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1.xml" ContentType="application/vnd.openxmlformats-officedocument.spreadsheetml.chart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3.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5.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6.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7.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8.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Users\ASUS\Documents\Planeacion\2024\Plan de Accion\"/>
    </mc:Choice>
  </mc:AlternateContent>
  <xr:revisionPtr revIDLastSave="0" documentId="13_ncr:1_{BA0D63A7-3624-4509-8827-09948AF3A713}" xr6:coauthVersionLast="47" xr6:coauthVersionMax="47" xr10:uidLastSave="{00000000-0000-0000-0000-000000000000}"/>
  <bookViews>
    <workbookView xWindow="-120" yWindow="-120" windowWidth="20730" windowHeight="11160" firstSheet="5" activeTab="5" xr2:uid="{00000000-000D-0000-FFFF-FFFF00000000}"/>
  </bookViews>
  <sheets>
    <sheet name="G1-SI-FO-12 PLAN ESTRATÉGICO" sheetId="1" state="hidden" r:id="rId1"/>
    <sheet name="PAUTAS DILIGENCIAMIENTO PE" sheetId="2" state="hidden" r:id="rId2"/>
    <sheet name="PLAN INDICATIVO" sheetId="3" state="hidden" r:id="rId3"/>
    <sheet name="PAUTAS DILIGENCIAMIENTO PI" sheetId="4" state="hidden" r:id="rId4"/>
    <sheet name="Gráfico2" sheetId="13" state="hidden" r:id="rId5"/>
    <sheet name="PLAN DE ACCIÓN" sheetId="5" r:id="rId6"/>
    <sheet name="Hoja24" sheetId="42" r:id="rId7"/>
    <sheet name="Hoja21" sheetId="39" state="hidden" r:id="rId8"/>
    <sheet name="Hoja22" sheetId="40" state="hidden" r:id="rId9"/>
    <sheet name="PLAN DE ACCIÓN (2)" sheetId="38" state="hidden" r:id="rId10"/>
    <sheet name="Hoja11" sheetId="28" state="hidden" r:id="rId11"/>
    <sheet name="Hoja7" sheetId="24" state="hidden" r:id="rId12"/>
    <sheet name="Hoja8" sheetId="25" state="hidden" r:id="rId13"/>
    <sheet name="Objetivo 1 (5)" sheetId="16" state="hidden" r:id="rId14"/>
    <sheet name="Objetivo 1 (9)" sheetId="22" state="hidden" r:id="rId15"/>
    <sheet name="Objetivo 1 (8)" sheetId="21" state="hidden" r:id="rId16"/>
    <sheet name="Objetivo 1" sheetId="9" state="hidden" r:id="rId17"/>
    <sheet name="Objetivo 1 (6)" sheetId="19" state="hidden" r:id="rId18"/>
    <sheet name="Hoja4" sheetId="23" state="hidden" r:id="rId19"/>
    <sheet name="Hoja3" sheetId="15" state="hidden" r:id="rId20"/>
    <sheet name="Hoja2" sheetId="14" state="hidden" r:id="rId21"/>
    <sheet name="Hoja1" sheetId="6" state="hidden" r:id="rId22"/>
    <sheet name="PAUTAS DILIGENCIAMIENTO PA" sheetId="7" state="hidden" r:id="rId23"/>
    <sheet name="Objetivo 1 (2)" sheetId="10" state="hidden" r:id="rId24"/>
    <sheet name="Hoja10" sheetId="27" state="hidden" r:id="rId25"/>
    <sheet name="Hoja14" sheetId="31" state="hidden" r:id="rId26"/>
    <sheet name="Hoja12" sheetId="29" state="hidden" r:id="rId27"/>
    <sheet name="Hoja13" sheetId="30" state="hidden" r:id="rId28"/>
    <sheet name="Hoja15" sheetId="32" state="hidden" r:id="rId29"/>
    <sheet name="Hoja16" sheetId="33" state="hidden" r:id="rId30"/>
    <sheet name="Hoja17" sheetId="34" state="hidden" r:id="rId31"/>
    <sheet name="Hoja18" sheetId="35" state="hidden" r:id="rId32"/>
    <sheet name="Hoja19" sheetId="36" state="hidden" r:id="rId33"/>
    <sheet name="Hoja20" sheetId="37" state="hidden" r:id="rId34"/>
    <sheet name="Hoja9" sheetId="26" state="hidden" r:id="rId35"/>
    <sheet name="Objetivo 1 (3)" sheetId="11" state="hidden" r:id="rId36"/>
    <sheet name="Objetivo 1 (4)" sheetId="12" state="hidden" r:id="rId37"/>
    <sheet name="Objetivo 1 (7)" sheetId="20" state="hidden" r:id="rId38"/>
    <sheet name="Hoja5" sheetId="17" state="hidden" r:id="rId39"/>
    <sheet name="Hoja6" sheetId="18" state="hidden" r:id="rId40"/>
    <sheet name="LISTA DESPLEGABLE" sheetId="8" state="hidden" r:id="rId41"/>
  </sheets>
  <definedNames>
    <definedName name="_xlnm._FilterDatabase" localSheetId="12" hidden="1">Hoja8!$C$1:$F$72</definedName>
    <definedName name="_xlnm._FilterDatabase" localSheetId="5" hidden="1">'PLAN DE ACCIÓN'!$A$6:$AKH$223</definedName>
    <definedName name="_xlnm._FilterDatabase" localSheetId="9" hidden="1">'PLAN DE ACCIÓN (2)'!$A$6:$AKI$234</definedName>
    <definedName name="_xlnm._FilterDatabase">'PLAN DE ACCIÓN'!$B$6:$X$214</definedName>
    <definedName name="_xlnm.Print_Area" localSheetId="5">'PLAN DE ACCIÓN'!$B$1:$Z$234</definedName>
    <definedName name="_xlnm.Print_Area" localSheetId="9">'PLAN DE ACCIÓN (2)'!$A$1:$AA$256</definedName>
    <definedName name="_xlnm.Print_Area">'PLAN INDICATIVO'!$A$1:$O$72</definedName>
    <definedName name="_xlnm.Print_Titles" localSheetId="5">'PLAN DE ACCIÓN'!$1:$6</definedName>
    <definedName name="_xlnm.Print_Titles" localSheetId="9">'PLAN DE ACCIÓN (2)'!$1:$6</definedName>
    <definedName name="_xlnm.Print_Titles">'PLAN DE ACCIÓN'!$1:$6</definedName>
  </definedNames>
  <calcPr calcId="191029"/>
</workbook>
</file>

<file path=xl/calcChain.xml><?xml version="1.0" encoding="utf-8"?>
<calcChain xmlns="http://schemas.openxmlformats.org/spreadsheetml/2006/main">
  <c r="W161" i="5" l="1"/>
  <c r="W158" i="5"/>
  <c r="W154" i="5"/>
  <c r="W149" i="5"/>
  <c r="W146" i="5"/>
  <c r="W143" i="5"/>
  <c r="W138" i="5"/>
  <c r="W137" i="5"/>
  <c r="W132" i="5"/>
  <c r="W127" i="5"/>
  <c r="W123" i="5"/>
  <c r="W122" i="5"/>
  <c r="W115" i="5"/>
  <c r="W112" i="5"/>
  <c r="W109" i="5"/>
  <c r="W108" i="5"/>
  <c r="W107" i="5"/>
  <c r="W106" i="5"/>
  <c r="W103" i="5"/>
  <c r="W100" i="5"/>
  <c r="W97" i="5"/>
  <c r="W92" i="5"/>
  <c r="W91" i="5"/>
  <c r="W90" i="5"/>
  <c r="W89" i="5"/>
  <c r="W88" i="5"/>
  <c r="W84" i="5"/>
  <c r="W80" i="5"/>
  <c r="W79" i="5"/>
  <c r="W78" i="5"/>
  <c r="W77" i="5"/>
  <c r="W73" i="5"/>
  <c r="W69" i="5"/>
  <c r="W68" i="5"/>
  <c r="W65" i="5"/>
  <c r="W64" i="5"/>
  <c r="W63" i="5"/>
  <c r="W62" i="5"/>
  <c r="W61" i="5"/>
  <c r="W60" i="5"/>
  <c r="W59" i="5"/>
  <c r="W58" i="5"/>
  <c r="W57" i="5"/>
  <c r="W56" i="5"/>
  <c r="W55" i="5"/>
  <c r="W54" i="5"/>
  <c r="W53" i="5"/>
  <c r="W52" i="5"/>
  <c r="W51" i="5"/>
  <c r="W49" i="5"/>
  <c r="W47" i="5"/>
  <c r="W45" i="5"/>
  <c r="W41" i="5"/>
  <c r="W32" i="5"/>
  <c r="W29" i="5"/>
  <c r="W25" i="5"/>
  <c r="W17" i="5"/>
  <c r="W10" i="5"/>
  <c r="W9" i="5"/>
  <c r="W8" i="5"/>
  <c r="W7" i="5"/>
  <c r="W218" i="5"/>
  <c r="W217" i="5"/>
  <c r="W216" i="5"/>
  <c r="W215" i="5"/>
  <c r="W213" i="5"/>
  <c r="W212" i="5"/>
  <c r="W211" i="5"/>
  <c r="W210" i="5"/>
  <c r="W208" i="5"/>
  <c r="W202" i="5"/>
  <c r="W196" i="5"/>
  <c r="W188" i="5"/>
  <c r="W185" i="5"/>
  <c r="W184" i="5"/>
  <c r="W183" i="5"/>
  <c r="W182" i="5"/>
  <c r="W178" i="5"/>
  <c r="W174" i="5"/>
  <c r="W172" i="5"/>
  <c r="W170" i="5"/>
  <c r="W169" i="5"/>
  <c r="W167" i="5"/>
  <c r="W166" i="5"/>
  <c r="W165" i="5"/>
  <c r="W164" i="5"/>
  <c r="W162" i="5"/>
  <c r="E14" i="40" l="1"/>
  <c r="F3" i="40" s="1"/>
  <c r="I14" i="39"/>
  <c r="C14" i="39"/>
  <c r="Y231" i="38"/>
  <c r="V226" i="38"/>
  <c r="V224" i="38"/>
  <c r="V222" i="38"/>
  <c r="V220" i="38"/>
  <c r="V218" i="38"/>
  <c r="V216" i="38"/>
  <c r="V215" i="38"/>
  <c r="V214" i="38"/>
  <c r="V213" i="38"/>
  <c r="V212" i="38"/>
  <c r="V211" i="38"/>
  <c r="V208" i="38"/>
  <c r="V205" i="38"/>
  <c r="V204" i="38"/>
  <c r="V203" i="38"/>
  <c r="V202" i="38"/>
  <c r="V201" i="38"/>
  <c r="V200" i="38"/>
  <c r="V199" i="38"/>
  <c r="V198" i="38"/>
  <c r="V196" i="38"/>
  <c r="V193" i="38"/>
  <c r="V188" i="38"/>
  <c r="V184" i="38"/>
  <c r="AD180" i="38"/>
  <c r="AD179" i="38"/>
  <c r="AD178" i="38"/>
  <c r="V178" i="38"/>
  <c r="AD177" i="38"/>
  <c r="AD175" i="38"/>
  <c r="AD174" i="38"/>
  <c r="AD173" i="38"/>
  <c r="AD172" i="38"/>
  <c r="V172" i="38"/>
  <c r="V164" i="38"/>
  <c r="V161" i="38"/>
  <c r="V154" i="38"/>
  <c r="V150" i="38"/>
  <c r="V146" i="38"/>
  <c r="V144" i="38"/>
  <c r="V142" i="38"/>
  <c r="V141" i="38"/>
  <c r="V140" i="38"/>
  <c r="V138" i="38"/>
  <c r="V135" i="38"/>
  <c r="V131" i="38"/>
  <c r="V122" i="38"/>
  <c r="V109" i="38"/>
  <c r="V101" i="38"/>
  <c r="V94" i="38"/>
  <c r="V90" i="38"/>
  <c r="V83" i="38"/>
  <c r="V80" i="38"/>
  <c r="V76" i="38"/>
  <c r="V71" i="38"/>
  <c r="V67" i="38"/>
  <c r="V64" i="38"/>
  <c r="V61" i="38"/>
  <c r="V56" i="38"/>
  <c r="V55" i="38"/>
  <c r="V54" i="38"/>
  <c r="V53" i="38"/>
  <c r="V52" i="38"/>
  <c r="V48" i="38"/>
  <c r="V44" i="38"/>
  <c r="V40" i="38"/>
  <c r="V36" i="38"/>
  <c r="V32" i="38"/>
  <c r="V29" i="38"/>
  <c r="V28" i="38"/>
  <c r="V27" i="38"/>
  <c r="V26" i="38"/>
  <c r="V25" i="38"/>
  <c r="V20" i="38"/>
  <c r="V15" i="38"/>
  <c r="V10" i="38"/>
  <c r="V7" i="38"/>
  <c r="F2" i="40" l="1"/>
  <c r="F10" i="40"/>
  <c r="F9" i="40"/>
  <c r="F8" i="40"/>
  <c r="F6" i="40"/>
  <c r="F5" i="40"/>
  <c r="F4" i="40"/>
  <c r="F13" i="40"/>
  <c r="F12" i="40"/>
  <c r="F7" i="40"/>
  <c r="F11" i="40"/>
  <c r="D11" i="39"/>
  <c r="D10" i="39"/>
  <c r="D3" i="39"/>
  <c r="D2" i="39"/>
  <c r="D9" i="39"/>
  <c r="D8" i="39"/>
  <c r="D7" i="39"/>
  <c r="D6" i="39"/>
  <c r="D13" i="39"/>
  <c r="D5" i="39"/>
  <c r="D12" i="39"/>
  <c r="D4" i="39"/>
  <c r="J32" i="10"/>
  <c r="J8" i="10"/>
  <c r="J9" i="10"/>
  <c r="J12" i="10"/>
  <c r="J13" i="10"/>
  <c r="J14" i="10"/>
  <c r="J15" i="10"/>
  <c r="J16" i="10"/>
  <c r="J17" i="10"/>
  <c r="J18" i="10"/>
  <c r="J19" i="10"/>
  <c r="J20" i="10"/>
  <c r="J21" i="10"/>
  <c r="J22" i="10"/>
  <c r="J23" i="10"/>
  <c r="J24" i="10"/>
  <c r="J25" i="10"/>
  <c r="J26" i="10"/>
  <c r="J27" i="10"/>
  <c r="J28" i="10"/>
  <c r="J29" i="10"/>
  <c r="J30" i="10"/>
  <c r="J31" i="10"/>
  <c r="B9" i="29"/>
  <c r="D14" i="39" l="1"/>
  <c r="D7" i="27"/>
  <c r="E9" i="28"/>
  <c r="E10" i="28"/>
  <c r="E12" i="28"/>
  <c r="E14" i="28"/>
  <c r="E15" i="28"/>
  <c r="E16" i="28"/>
  <c r="E19" i="28"/>
  <c r="E20" i="28"/>
  <c r="E21" i="28"/>
  <c r="E22" i="28"/>
  <c r="E8" i="28"/>
  <c r="D8" i="27"/>
  <c r="D6" i="27"/>
  <c r="D5" i="27"/>
  <c r="M45" i="26"/>
  <c r="M44" i="26"/>
  <c r="M46" i="26"/>
  <c r="M47" i="26"/>
  <c r="M48" i="26"/>
  <c r="M49" i="26"/>
  <c r="M50" i="26"/>
  <c r="M51" i="26"/>
  <c r="M52" i="26"/>
  <c r="M53" i="26"/>
  <c r="M54" i="26"/>
  <c r="M55" i="26"/>
  <c r="M56" i="26"/>
  <c r="M57" i="26"/>
  <c r="M58" i="26"/>
  <c r="M59" i="26"/>
  <c r="M60" i="26"/>
  <c r="M61" i="26"/>
  <c r="M62" i="26"/>
  <c r="M63" i="26"/>
  <c r="M64" i="26"/>
  <c r="M65" i="26"/>
  <c r="M66" i="26"/>
  <c r="M67" i="26"/>
  <c r="Q26" i="26"/>
  <c r="Q27" i="26"/>
  <c r="Q18" i="26"/>
  <c r="Q19" i="26"/>
  <c r="Q20" i="26"/>
  <c r="Q25" i="26"/>
  <c r="Q28" i="26"/>
  <c r="Q29" i="26"/>
  <c r="Q30" i="26"/>
  <c r="Q31" i="26"/>
  <c r="Q32" i="26"/>
  <c r="Q33" i="26"/>
  <c r="Q34" i="26"/>
  <c r="Q35" i="26"/>
  <c r="Q36" i="26"/>
  <c r="Q37" i="26"/>
  <c r="Q38" i="26"/>
  <c r="Q39" i="26"/>
  <c r="Q40" i="26"/>
  <c r="Q42" i="26"/>
  <c r="Q17" i="26"/>
  <c r="M21" i="26"/>
  <c r="M23" i="26"/>
  <c r="M25" i="26"/>
  <c r="M26" i="26"/>
  <c r="M27" i="26"/>
  <c r="M30" i="26"/>
  <c r="M31" i="26"/>
  <c r="M32" i="26"/>
  <c r="M33" i="26"/>
  <c r="M34" i="26"/>
  <c r="M20" i="26"/>
  <c r="M17" i="26"/>
  <c r="Q7" i="26"/>
  <c r="Q8" i="26"/>
  <c r="Q9" i="26"/>
  <c r="Q6" i="26"/>
  <c r="M7" i="26"/>
  <c r="M8" i="26"/>
  <c r="M9" i="26"/>
  <c r="M10" i="26"/>
  <c r="M11" i="26"/>
  <c r="M12" i="26"/>
  <c r="M13" i="26"/>
  <c r="M14" i="26"/>
  <c r="M6" i="26"/>
  <c r="H18" i="26"/>
  <c r="H19" i="26"/>
  <c r="H20" i="26"/>
  <c r="H21" i="26"/>
  <c r="H22" i="26"/>
  <c r="H23" i="26"/>
  <c r="H24" i="26"/>
  <c r="H25" i="26"/>
  <c r="H26" i="26"/>
  <c r="H27" i="26"/>
  <c r="H28" i="26"/>
  <c r="H29" i="26"/>
  <c r="H30" i="26"/>
  <c r="H17" i="26"/>
  <c r="Y220" i="5" l="1"/>
  <c r="D9" i="24"/>
  <c r="H3" i="25"/>
  <c r="I3" i="25"/>
  <c r="H4" i="25"/>
  <c r="I4" i="25"/>
  <c r="H5" i="25"/>
  <c r="I5" i="25"/>
  <c r="H6" i="25"/>
  <c r="I6" i="25"/>
  <c r="H7" i="25"/>
  <c r="I7" i="25"/>
  <c r="H8" i="25"/>
  <c r="I8" i="25"/>
  <c r="H9" i="25"/>
  <c r="I9" i="25"/>
  <c r="H10" i="25"/>
  <c r="I10" i="25"/>
  <c r="H11" i="25"/>
  <c r="I11" i="25"/>
  <c r="H12" i="25"/>
  <c r="I12" i="25"/>
  <c r="H13" i="25"/>
  <c r="I13" i="25"/>
  <c r="H14" i="25"/>
  <c r="I14" i="25"/>
  <c r="H15" i="25"/>
  <c r="I15" i="25"/>
  <c r="H16" i="25"/>
  <c r="I16" i="25"/>
  <c r="H17" i="25"/>
  <c r="I17" i="25"/>
  <c r="H18" i="25"/>
  <c r="I18" i="25"/>
  <c r="H19" i="25"/>
  <c r="I19" i="25"/>
  <c r="H20" i="25"/>
  <c r="I20" i="25"/>
  <c r="H21" i="25"/>
  <c r="I21" i="25"/>
  <c r="H22" i="25"/>
  <c r="I22" i="25"/>
  <c r="H23" i="25"/>
  <c r="I23" i="25"/>
  <c r="H24" i="25"/>
  <c r="I24" i="25"/>
  <c r="H25" i="25"/>
  <c r="I25" i="25"/>
  <c r="H26" i="25"/>
  <c r="I26" i="25"/>
  <c r="H27" i="25"/>
  <c r="I27" i="25"/>
  <c r="H28" i="25"/>
  <c r="I28" i="25"/>
  <c r="H29" i="25"/>
  <c r="I29" i="25"/>
  <c r="H30" i="25"/>
  <c r="I30" i="25"/>
  <c r="H31" i="25"/>
  <c r="I31" i="25"/>
  <c r="H32" i="25"/>
  <c r="I32" i="25"/>
  <c r="H33" i="25"/>
  <c r="I33" i="25"/>
  <c r="H34" i="25"/>
  <c r="I34" i="25"/>
  <c r="H35" i="25"/>
  <c r="I35" i="25"/>
  <c r="H36" i="25"/>
  <c r="I36" i="25"/>
  <c r="H37" i="25"/>
  <c r="I37" i="25"/>
  <c r="H38" i="25"/>
  <c r="I38" i="25"/>
  <c r="H39" i="25"/>
  <c r="I39" i="25"/>
  <c r="H40" i="25"/>
  <c r="I40" i="25"/>
  <c r="H41" i="25"/>
  <c r="I41" i="25"/>
  <c r="H42" i="25"/>
  <c r="I42" i="25"/>
  <c r="H43" i="25"/>
  <c r="I43" i="25"/>
  <c r="H44" i="25"/>
  <c r="I44" i="25"/>
  <c r="H45" i="25"/>
  <c r="I45" i="25"/>
  <c r="H46" i="25"/>
  <c r="I46" i="25"/>
  <c r="H47" i="25"/>
  <c r="I47" i="25"/>
  <c r="H48" i="25"/>
  <c r="I48" i="25"/>
  <c r="H49" i="25"/>
  <c r="I49" i="25"/>
  <c r="H50" i="25"/>
  <c r="I50" i="25"/>
  <c r="H51" i="25"/>
  <c r="I51" i="25"/>
  <c r="H52" i="25"/>
  <c r="I52" i="25"/>
  <c r="H53" i="25"/>
  <c r="I53" i="25"/>
  <c r="H54" i="25"/>
  <c r="I54" i="25"/>
  <c r="H55" i="25"/>
  <c r="I55" i="25"/>
  <c r="H56" i="25"/>
  <c r="I56" i="25"/>
  <c r="H57" i="25"/>
  <c r="I57" i="25"/>
  <c r="H58" i="25"/>
  <c r="I58" i="25"/>
  <c r="H59" i="25"/>
  <c r="I59" i="25"/>
  <c r="H60" i="25"/>
  <c r="I60" i="25"/>
  <c r="H61" i="25"/>
  <c r="I61" i="25"/>
  <c r="H62" i="25"/>
  <c r="I62" i="25"/>
  <c r="H63" i="25"/>
  <c r="I63" i="25"/>
  <c r="H64" i="25"/>
  <c r="I64" i="25"/>
  <c r="H65" i="25"/>
  <c r="I65" i="25"/>
  <c r="H66" i="25"/>
  <c r="I66" i="25"/>
  <c r="H67" i="25"/>
  <c r="I67" i="25"/>
  <c r="H68" i="25"/>
  <c r="I68" i="25"/>
  <c r="H69" i="25"/>
  <c r="I69" i="25"/>
  <c r="H70" i="25"/>
  <c r="I70" i="25"/>
  <c r="H71" i="25"/>
  <c r="I71" i="25"/>
  <c r="H72" i="25"/>
  <c r="I72" i="25"/>
  <c r="I2" i="25"/>
  <c r="H2" i="25"/>
  <c r="D40" i="24"/>
  <c r="D71" i="24"/>
  <c r="E71" i="24"/>
  <c r="D72" i="24"/>
  <c r="E72" i="24"/>
  <c r="D73" i="24"/>
  <c r="E73" i="24"/>
  <c r="D74" i="24"/>
  <c r="E74" i="24"/>
  <c r="D75" i="24"/>
  <c r="E75" i="24"/>
  <c r="D68" i="24"/>
  <c r="E68" i="24"/>
  <c r="D69" i="24"/>
  <c r="E69" i="24"/>
  <c r="D70" i="24"/>
  <c r="E70" i="24"/>
  <c r="D59" i="24"/>
  <c r="E59" i="24"/>
  <c r="D60" i="24"/>
  <c r="E60" i="24"/>
  <c r="D61" i="24"/>
  <c r="E61" i="24"/>
  <c r="D62" i="24"/>
  <c r="E62" i="24"/>
  <c r="D63" i="24"/>
  <c r="E63" i="24"/>
  <c r="D64" i="24"/>
  <c r="E64" i="24"/>
  <c r="D65" i="24"/>
  <c r="E65" i="24"/>
  <c r="D66" i="24"/>
  <c r="E66" i="24"/>
  <c r="D67" i="24"/>
  <c r="E67" i="24"/>
  <c r="D54" i="24"/>
  <c r="E54" i="24"/>
  <c r="D55" i="24"/>
  <c r="E55" i="24"/>
  <c r="D56" i="24"/>
  <c r="E56" i="24"/>
  <c r="E5" i="24"/>
  <c r="E6" i="24"/>
  <c r="E7" i="24"/>
  <c r="E8" i="24"/>
  <c r="E9" i="24"/>
  <c r="E10" i="24"/>
  <c r="E11" i="24"/>
  <c r="E12" i="24"/>
  <c r="E13" i="24"/>
  <c r="E14" i="24"/>
  <c r="E15" i="24"/>
  <c r="E16" i="24"/>
  <c r="E17" i="24"/>
  <c r="E18" i="24"/>
  <c r="E19" i="24"/>
  <c r="E20" i="24"/>
  <c r="E21" i="24"/>
  <c r="E22" i="24"/>
  <c r="E23" i="24"/>
  <c r="E24" i="24"/>
  <c r="E25" i="24"/>
  <c r="E26" i="24"/>
  <c r="E27" i="24"/>
  <c r="E28" i="24"/>
  <c r="E29" i="24"/>
  <c r="E30" i="24"/>
  <c r="E31" i="24"/>
  <c r="E32" i="24"/>
  <c r="E33" i="24"/>
  <c r="E34" i="24"/>
  <c r="E35" i="24"/>
  <c r="E36" i="24"/>
  <c r="E37" i="24"/>
  <c r="E38" i="24"/>
  <c r="E39" i="24"/>
  <c r="E40" i="24"/>
  <c r="E41" i="24"/>
  <c r="E42" i="24"/>
  <c r="E43" i="24"/>
  <c r="E44" i="24"/>
  <c r="E45" i="24"/>
  <c r="E46" i="24"/>
  <c r="E47" i="24"/>
  <c r="E48" i="24"/>
  <c r="E49" i="24"/>
  <c r="E50" i="24"/>
  <c r="E51" i="24"/>
  <c r="E52" i="24"/>
  <c r="E53" i="24"/>
  <c r="E57" i="24"/>
  <c r="E58" i="24"/>
  <c r="D57" i="24"/>
  <c r="D58" i="24"/>
  <c r="D5" i="24"/>
  <c r="D6" i="24"/>
  <c r="D7" i="24"/>
  <c r="D8" i="24"/>
  <c r="D10" i="24"/>
  <c r="D11" i="24"/>
  <c r="D12" i="24"/>
  <c r="D13" i="24"/>
  <c r="D14" i="24"/>
  <c r="D15" i="24"/>
  <c r="D16" i="24"/>
  <c r="D17" i="24"/>
  <c r="D18" i="24"/>
  <c r="D19" i="24"/>
  <c r="D20" i="24"/>
  <c r="D21" i="24"/>
  <c r="D22" i="24"/>
  <c r="D23" i="24"/>
  <c r="D24" i="24"/>
  <c r="D25" i="24"/>
  <c r="D26" i="24"/>
  <c r="D27" i="24"/>
  <c r="D28" i="24"/>
  <c r="D29" i="24"/>
  <c r="D30" i="24"/>
  <c r="D31" i="24"/>
  <c r="D32" i="24"/>
  <c r="D33" i="24"/>
  <c r="D34" i="24"/>
  <c r="D35" i="24"/>
  <c r="D36" i="24"/>
  <c r="D37" i="24"/>
  <c r="D38" i="24"/>
  <c r="D39" i="24"/>
  <c r="D41" i="24"/>
  <c r="D42" i="24"/>
  <c r="D43" i="24"/>
  <c r="D44" i="24"/>
  <c r="D45" i="24"/>
  <c r="D46" i="24"/>
  <c r="D47" i="24"/>
  <c r="D48" i="24"/>
  <c r="D49" i="24"/>
  <c r="D50" i="24"/>
  <c r="D51" i="24"/>
  <c r="D52" i="24"/>
  <c r="D53" i="24"/>
  <c r="E4" i="24"/>
  <c r="D4" i="24"/>
  <c r="E3" i="24"/>
  <c r="D3" i="24"/>
  <c r="J14" i="23"/>
  <c r="J15" i="23"/>
  <c r="J16" i="23"/>
  <c r="J13" i="23"/>
  <c r="M50" i="16"/>
  <c r="M51" i="16"/>
  <c r="M52" i="16"/>
  <c r="M53" i="16"/>
  <c r="M54" i="16"/>
  <c r="M55" i="16"/>
  <c r="M59" i="16"/>
  <c r="M63" i="16"/>
  <c r="M64" i="16"/>
  <c r="M67" i="16"/>
  <c r="M68" i="16"/>
  <c r="M69" i="16"/>
  <c r="M71" i="16"/>
  <c r="M72" i="16"/>
  <c r="M73" i="16"/>
  <c r="M49" i="16"/>
  <c r="I30" i="9"/>
  <c r="I31" i="9"/>
  <c r="I7" i="9"/>
  <c r="M45" i="16"/>
  <c r="M33" i="16"/>
  <c r="M32" i="16"/>
  <c r="M31" i="16"/>
  <c r="M27" i="16"/>
  <c r="K7" i="22"/>
  <c r="I49" i="16"/>
  <c r="I35" i="16"/>
  <c r="I25" i="16"/>
  <c r="I16" i="16"/>
  <c r="I20" i="16"/>
  <c r="I12" i="16"/>
  <c r="I8" i="19" l="1"/>
  <c r="I10" i="19"/>
  <c r="I11" i="19"/>
  <c r="I12" i="19"/>
  <c r="I13" i="19"/>
  <c r="I14" i="19"/>
  <c r="I15" i="19"/>
  <c r="I16" i="19"/>
  <c r="I29" i="9"/>
  <c r="I28" i="9"/>
  <c r="I27" i="9"/>
  <c r="I26" i="9"/>
  <c r="I25" i="9"/>
  <c r="I24" i="9"/>
  <c r="I22" i="9"/>
  <c r="I21" i="9"/>
  <c r="I20" i="9"/>
  <c r="I19" i="9"/>
  <c r="I18" i="9"/>
  <c r="I17" i="9"/>
  <c r="I16" i="9"/>
  <c r="I14" i="9"/>
  <c r="I13" i="9"/>
  <c r="I12" i="9"/>
  <c r="I11" i="9"/>
  <c r="I10" i="9"/>
  <c r="I25" i="22"/>
  <c r="I24" i="22"/>
  <c r="I23" i="22"/>
  <c r="I22" i="22"/>
  <c r="I21" i="22"/>
  <c r="I19" i="22"/>
  <c r="I17" i="22"/>
  <c r="I16" i="22"/>
  <c r="I15" i="22"/>
  <c r="I13" i="22"/>
  <c r="I12" i="22"/>
  <c r="I11" i="22"/>
  <c r="I9" i="22"/>
  <c r="K25" i="21"/>
  <c r="K24" i="21"/>
  <c r="K31" i="21"/>
  <c r="K30" i="21"/>
  <c r="K31" i="22"/>
  <c r="K30" i="22"/>
  <c r="K29" i="22"/>
  <c r="K28" i="22"/>
  <c r="I28" i="22"/>
  <c r="K27" i="22"/>
  <c r="I27" i="22"/>
  <c r="K25" i="22"/>
  <c r="K24" i="22"/>
  <c r="K23" i="22"/>
  <c r="K22" i="22"/>
  <c r="K21" i="22"/>
  <c r="K20" i="22"/>
  <c r="K19" i="22"/>
  <c r="K18" i="22"/>
  <c r="K17" i="22"/>
  <c r="K16" i="22"/>
  <c r="K15" i="22"/>
  <c r="K14" i="22"/>
  <c r="K13" i="22"/>
  <c r="K12" i="22"/>
  <c r="K11" i="22"/>
  <c r="V10" i="22"/>
  <c r="V11" i="22" s="1"/>
  <c r="K10" i="22"/>
  <c r="K9" i="22"/>
  <c r="K8" i="22"/>
  <c r="I9" i="21"/>
  <c r="K29" i="21"/>
  <c r="K28" i="21"/>
  <c r="K27" i="21"/>
  <c r="I27" i="21"/>
  <c r="K26" i="21"/>
  <c r="K23" i="21"/>
  <c r="I23" i="21"/>
  <c r="K22" i="21"/>
  <c r="I22" i="21"/>
  <c r="K21" i="21"/>
  <c r="K20" i="21"/>
  <c r="K19" i="21"/>
  <c r="I19" i="21"/>
  <c r="K18" i="21"/>
  <c r="I18" i="21"/>
  <c r="K17" i="21"/>
  <c r="I17" i="21"/>
  <c r="K16" i="21"/>
  <c r="K15" i="21"/>
  <c r="K14" i="21"/>
  <c r="I14" i="21"/>
  <c r="K13" i="21"/>
  <c r="I13" i="21"/>
  <c r="K12" i="21"/>
  <c r="K11" i="21"/>
  <c r="V10" i="21"/>
  <c r="V11" i="21" s="1"/>
  <c r="K10" i="21"/>
  <c r="K9" i="21"/>
  <c r="K8" i="21"/>
  <c r="K7" i="21"/>
  <c r="I7" i="21"/>
  <c r="L25" i="20" l="1"/>
  <c r="L8" i="20"/>
  <c r="L9" i="20"/>
  <c r="L10" i="20"/>
  <c r="L11" i="20"/>
  <c r="L12" i="20"/>
  <c r="L13" i="20"/>
  <c r="L14" i="20"/>
  <c r="L15" i="20"/>
  <c r="L16" i="20"/>
  <c r="L17" i="20"/>
  <c r="L18" i="20"/>
  <c r="L19" i="20"/>
  <c r="L20" i="20"/>
  <c r="L21" i="20"/>
  <c r="L22" i="20"/>
  <c r="L23" i="20"/>
  <c r="L24" i="20"/>
  <c r="L26" i="20"/>
  <c r="L27" i="20"/>
  <c r="L28" i="20"/>
  <c r="L29" i="20"/>
  <c r="L30" i="20"/>
  <c r="L31" i="20"/>
  <c r="L7" i="20"/>
  <c r="I8" i="20"/>
  <c r="I9" i="20"/>
  <c r="I12" i="20"/>
  <c r="I13" i="20"/>
  <c r="I14" i="20"/>
  <c r="I15" i="20"/>
  <c r="I16" i="20"/>
  <c r="I17" i="20"/>
  <c r="I18" i="20"/>
  <c r="I19" i="20"/>
  <c r="I22" i="20"/>
  <c r="I25" i="20"/>
  <c r="I26" i="20"/>
  <c r="I27" i="20"/>
  <c r="I28" i="20"/>
  <c r="I29" i="20"/>
  <c r="I30" i="20"/>
  <c r="I31" i="20"/>
  <c r="I7" i="20"/>
  <c r="K8" i="9"/>
  <c r="K9" i="9"/>
  <c r="K10" i="9"/>
  <c r="K11" i="9"/>
  <c r="K12" i="9"/>
  <c r="K13" i="9"/>
  <c r="K14" i="9"/>
  <c r="K15" i="9"/>
  <c r="K16" i="9"/>
  <c r="K17" i="9"/>
  <c r="K18" i="9"/>
  <c r="K19" i="9"/>
  <c r="K20" i="9"/>
  <c r="K21" i="9"/>
  <c r="K22" i="9"/>
  <c r="K23" i="9"/>
  <c r="K24" i="9"/>
  <c r="K26" i="9"/>
  <c r="K27" i="9"/>
  <c r="K28" i="9"/>
  <c r="K29" i="9"/>
  <c r="K7" i="9"/>
  <c r="K8" i="19"/>
  <c r="K9" i="19"/>
  <c r="K10" i="19"/>
  <c r="K11" i="19"/>
  <c r="K12" i="19"/>
  <c r="K13" i="19"/>
  <c r="K14" i="19"/>
  <c r="K15" i="19"/>
  <c r="K16" i="19"/>
  <c r="K7" i="19"/>
  <c r="V10" i="20"/>
  <c r="V11" i="20" s="1"/>
  <c r="V10" i="19"/>
  <c r="V11" i="19" s="1"/>
  <c r="I7" i="19"/>
  <c r="V10" i="16"/>
  <c r="V11" i="16" s="1"/>
  <c r="V10" i="9" l="1"/>
  <c r="V11" i="9" s="1"/>
  <c r="J9" i="12" l="1"/>
  <c r="J7" i="12"/>
  <c r="J8" i="12"/>
  <c r="J11" i="12"/>
  <c r="J18" i="11"/>
  <c r="J16" i="11"/>
  <c r="J14" i="11"/>
  <c r="J13" i="11"/>
  <c r="J12" i="11"/>
  <c r="J11" i="11"/>
  <c r="J9" i="11"/>
</calcChain>
</file>

<file path=xl/sharedStrings.xml><?xml version="1.0" encoding="utf-8"?>
<sst xmlns="http://schemas.openxmlformats.org/spreadsheetml/2006/main" count="3453" uniqueCount="1817">
  <si>
    <t>PLAN ESTRATÉGICO</t>
  </si>
  <si>
    <t>1.  PERÍODO</t>
  </si>
  <si>
    <t>2. PERIODO DEL AVANCE</t>
  </si>
  <si>
    <t>3. DIMENSIONES OPERATVAS DEL MIPG</t>
  </si>
  <si>
    <t>4. POLÍTICA DE GESTIÓN Y DESEMPEÑO INSTITUCIONAL</t>
  </si>
  <si>
    <t>5. OBJETIVO ESTRATÉGICO</t>
  </si>
  <si>
    <t>6. ESTRATEGIA</t>
  </si>
  <si>
    <t>7. META CUATRIENIO</t>
  </si>
  <si>
    <t>8. PROCESO</t>
  </si>
  <si>
    <t>9. NOMBRE DEL INDICADOR</t>
  </si>
  <si>
    <t>10. FÓRMULA DE CÁLCULO</t>
  </si>
  <si>
    <t>11. DEPENDENCIA</t>
  </si>
  <si>
    <t>12. META AÑO 1</t>
  </si>
  <si>
    <t>13. META AÑO 2</t>
  </si>
  <si>
    <t>14. META AÑO 3</t>
  </si>
  <si>
    <t>15. META AÑO 4</t>
  </si>
  <si>
    <t>16. AVANCE</t>
  </si>
  <si>
    <t>10. Firmas</t>
  </si>
  <si>
    <t>(Nombre  Director General)</t>
  </si>
  <si>
    <t>(Nombre Jefe OAPLA)</t>
  </si>
  <si>
    <t>10.1  Director General  USPEC</t>
  </si>
  <si>
    <t>10.2  Jefe Oficina Asesora de Planeación y Desarrollo USPEC</t>
  </si>
  <si>
    <t>PLAN ESTRATÉGICO</t>
  </si>
  <si>
    <t>PAUTAS DILIGENCIAMIENTO</t>
  </si>
  <si>
    <t>PERÍODO:</t>
  </si>
  <si>
    <t>Vigencia en las que se desarrollará el Plan Estratégico</t>
  </si>
  <si>
    <t>PERÍODO DE AVANCE:</t>
  </si>
  <si>
    <t>Período específico en la cual se lleva a cabo el seguimiento al Plan Estratégico. (Año).</t>
  </si>
  <si>
    <t>DIMENSIONES OPERATVAS DEL MIPG</t>
  </si>
  <si>
    <t>Escriba el nombre de la Dimensión Operativa, de acuerdo con el MIPG</t>
  </si>
  <si>
    <t>POLÍTICA DE GESTIÓN Y DESEMPEÑO INSTITUCIONAL</t>
  </si>
  <si>
    <t>Enunciar la Política de Gestión y Desempeño Institucional que se cumplirá desarrollando la Estrategia planteada</t>
  </si>
  <si>
    <t>OBJETIVO ESTRATÉGICO</t>
  </si>
  <si>
    <t>Nombre con que se identifica el Objetivo Estratégico en la Plataforma Estratégica</t>
  </si>
  <si>
    <t>ESTRATEGIA:</t>
  </si>
  <si>
    <t>Describir la estrategia a utilizar para cumplir el Objetivo Estratégico y obtener un resultado, en el período determinado</t>
  </si>
  <si>
    <t>META CUATRIENIO</t>
  </si>
  <si>
    <t>Describe la meta para el final de cuatrienio</t>
  </si>
  <si>
    <t>PROCESO</t>
  </si>
  <si>
    <t>Proceso Institucional al que corresponde la aplicar la estrategia</t>
  </si>
  <si>
    <t>NOMBRE DEL INDICADOR</t>
  </si>
  <si>
    <t>Nombrar el indicador que permite calcular el avance en el cumplimiento de las metas asociadas</t>
  </si>
  <si>
    <t>FÓRMULA DE CÁLCULO</t>
  </si>
  <si>
    <t>Determinar la fórmula de cálculo para el indicador con el que se calcula el avance en el cumplimiento de las metas asociadas</t>
  </si>
  <si>
    <t>DEPENDENCIA</t>
  </si>
  <si>
    <t>Dependencia responsable de desarrollar la estrategia planteada</t>
  </si>
  <si>
    <t>META AÑO 1</t>
  </si>
  <si>
    <t>Especificar el valor programado a alcazar en la meta para el año 1</t>
  </si>
  <si>
    <t>META AÑO 2</t>
  </si>
  <si>
    <t>Especificar el valor programado a alcazar en la meta para el año 2</t>
  </si>
  <si>
    <t>META AÑO 3</t>
  </si>
  <si>
    <t>Especificar el valor programado a alcazar en la meta para el año 3</t>
  </si>
  <si>
    <t>META AÑO 4</t>
  </si>
  <si>
    <t>Especificar el valor programado a alcazar en la meta para el año 4</t>
  </si>
  <si>
    <t>AVANCE</t>
  </si>
  <si>
    <t>Porcentaje de avance del indicador</t>
  </si>
  <si>
    <t>FIRMAS</t>
  </si>
  <si>
    <t>DIRECTOR  GENERAL</t>
  </si>
  <si>
    <t>Nombre y firma del Director(a) General de la Unidad</t>
  </si>
  <si>
    <t>JEFE OFICINA ASESORA DE PLANEACIÓN Y DESARROLLO</t>
  </si>
  <si>
    <t>Nombre y firma del Jefe(a) de la Oficina Asesora de Planeación y Desarrollo de la Unidad</t>
  </si>
  <si>
    <t>PLAN INDICATIVO</t>
  </si>
  <si>
    <t>1. PERÍODO</t>
  </si>
  <si>
    <t>2. PERÍODO DE SEGUIMIENTO</t>
  </si>
  <si>
    <t>3. DIMENSIONES OPERATVAS DEL MIPG</t>
  </si>
  <si>
    <t>4. POLÍTICA DE GESTIÓN Y DESEMPEÑO INSTITUCIONAL</t>
  </si>
  <si>
    <t>5. OBJETIVO ESTRATEGICO</t>
  </si>
  <si>
    <t>6. ESTRATEGIA</t>
  </si>
  <si>
    <t>7. PROCESO</t>
  </si>
  <si>
    <t>8. DEPENDENCIA</t>
  </si>
  <si>
    <t>9. META AÑO 1</t>
  </si>
  <si>
    <t>10. INDICADOR META AÑO 1</t>
  </si>
  <si>
    <t>11. META AÑO 2</t>
  </si>
  <si>
    <t>12. INDICADOR META AÑO 2</t>
  </si>
  <si>
    <t>13. META AÑO 3</t>
  </si>
  <si>
    <t>14. INDICADOR META AÑO 3</t>
  </si>
  <si>
    <t>15. META AÑO 4</t>
  </si>
  <si>
    <t>16. INDICADOR META AÑO 4</t>
  </si>
  <si>
    <t>17. AVANCE  DE SEGUIMIENTO</t>
  </si>
  <si>
    <t>18. Firmas</t>
  </si>
  <si>
    <t>(Nombre  Director General)</t>
  </si>
  <si>
    <t>(Nombre Jefe OAPLA)</t>
  </si>
  <si>
    <t>18.1  Director General  USPEC</t>
  </si>
  <si>
    <t>18.2  Jefe Oficina Asesora de Planeación y Desarrollo USPEC</t>
  </si>
  <si>
    <t>PLAN INDICATIVO</t>
  </si>
  <si>
    <t>PAUTAS DILIGENCIAMIENTO</t>
  </si>
  <si>
    <t>1.</t>
  </si>
  <si>
    <t>PERÍODO:</t>
  </si>
  <si>
    <t>Vigencias en las que se desarrollará el Plan Indicativo</t>
  </si>
  <si>
    <t>2.</t>
  </si>
  <si>
    <t>PERÍODO DE SEGUIMIENTO:</t>
  </si>
  <si>
    <t>Vigencia específica para la cual se lleva a cabo el seguimiento al Plan Indicativo. (Año).</t>
  </si>
  <si>
    <t>DIMENSIONES OPERATVAS DEL MIPG</t>
  </si>
  <si>
    <t>Escriba el nombre de la Dimensión Operativa, de acuerdo con el MIPG</t>
  </si>
  <si>
    <t>POLÍTICA DE GESTIÓN Y DESEMPEÑO INSTITUCIONAL</t>
  </si>
  <si>
    <t>Enunciar la Política de Gestión y Desempeño Institucional que se cumplirá desarrollando la Estrategia planteada</t>
  </si>
  <si>
    <t>OBJETIVO ESTRATÉGICO:</t>
  </si>
  <si>
    <t>Nombre con que se identifica el Objetivo Estratégico en la Plataforma Estratégica</t>
  </si>
  <si>
    <t>ESTRATEGIA:</t>
  </si>
  <si>
    <t>Describir la estrategia a utilizar para cumplir el Objetivo Estratégico y obtener un resultado, en un período determinado</t>
  </si>
  <si>
    <t>PROCESO</t>
  </si>
  <si>
    <t>Dependencia responsable de desarrollar la estrategia planteada</t>
  </si>
  <si>
    <t>DEPENDENCIA:</t>
  </si>
  <si>
    <t>Dependencia responsable de desarrollar la estrategia planteada</t>
  </si>
  <si>
    <t>META AÑO 1</t>
  </si>
  <si>
    <t>Especificar la meta para el año 1</t>
  </si>
  <si>
    <t>INDICADOR META AÑO 1</t>
  </si>
  <si>
    <t>Definir el indicador que permita mostrar el resultado de la meta planteada para el año 1</t>
  </si>
  <si>
    <t>META AÑO 2</t>
  </si>
  <si>
    <t>Especificar la meta para el año 2</t>
  </si>
  <si>
    <t>INDICADOR META AÑO 2</t>
  </si>
  <si>
    <t>Definir el indicador que permita mostrar el resultado de la meta planteada para el año 2</t>
  </si>
  <si>
    <t>META AÑO 3</t>
  </si>
  <si>
    <t>Especificar la meta para el año 3</t>
  </si>
  <si>
    <t>INDICADOR META AÑO 3</t>
  </si>
  <si>
    <t>Definir el indicador que permita mostrar el resultado de la meta planteada para el año 3</t>
  </si>
  <si>
    <t>META AÑO 4</t>
  </si>
  <si>
    <t>Especificar la meta para el año 4</t>
  </si>
  <si>
    <t>INDICADOR META AÑO 4</t>
  </si>
  <si>
    <t>Definir el indicador que permita mostrar el resultado de la meta planteada para el año 4</t>
  </si>
  <si>
    <t>AVANCE DE SEGUIMIENTO</t>
  </si>
  <si>
    <t>Porcentaje de avance del indicador para la vigencia del Plan Indicativo</t>
  </si>
  <si>
    <t>FIRMAS</t>
  </si>
  <si>
    <t>DIRECTOR  GENERAL</t>
  </si>
  <si>
    <t>Nombre y firma del Director General de la Unidad</t>
  </si>
  <si>
    <t>JEFE OFICINA ASESORA DE PLANEACIÓN Y DESARROLLO</t>
  </si>
  <si>
    <t>Nombre y firma del Jefe de la Oficina Asesora de Planeación y Desarrollo de la Unidad</t>
  </si>
  <si>
    <t>1. VIGENCIA</t>
  </si>
  <si>
    <t>2. ETAPA:</t>
  </si>
  <si>
    <t>4. DIMENSIONES OPERATVAS DEL MIPG</t>
  </si>
  <si>
    <t>5 POLÍTICA DE GESTIÓN Y DESEMPEÑO INSTITUCIONAL</t>
  </si>
  <si>
    <t>6. OBJETIVO ESTRATEGICO</t>
  </si>
  <si>
    <t>7. ESTRATEGIA</t>
  </si>
  <si>
    <t>8. META</t>
  </si>
  <si>
    <t>9. ACTIVIDAD</t>
  </si>
  <si>
    <t>10. TIEMPO PROGRAMADO</t>
  </si>
  <si>
    <t>11. PROCESO</t>
  </si>
  <si>
    <t>12. INDICADOR</t>
  </si>
  <si>
    <t>13. AUTOEVALUACIÓN</t>
  </si>
  <si>
    <t>FECHA INICIAL</t>
  </si>
  <si>
    <t>FECHA FINAL</t>
  </si>
  <si>
    <t>NOMBRE</t>
  </si>
  <si>
    <t>RESPONSABLE</t>
  </si>
  <si>
    <t>PRIMER TRIMESTRE</t>
  </si>
  <si>
    <t>SEGUNDO TRIMESTRE</t>
  </si>
  <si>
    <t>TERCER TRIMESTRE</t>
  </si>
  <si>
    <t>CUARTO TRIMESTRE</t>
  </si>
  <si>
    <t>% ACUMULADO</t>
  </si>
  <si>
    <t>PR</t>
  </si>
  <si>
    <t>EJ</t>
  </si>
  <si>
    <t>2.       Direccionamiento estratégico</t>
  </si>
  <si>
    <t>1. Planeación Institucional</t>
  </si>
  <si>
    <t>1.1 Construir cupos en infraestructura modular atendiendo requisitos y condiciones de calidad</t>
  </si>
  <si>
    <t>2.040 cupos en infraestructura modular con avance de proyecto del 100%</t>
  </si>
  <si>
    <t>Realizar seguimiento a la ejecución de los proyectos de Barranquilla, Santa Marta, Cartagena e Itagüí por 2040 cupos</t>
  </si>
  <si>
    <t>5.     Gestión de la Infraestructura</t>
  </si>
  <si>
    <t>% de avance de los proyectos de Barranquilla, Cartagena Santa Marta e Itagüí</t>
  </si>
  <si>
    <t>2.       Direccionamiento estratégico</t>
  </si>
  <si>
    <t>1. Planeación Institucional</t>
  </si>
  <si>
    <t>5.     Gestión de la Infraestructura</t>
  </si>
  <si>
    <t>1.2 Construir cupos en infraestructura rígida, atendiendo requisitos y condiciones de calidad</t>
  </si>
  <si>
    <t>2.634 cupos en infraestructura rígida con avance de proyecto del 100%</t>
  </si>
  <si>
    <t>Binario</t>
  </si>
  <si>
    <t>2.       Direccionamiento estratégico</t>
  </si>
  <si>
    <t>1. Planeación Institucional</t>
  </si>
  <si>
    <t>5.     Gestión de la Infraestructura</t>
  </si>
  <si>
    <t>Avanzar 10% en la obra del Establecimiento de Riohacha (1500), 35% el Establecimiento de Bellavista P4 (514), 30% Sabanas de San Ángel (1500) y 8% el Establecimiento de Pereira (1.500)</t>
  </si>
  <si>
    <t>% de avance de los proyectos de Riohacha, Bellavista P4, Sabanas de San Ángel y Pereira</t>
  </si>
  <si>
    <t>Realizar entrega de 408 cupos en infraestructura rígida al INPEC del Patio 2 del ERON Bellavista</t>
  </si>
  <si>
    <t>Acta de entrega de 408 cupos al INPEC del Patio 2 ERON Bellavista</t>
  </si>
  <si>
    <t>1.3 Diseñar cupos de infraestructura rígida atendiendo requisitos y condiciones de calidad</t>
  </si>
  <si>
    <t>9.400 cupos en infraestructura rígida con avance en diseño del 100%</t>
  </si>
  <si>
    <t>Avanzar en un 100% en la elaboración de los estudios y diseños para los proyectos en Buenaventura, Popayán y Barrancabermeja, por 2900 cupos y 20% en los estudios y diseños de ERON Cali por 4.500 cupos, 15% en el ERON Candelaria por 2.000 cupos y 5% en los ERON San Andrés y Mocoa</t>
  </si>
  <si>
    <t>2.       Direccionamiento estratégico</t>
  </si>
  <si>
    <t>1. Planeación Institucional</t>
  </si>
  <si>
    <t>1.4 Intervenir establecimientos carcelarios del orden nacional a través de adecuaciones y mantenimiento</t>
  </si>
  <si>
    <t>100% de las intervenciones de conservación atendidas</t>
  </si>
  <si>
    <t>Contratar las intervenciones de mantenimiento y adecuación priorizadas</t>
  </si>
  <si>
    <t>% de necesidades de adecuación y mantenimiento contratadas a la fecha</t>
  </si>
  <si>
    <t>Hacer seguimiento a las intervenciones de mantenimiento y adecuación contratadas</t>
  </si>
  <si>
    <t>8.     Subdirección de Construcción y Conservación</t>
  </si>
  <si>
    <t>5.       Subdirector de Construcción y Conservación</t>
  </si>
  <si>
    <t>2.       Direccionamiento estratégico</t>
  </si>
  <si>
    <t>1. Planeación Institucional</t>
  </si>
  <si>
    <t>1.5 Diagnosticar la infraestructura física existente de los establecimientos penitenciarios y carcelarios y elaborar la futura requerida</t>
  </si>
  <si>
    <t>100% de componentes del Plan Maestro de Infraestructura Penitenciaria y Carcelaria elaborados y aprobados</t>
  </si>
  <si>
    <t>Adelantar en un 100% la primera etapa (Diagnóstico) del Plan Maestro equivalente al 40% del Plan</t>
  </si>
  <si>
    <t>2.       Direccionamiento estratégico</t>
  </si>
  <si>
    <t>1. Planeación Institucional</t>
  </si>
  <si>
    <t>1.     Gestión Estratégica Organizacional</t>
  </si>
  <si>
    <t>3.     Oficina Asesora de Planeación y Desarrollo</t>
  </si>
  <si>
    <t>3.       Jefe de Oficina</t>
  </si>
  <si>
    <t>Desarrollar el sistema de información de captura de datos para Línea Base del ECI</t>
  </si>
  <si>
    <t>Plan para la identificación de la línea base del SPC según lo acordado con la Corte Constitucional en el marco de la Sentencia T-762-2015</t>
  </si>
  <si>
    <t>2.       Direccionamiento estratégico</t>
  </si>
  <si>
    <t>1. Planeación Institucional</t>
  </si>
  <si>
    <t>2.1 Prestar el servicio de alimentación a la población privada de la libertad con criterios de calidad y eficiencia</t>
  </si>
  <si>
    <t>Un nuevo modelo de alimentación para el funcionamiento del sistema penitenciario y carcelario intramural implementado</t>
  </si>
  <si>
    <t>Realizar el proceso precontractual y contractual para la prestación del servicio de alimentación de acuerdo al modelo de alimentación actualizado y vigente</t>
  </si>
  <si>
    <t>7.     Gestión de Suministro de Bienes y Prestación de Servicios</t>
  </si>
  <si>
    <t>11. Subdirección de Suministro de Servicios</t>
  </si>
  <si>
    <t>8.       Subdirector de Suministro de Servicios</t>
  </si>
  <si>
    <t>Realizar el proceso precontractual y contractual para la interventoría del servicio de alimentación de acuerdo al modelo de alimentación actualizado y vigente</t>
  </si>
  <si>
    <t>Realizar seguimiento a la prestación del servicio de alimentación de acuerdo al proceso contractual</t>
  </si>
  <si>
    <t>No. de meses cubiertos por los informes entregados / 3 x 25</t>
  </si>
  <si>
    <t>2.       Direccionamiento estratégico</t>
  </si>
  <si>
    <t>1. Planeación Institucional</t>
  </si>
  <si>
    <t>2.1 Prestar el servicio de alimentación a la población privada de la libertad con criterios de calidad y eficiencia</t>
  </si>
  <si>
    <t>Realizar seguimiento a la interventoría del servicio de alimentación de acuerdo al proceso contractual</t>
  </si>
  <si>
    <t>% de meses cubiertos en seguimiento a través de informe(s) de apoyo a la supervisión del servicio de interventoría</t>
  </si>
  <si>
    <t>2.2 Implementar un nuevo Modelo de Atención Integral en Salud a las personas privadas de la libertad</t>
  </si>
  <si>
    <t>Un modelo de atención integral en salud para la población privada de la libertad implementado en el 100% de los establecimientos</t>
  </si>
  <si>
    <t>Realizar el proceso contractual para la contratación de la Interventoría / Auditoría Integral</t>
  </si>
  <si>
    <t>2.       Direccionamiento estratégico</t>
  </si>
  <si>
    <t>1. Planeación Institucional</t>
  </si>
  <si>
    <t>11. Subdirección de Suministro de Servicios</t>
  </si>
  <si>
    <t>8.       Subdirector de Suministro de Servicios</t>
  </si>
  <si>
    <t>2.       Direccionamiento estratégico</t>
  </si>
  <si>
    <t>1. Planeación Institucional</t>
  </si>
  <si>
    <t>Instruir a la Entidad Fiduciaria la contratación del Software de Historia Clínica Electrónica en los ERON, conforme a las Fases determinadas en la Ficha Técnica del INPEC</t>
  </si>
  <si>
    <t>100% Entregado
0% No entregado</t>
  </si>
  <si>
    <t>2.       Direccionamiento estratégico</t>
  </si>
  <si>
    <t>1. Planeación Institucional</t>
  </si>
  <si>
    <t>Instruir a la Entidad Fiduciaria la contratación por modalidad de capitación en los ERON de Bogotá y en las ciudades o municipios donde se logre propuestas de servicios por los operadores públicos o privados.</t>
  </si>
  <si>
    <t>% de contratos suscritos en el período</t>
  </si>
  <si>
    <t>2.       Direccionamiento estratégico</t>
  </si>
  <si>
    <t>1. Planeación Institucional</t>
  </si>
  <si>
    <t>Realizar seguimiento a la prestación del servicio de Salud a la PPL</t>
  </si>
  <si>
    <t>% de meses de operación cubiertos en seguimiento a través de informes entregados</t>
  </si>
  <si>
    <t>2.       Direccionamiento estratégico</t>
  </si>
  <si>
    <t>1. Planeación Institucional</t>
  </si>
  <si>
    <t>2.3 Implementar un nuevo Modelo de vigilancia Electrónica efectivo para la Población Privada de la Libertad beneficiada con esta medida</t>
  </si>
  <si>
    <t>100% de las personas privadas de la libertad con medida de vigilancia electrónica con dispositivo instalado y en adecuado funcionamiento, acorde a la disponibilidad presupuestal</t>
  </si>
  <si>
    <t>7.     Gestión de Suministro de Bienes y Prestación de Servicios
6.     Gestión Contractual</t>
  </si>
  <si>
    <t>12. Subdirección de Suministro de Bienes
13. Dirección de Gestión Contractual</t>
  </si>
  <si>
    <t>10.   Subdirector de Suministro de Bienes
12.   Director de Gestión Contractual</t>
  </si>
  <si>
    <t>Validación binaria: Entrega del contrato de prestación del servicio suscrito o adición del proceso actual del servicio de vigilancia electrónica.</t>
  </si>
  <si>
    <t>Realizar el proceso precontractual y contractual para la interventoría del servicio de vigilancia electrónica</t>
  </si>
  <si>
    <t>Validación binaria: Entrega de contratos de prestación suscrito o adición del proceso actual de la interventoría del servicio de vigilancia electrónica</t>
  </si>
  <si>
    <t>2.       Direccionamiento estratégico</t>
  </si>
  <si>
    <t>1. Planeación Institucional</t>
  </si>
  <si>
    <t>Realizar seguimiento a la interventoría del servicio de vigilancia electrónica</t>
  </si>
  <si>
    <t>12. Subdirección de Suministro de Bienes</t>
  </si>
  <si>
    <t>10.   Subdirector de Suministro de Bienes</t>
  </si>
  <si>
    <t>% de meses de operación cubiertos en seguimiento a la interventoría a través de informes entregados</t>
  </si>
  <si>
    <t>2.       Direccionamiento estratégico</t>
  </si>
  <si>
    <t>1. Planeación Institucional</t>
  </si>
  <si>
    <t>2.4 Suministrar los bienes y servicios necesarios para la operación y sostenibilidad del sistema penitenciario y carcelario</t>
  </si>
  <si>
    <t>100% de los bienes muebles e inmuebles, y servicios pertinentes, suministrados sin interrupción al sistema penitenciario y carcelario.</t>
  </si>
  <si>
    <t>12. Subdirección de Suministro de Bienes</t>
  </si>
  <si>
    <t>10.   Subdirector de Suministro de Bienes</t>
  </si>
  <si>
    <t>2.       Direccionamiento estratégico</t>
  </si>
  <si>
    <t>1. Planeación Institucional</t>
  </si>
  <si>
    <t>Realizar la etapa precontractual para la contratación de bienes para el SPC</t>
  </si>
  <si>
    <t>Validación binaria: Entrega de Informe de gestión precontractual realizada con corte a la fecha</t>
  </si>
  <si>
    <t>Realizar los procesos contractuales para la adquisición de bienes para el SPC</t>
  </si>
  <si>
    <t>(% publicados con corte a la fecha) + (% de contratos suscritos con corte a la fecha)
Nota: Indicador creciente</t>
  </si>
  <si>
    <t>2.       Direccionamiento estratégico</t>
  </si>
  <si>
    <t>1. Planeación Institucional</t>
  </si>
  <si>
    <t>3. Fortalecer la capacidad institucional y el talento humano por medio del mejoramiento de procesos y el desarrollo de competencias para incrementar la productividad y calidad de los servicios, contribuyendo a la favorabilidad de la imagen de la entidad</t>
  </si>
  <si>
    <t>3.1 Fortalecer las capacidades, competencias, habilidades, conocimientos y el bienestar integral del Talento Humano al servicio de la USPEC</t>
  </si>
  <si>
    <t>100% en el cumplimiento del Plan Estratégico de Talento Humano en la vigencia</t>
  </si>
  <si>
    <t>8.     Gestión Administrativa y Financiera</t>
  </si>
  <si>
    <t>14. Dirección Administrativa y Financiera</t>
  </si>
  <si>
    <t>14.   Director Administrativo y Financiero</t>
  </si>
  <si>
    <t>2.       Direccionamiento estratégico</t>
  </si>
  <si>
    <t>1. Planeación Institucional</t>
  </si>
  <si>
    <t>3. Fortalecer la capacidad institucional y el talento humano por medio del mejoramiento de procesos y el desarrollo de competencias para incrementar la productividad y calidad de los servicios, contribuyendo a la favorabilidad de la imagen de la entidad</t>
  </si>
  <si>
    <t>3.1 Fortalecer las capacidades, competencias, habilidades, conocimientos y el bienestar integral del Talento Humano al servicio de la USPEC</t>
  </si>
  <si>
    <t>Implementar el Plan Institucional de Capacitación de la vigencia</t>
  </si>
  <si>
    <t>% de capacitaciones realizadas en Informe trimestral de seguimiento a la implementación del Plan Institucional de capacitación</t>
  </si>
  <si>
    <t>2.       Direccionamiento estratégico</t>
  </si>
  <si>
    <t>1. Planeación Institucional</t>
  </si>
  <si>
    <t>100% en el cumplimiento del Plan Estratégico de Talento Humano en la vigencia</t>
  </si>
  <si>
    <t>Implementar el Plan de Bienestar e Incentivos Institucionales de la vigencia</t>
  </si>
  <si>
    <t>2.       Direccionamiento estratégico</t>
  </si>
  <si>
    <t>1. Planeación Institucional</t>
  </si>
  <si>
    <t>3. Fortalecer la capacidad institucional y el talento humano por medio del mejoramiento de procesos y el desarrollo de competencias para incrementar la productividad y calidad de los servicios, contribuyendo a la favorabilidad de la imagen de la entidad</t>
  </si>
  <si>
    <t>100% en el cumplimiento del Plan Estratégico de Talento Humano en la vigencia</t>
  </si>
  <si>
    <t>Implementar el Plan Anual de Vacantes de la vigencia</t>
  </si>
  <si>
    <t>% de actualizaciones trimestrales entregadas con Soporte de la actualización del Plan Anual de Vacantes</t>
  </si>
  <si>
    <t>1. Planeación Institucional</t>
  </si>
  <si>
    <t>Implementar el Plan de Previsión de Recursos Humanos de la vigencia</t>
  </si>
  <si>
    <t>% de vacantes provistas con condiciones de bioseguridad para su aprovisionamiento en Informe trimestral de las vacantes provistas con corte a la fecha</t>
  </si>
  <si>
    <t>1. Planeación Institucional</t>
  </si>
  <si>
    <t>3. Fortalecer la capacidad institucional y el talento humano por medio del mejoramiento de procesos y el desarrollo de competencias para incrementar la productividad y calidad de los servicios, contribuyendo a la favorabilidad de la imagen de la entidad</t>
  </si>
  <si>
    <t>3.1 Fortalecer las capacidades, competencias, habilidades, conocimientos y el bienestar integral del Talento Humano al servicio de la USPEC</t>
  </si>
  <si>
    <t>Implementar el Plan de Trabajo Anual de Seguridad y Salud en el Trabajo de la vigencia</t>
  </si>
  <si>
    <t>% de avance en el cumplimiento del Plan de Seguridad y Salud en el Trabajo ejecutado en Informe trimestral de implementación del Plan de Trabajo Anual de Seguridad y Salud en el Trabajo con corte a la fecha</t>
  </si>
  <si>
    <t>2.       Direccionamiento estratégico</t>
  </si>
  <si>
    <t>1. Planeación Institucional</t>
  </si>
  <si>
    <t>3. Fortalecer la capacidad institucional y el talento humano por medio del mejoramiento de procesos y el desarrollo de competencias para incrementar la productividad y calidad de los servicios, contribuyendo a la favorabilidad de la imagen de la entidad</t>
  </si>
  <si>
    <t>3.2 Implementar el Modelo Integrado de Planeación y Gestión – MIPG</t>
  </si>
  <si>
    <t>100% del Modelo Integrado de Planeación y Gestión - MIPG implementado para la vigencia</t>
  </si>
  <si>
    <t>Implementar el Modelo Integrado de Planeación y Gestión - MIPG</t>
  </si>
  <si>
    <t>% de actividades realizadas</t>
  </si>
  <si>
    <t>Número de actividades realizadas / Número de actividades programadas para la vigencia</t>
  </si>
  <si>
    <t>2.       Direccionamiento estratégico</t>
  </si>
  <si>
    <t>1. Planeación Institucional</t>
  </si>
  <si>
    <t>3. Fortalecer la capacidad institucional y el talento humano por medio del mejoramiento de procesos y el desarrollo de competencias para incrementar la productividad y calidad de los servicios, contribuyendo a la favorabilidad de la imagen de la entidad</t>
  </si>
  <si>
    <t>100% del Modelo Integrado de Planeación y Gestión - MIPG implementado para la vigencia</t>
  </si>
  <si>
    <t>Hacer seguimiento a la implementación del Sistema de Información del SGC de la entidad</t>
  </si>
  <si>
    <t>1.     Gestión Estratégica Organizacional</t>
  </si>
  <si>
    <t>3.     Oficina Asesora de Planeación y Desarrollo</t>
  </si>
  <si>
    <t>3.       Jefe de Oficina</t>
  </si>
  <si>
    <t>% de avance en la implementación del Sistema de Información de Gestión de Calidad</t>
  </si>
  <si>
    <t>Implementar la política de prevención del daño antijurídico en la Entidad</t>
  </si>
  <si>
    <t>9.     Gestión Jurídica</t>
  </si>
  <si>
    <t>4.     Oficina Asesora Jurídica</t>
  </si>
  <si>
    <t>% de informes de implementación de la Política de prevención del daño antijurídico</t>
  </si>
  <si>
    <t>3. Fortalecer la capacidad institucional y el talento humano por medio del mejoramiento de procesos y el desarrollo de competencias para incrementar la productividad y calidad de los servicios, contribuyendo a la favorabilidad de la imagen de la entidad</t>
  </si>
  <si>
    <t>3.2 Implementar el Modelo Integrado de Planeación y Gestión – MIPG</t>
  </si>
  <si>
    <t>100% del Modelo Integrado de Planeación y Gestión - MIPG implementado para la vigencia</t>
  </si>
  <si>
    <t>Sensibilizar a coordinadores y funcionarios de la USPEC en temas relacionados con el cumplimiento de las metas u objetivos previstos</t>
  </si>
  <si>
    <t>12. Evaluación de la Gestión Institucional</t>
  </si>
  <si>
    <t>6.     Oficina de Control Interno</t>
  </si>
  <si>
    <t>3.       Jefe de Oficina</t>
  </si>
  <si>
    <t>% de capacitaciones realizadas en Informe que da cuenta de la capacitación realizada en el período en temas relacionados a la OCI y el cumplimiento de las metas y objetivos previstos</t>
  </si>
  <si>
    <t>2.       Direccionamiento estratégico</t>
  </si>
  <si>
    <t>1. Planeación Institucional</t>
  </si>
  <si>
    <t>3. Fortalecer la capacidad institucional y el talento humano por medio del mejoramiento de procesos y el desarrollo de competencias para incrementar la productividad y calidad de los servicios, contribuyendo a la favorabilidad de la imagen de la entidad</t>
  </si>
  <si>
    <t>3.3 Implementar el Plan Institucional de Gestión Ambiental - PIGA</t>
  </si>
  <si>
    <t>100% en el cumplimiento del Plan Institucional de Gestión Ambiental – PIGA para la vigencia</t>
  </si>
  <si>
    <t>Ejecutar las actividades programadas en el marco del PIGA de acuerdo con lo programado para la vigencia 2021</t>
  </si>
  <si>
    <t>% de actividades realizadas en Informe trimestral de implementación del PIGA con corte a la fecha</t>
  </si>
  <si>
    <t>1. Planeación Institucional</t>
  </si>
  <si>
    <t>3. Fortalecer la capacidad institucional y el talento humano por medio del mejoramiento de procesos y el desarrollo de competencias para incrementar la productividad y calidad de los servicios, contribuyendo a la favorabilidad de la imagen de la entidad</t>
  </si>
  <si>
    <t>3.4 Implementar el Plan Anticorrupción y Atención al Ciudadano</t>
  </si>
  <si>
    <t>100% en el cumplimiento del Plan Anticorrupción y Atención al Ciudadano para la vigencia</t>
  </si>
  <si>
    <t>Formular el Plan Anticorrupción y Atención al Ciudadano para la vigencia</t>
  </si>
  <si>
    <t>1.     Gestión Estratégica Organizacional</t>
  </si>
  <si>
    <t>3.     Oficina Asesora de Planeación y Desarrollo</t>
  </si>
  <si>
    <t>3.       Jefe de Oficina</t>
  </si>
  <si>
    <t>Plan Anticorrupción y Atención al Ciudadano para la vigencia formulado y publicado</t>
  </si>
  <si>
    <t>3. Fortalecer la capacidad institucional y el talento humano por medio del mejoramiento de procesos y el desarrollo de competencias para incrementar la productividad y calidad de los servicios, contribuyendo a la favorabilidad de la imagen de la entidad</t>
  </si>
  <si>
    <t>Hacer seguimiento a la implementación del Plan Anticorrupción y Atención al Ciudadano para la vigencia</t>
  </si>
  <si>
    <t>6.     Oficina de Control Interno</t>
  </si>
  <si>
    <t>3.       Jefe de Oficina</t>
  </si>
  <si>
    <t>2.       Direccionamiento estratégico</t>
  </si>
  <si>
    <t>1. Planeación Institucional</t>
  </si>
  <si>
    <t>3. Fortalecer la capacidad institucional y el talento humano por medio del mejoramiento de procesos y el desarrollo de competencias para incrementar la productividad y calidad de los servicios, contribuyendo a la favorabilidad de la imagen de la entidad</t>
  </si>
  <si>
    <t>3.5 Implementar el Plan Estratégico de Comunicaciones</t>
  </si>
  <si>
    <t>100% en el cumplimiento del Plan Estratégico de Comunicaciones para la vigencia</t>
  </si>
  <si>
    <t>Formular el Plan Estratégico de Comunicaciones para la vigencia</t>
  </si>
  <si>
    <t>4.     Gestión de la Comunicación Institucional</t>
  </si>
  <si>
    <t>2.     Dirección General - Comunicaciones</t>
  </si>
  <si>
    <t>2.       Dirección General - Funcionario Asignado</t>
  </si>
  <si>
    <t>Plan Estratégico de Comunicaciones para la vigencia formulado y publicado</t>
  </si>
  <si>
    <t>Implementar el Plan Estratégico de Comunicaciones para la vigencia</t>
  </si>
  <si>
    <t>% de actividades realizadas en Informe trimestral de implementación del Plan Estratégico de Comunicaciones</t>
  </si>
  <si>
    <t>Número de actividades realizadas / Número de actividades programadas * 100</t>
  </si>
  <si>
    <t>3.       Gestión con Valores para Resultados</t>
  </si>
  <si>
    <t>11. Gobierno Digital, antes Gobierno en Línea</t>
  </si>
  <si>
    <t>100% en el cumplimiento del Plan Estratégico de TI - PETI</t>
  </si>
  <si>
    <t>10. Gestión de las Tecnologías de la Información</t>
  </si>
  <si>
    <t>Implementar el Portafolio de Proyectos establecido en el Plan Estratégico de TI - PETI para la vigencia</t>
  </si>
  <si>
    <t>Informe de implementación del Modelo de Gestión de Proyectos de TI entregado y Tablero de indicadores de ejecución del PETI con corte a la fecha</t>
  </si>
  <si>
    <t>4.3 Implementar un Plan de Seguridad y Privacidad en la Información</t>
  </si>
  <si>
    <t>100% de cumplimiento en el Plan de Seguridad y Privacidad en la Información</t>
  </si>
  <si>
    <t>3.       Gestión con Valores para Resultados</t>
  </si>
  <si>
    <t>11. Gobierno Digital, antes Gobierno en Línea</t>
  </si>
  <si>
    <t>Realizar seguimiento al Plan de Seguridad y Privacidad en la Información</t>
  </si>
  <si>
    <t>3.       Jefe de Oficina</t>
  </si>
  <si>
    <t>% de avance de las actividades ejecutadas</t>
  </si>
  <si>
    <t>4.4 Implementar un Plan de Tratamiento de Riesgos de Seguridad en la Información</t>
  </si>
  <si>
    <t>100% de cumplimiento en el Plan de Tratamiento de Riesgos de Seguridad en la Información</t>
  </si>
  <si>
    <t>3.       Gestión con Valores para Resultados</t>
  </si>
  <si>
    <t>11. Gobierno Digital, antes Gobierno en Línea</t>
  </si>
  <si>
    <t>Implementar el Plan de Tratamiento de Riesgos de Seguridad en la Información de la OTEC</t>
  </si>
  <si>
    <t>3.       Jefe de Oficina</t>
  </si>
  <si>
    <t>% de avance de las actividades ejecutadas por la OTEC</t>
  </si>
  <si>
    <t>3.       Gestión con Valores para Resultados</t>
  </si>
  <si>
    <t>11. Gobierno Digital, antes Gobierno en Línea</t>
  </si>
  <si>
    <t>Realizar seguimiento al Plan de Tratamiento de Riesgos digital de la Entidad</t>
  </si>
  <si>
    <t>3.       Jefe de Oficina</t>
  </si>
  <si>
    <t>% de informes de seguimiento al Plan de Tratamiento de Riesgos de seguridad  de la Entidad</t>
  </si>
  <si>
    <t>5.       Información y Comunicación</t>
  </si>
  <si>
    <t>10. Gestión documental</t>
  </si>
  <si>
    <t>4.5 Implementar un Plan Institucional de Archivos - PINAR</t>
  </si>
  <si>
    <t>100% de cumplimiento en el Plan Institucional de Archivos - PINAR para la vigencia</t>
  </si>
  <si>
    <t>Implementar el Plan Institucional de archivos PINAR de acuerdo al Mapa de Riesgos</t>
  </si>
  <si>
    <t>% de avance en el cumplimiento del Plan según el mapa de ruta ejecutada en Informe trimestral de implementación de PINAR con corte a la fecha</t>
  </si>
  <si>
    <t>4.930 cupos en infraestructura modular con avance de proyecto del 100%</t>
  </si>
  <si>
    <t>8.366 cupos en infraestructura rígida con avance de proyecto del 100%</t>
  </si>
  <si>
    <t>12.400 cupos en infraestructura rígida con avance en diseño del 100%</t>
  </si>
  <si>
    <t>100% de las intervenciones de conservación atendidas</t>
  </si>
  <si>
    <t>100% de componentes del Plan Maestro de Infraestructura Penitenciaria y Carcelaria elaborados y aprobados</t>
  </si>
  <si>
    <t>Un nuevo modelo de alimentación para el funcionamiento del sistema penitenciario y carcelario intramural implementado</t>
  </si>
  <si>
    <t>Un modelo de atención integral en salud para la población privada de la libertad implementado en el 100% de los establecimientos</t>
  </si>
  <si>
    <t>100% de las personas privadas de la libertad con medida de vigilancia electrónica con dispositivo instalado y en adecuado funcionamiento, acorde a la disponibilidad presupuestal</t>
  </si>
  <si>
    <t>100% de los bienes muebles e inmuebles, y servicios pertinentes, suministrados sin interrupción al sistema penitenciario y carcelario.</t>
  </si>
  <si>
    <t>100% en el cumplimiento del Plan Estratégico de Talento Humano en la vigencia</t>
  </si>
  <si>
    <t>100% del Modelo Integrado de Planeación y Gestión - MIPG implementado para la vigencia</t>
  </si>
  <si>
    <t>100% en el cumplimiento del Plan Institucional de Gestión Ambiental – PIGA para la vigencia</t>
  </si>
  <si>
    <t>100% en el cumplimiento del Plan Anticorrupción y Atención al Ciudadano para la vigencia</t>
  </si>
  <si>
    <t>100% en el cumplimiento del Plan Estratégico de Comunicaciones para la vigencia</t>
  </si>
  <si>
    <t>100% en el cumplimiento del Plan Estratégico de TI - PETI</t>
  </si>
  <si>
    <t>100% de cumplimiento en el Plan de Seguridad y Privacidad en la Información</t>
  </si>
  <si>
    <t>100% de cumplimiento en el Plan de Tratamiento de Riesgos de Seguridad en la Información</t>
  </si>
  <si>
    <t>100% de cumplimiento en el Plan Institucional de Archivos - PINAR para la vigencia</t>
  </si>
  <si>
    <t>PLAN DE ACCIÓN</t>
  </si>
  <si>
    <t>PAUTAS DILIGENCIAMIENTO</t>
  </si>
  <si>
    <t>1.</t>
  </si>
  <si>
    <t>VIGENCIA</t>
  </si>
  <si>
    <t>Año en el que se desarrollará el Plan de Acción</t>
  </si>
  <si>
    <t>ETAPA</t>
  </si>
  <si>
    <t>Etapa de formulación, seguimiento o evaluación</t>
  </si>
  <si>
    <t>PERÍODO DE SEGUIMIENTO:</t>
  </si>
  <si>
    <t>Período en el cual se realiza el proceso de seguimiento al Plan de Acción.</t>
  </si>
  <si>
    <t>DIMENSIONES OPERATIVAS DEL MIPG</t>
  </si>
  <si>
    <t>Escriba el nombre de la Dimensión Operativa, de acuerdo con el MIPG</t>
  </si>
  <si>
    <t>POLÍTICA DE GESTIÓN Y DESEMPEÑO INSTITUCIONAL</t>
  </si>
  <si>
    <t>Enunciar la Política de Gestión y Desempeño Institucional a la que corresponden las metas y actividades</t>
  </si>
  <si>
    <t>OBJETIVO ESTRATÉGICO</t>
  </si>
  <si>
    <t>Nombre del Objetivo Estratégico que se pretende alcanzar con el cumplimento de las metas planteadas para la vigencia</t>
  </si>
  <si>
    <t>ESTRATEGIA:</t>
  </si>
  <si>
    <t>Estrategia que se define aplicar para alcanzar el objetivo estratégico</t>
  </si>
  <si>
    <t>META:</t>
  </si>
  <si>
    <t>Meta a través de la cual se define se aplicará la estrategia</t>
  </si>
  <si>
    <t>ACTIVIDAD</t>
  </si>
  <si>
    <t>Acción a través de la cual se define se cumplirá la meta</t>
  </si>
  <si>
    <t>TIEMPO PROGRAMADO</t>
  </si>
  <si>
    <t>Período de la vigencia en el cual se define inicia y concluye el desarrollo de la actividad</t>
  </si>
  <si>
    <t>PROCESO</t>
  </si>
  <si>
    <t>Proceso institucional al cual corresponden las actividades a realizar</t>
  </si>
  <si>
    <t>INDICADOR:</t>
  </si>
  <si>
    <t>Definir el indicador que permita mostrar en forma cuantitativa el resultado de la meta planteada.</t>
  </si>
  <si>
    <t>DESCRIPCION</t>
  </si>
  <si>
    <t>Definir el indicador que permita mostrar el resultado de la meta planteada para el año</t>
  </si>
  <si>
    <t>RESULTADO ESPERADO</t>
  </si>
  <si>
    <t>Meta establecida para el periodo</t>
  </si>
  <si>
    <t>AUTOEVALUACIÓN</t>
  </si>
  <si>
    <t>Avance en el indicador que para cada período reporta la dependencia responsable de desarrollar la actividad, el cual debe estar soportado por evidencias.</t>
  </si>
  <si>
    <t>AMPLIACIÓN DE LA AUTOEVALUACIÓN</t>
  </si>
  <si>
    <t>Comentario realizados por la dependencia responsable de adelantar las actividades, que complementa el reporte de avance del indicador para el período</t>
  </si>
  <si>
    <t>SEGUIMIENTO OAPLA</t>
  </si>
  <si>
    <t>Comentario realizado por la Oficina Asesora de Planeación y Desarrollo sobre la autoevaluación realizada por la dependencia responsable del desarrollo de la actividad.</t>
  </si>
  <si>
    <t>FIRMAS</t>
  </si>
  <si>
    <t>DIRECTORA GENERAL</t>
  </si>
  <si>
    <t>Nombre y firma del (a) Director(a) General de la Unidad</t>
  </si>
  <si>
    <t>JEFE OFICINA DE PLANEACIÓN Y DESARROLLO</t>
  </si>
  <si>
    <t>Nombre y firma del (a) Jefe de la Oficina Asesora de Planeación y Desarrollo de la Unidad</t>
  </si>
  <si>
    <t>LISTA DESPLEGABLE</t>
  </si>
  <si>
    <t>DIMENSIONES DEL MIPG</t>
  </si>
  <si>
    <t>POLÍTICAS DE GESTIÓN Y DESEMPEÑO INSTITUCIONAL</t>
  </si>
  <si>
    <t>OBJETIVOS ESTRATÉGICOS</t>
  </si>
  <si>
    <t>ESTRATÉGIAS</t>
  </si>
  <si>
    <t>PROCESOS INSTITUCIONALES</t>
  </si>
  <si>
    <t>INDICADORES</t>
  </si>
  <si>
    <t>DEPENDENCIAS DE LA ENTIDAD</t>
  </si>
  <si>
    <t>META AÑO 1</t>
  </si>
  <si>
    <t>INDICADOR AÑO 1</t>
  </si>
  <si>
    <t>META AÑO 2</t>
  </si>
  <si>
    <t>INDICADOR AÑO 2</t>
  </si>
  <si>
    <t>META AÑO 3</t>
  </si>
  <si>
    <t>INDICADOR AÑO 3</t>
  </si>
  <si>
    <t>META AÑO 4</t>
  </si>
  <si>
    <t>INDICADOR AÑO 4</t>
  </si>
  <si>
    <t>ACTIVIDADES</t>
  </si>
  <si>
    <t>RESPONSABLES</t>
  </si>
  <si>
    <t>1.       Talento humano</t>
  </si>
  <si>
    <t>1. Planeación Institucional</t>
  </si>
  <si>
    <t>1.   Proporcionar la infraestructura física y su mantenimiento para contribuir al mejoramiento de las condiciones de habitabilidad y bienestar de la población privada de la libertad</t>
  </si>
  <si>
    <t>1.  Ampliar, mejorar y conservar la infraestructura del Sistema Penitenciario y Carcelario</t>
  </si>
  <si>
    <t>1.     Gestión Estratégica Organizacional</t>
  </si>
  <si>
    <t>1.     Estudios previos y contratación de una consultoría que elabore los estudios previos para contratar la elaboración del Plan Maestro de Infraestructura Penitenciaria y Carcelaria.</t>
  </si>
  <si>
    <r>
      <t>1.</t>
    </r>
    <r>
      <rPr>
        <sz val="7"/>
        <rFont val="Calibri"/>
        <family val="2"/>
      </rPr>
      <t>    </t>
    </r>
    <r>
      <rPr>
        <sz val="11"/>
        <rFont val="Calibri"/>
        <family val="2"/>
      </rPr>
      <t>Dirección General</t>
    </r>
  </si>
  <si>
    <r>
      <t>1.</t>
    </r>
    <r>
      <rPr>
        <sz val="7"/>
        <rFont val="Calibri"/>
        <family val="2"/>
      </rPr>
      <t>    </t>
    </r>
    <r>
      <rPr>
        <sz val="11"/>
        <rFont val="Calibri"/>
        <family val="2"/>
      </rPr>
      <t>Realizar los estudios previos y la contratación de una consultoría que elabore los estudios previos para contratar la elaboración del Plan Maestro de Infraestructura Penitenciaria y Carcelaria.</t>
    </r>
  </si>
  <si>
    <r>
      <t>1.</t>
    </r>
    <r>
      <rPr>
        <sz val="7"/>
        <rFont val="Calibri"/>
        <family val="2"/>
      </rPr>
      <t>    </t>
    </r>
    <r>
      <rPr>
        <sz val="11"/>
        <rFont val="Calibri"/>
        <family val="2"/>
      </rPr>
      <t>Estudios previos y contratación de una consultoría que elabore los estudios previos para contratar la  elaboración del Plan Maestro de Infraestructura Penitenciaria y Carcelaria</t>
    </r>
  </si>
  <si>
    <r>
      <t>1.</t>
    </r>
    <r>
      <rPr>
        <sz val="7"/>
        <rFont val="Calibri"/>
        <family val="2"/>
      </rPr>
      <t>    </t>
    </r>
    <r>
      <rPr>
        <sz val="11"/>
        <rFont val="Calibri"/>
        <family val="2"/>
      </rPr>
      <t>Contratación y desarrollo de la consultoría que elabore el Plan Maestro de Infraestructura Penitenciaria y Carcelaria</t>
    </r>
  </si>
  <si>
    <r>
      <t>1.</t>
    </r>
    <r>
      <rPr>
        <sz val="7"/>
        <rFont val="Calibri"/>
        <family val="2"/>
      </rPr>
      <t>      </t>
    </r>
    <r>
      <rPr>
        <sz val="11"/>
        <rFont val="Calibri"/>
        <family val="2"/>
      </rPr>
      <t>Estudios previos y contratación de una consultoría que elabore los estudios previos para contratar la elaboración del Plan Maestro de Infraestructura Penitenciaria y Carcelaria.</t>
    </r>
  </si>
  <si>
    <r>
      <t>1.</t>
    </r>
    <r>
      <rPr>
        <sz val="7"/>
        <rFont val="Calibri"/>
        <family val="2"/>
      </rPr>
      <t>      </t>
    </r>
    <r>
      <rPr>
        <sz val="11"/>
        <rFont val="Calibri"/>
        <family val="2"/>
      </rPr>
      <t>Elaboración del Plan Maestro de Infraestructura Penitenciaria y Carcelaria</t>
    </r>
  </si>
  <si>
    <r>
      <t>1.</t>
    </r>
    <r>
      <rPr>
        <sz val="7"/>
        <rFont val="Calibri"/>
        <family val="2"/>
      </rPr>
      <t>    </t>
    </r>
    <r>
      <rPr>
        <sz val="11"/>
        <rFont val="Calibri"/>
        <family val="2"/>
      </rPr>
      <t>Plan Maestro de Infraestructura Penitenciaria y Carcelaria elaborado.</t>
    </r>
  </si>
  <si>
    <r>
      <t>1.</t>
    </r>
    <r>
      <rPr>
        <sz val="7"/>
        <rFont val="Calibri"/>
        <family val="2"/>
      </rPr>
      <t>      </t>
    </r>
    <r>
      <rPr>
        <sz val="11"/>
        <rFont val="Calibri"/>
        <family val="2"/>
      </rPr>
      <t>Determinar los lineamientos, directrices y términos de referencia para la contratación del Plan Maestro</t>
    </r>
  </si>
  <si>
    <r>
      <t>1.</t>
    </r>
    <r>
      <rPr>
        <sz val="7"/>
        <rFont val="Calibri"/>
        <family val="2"/>
      </rPr>
      <t>      </t>
    </r>
    <r>
      <rPr>
        <sz val="11"/>
        <rFont val="Calibri"/>
        <family val="2"/>
      </rPr>
      <t>Director General</t>
    </r>
  </si>
  <si>
    <t>2.       Direccionamiento estratégico</t>
  </si>
  <si>
    <t>2. Gestión presupuestal y eficiencia del gasto público</t>
  </si>
  <si>
    <t>2.   Proveer bienes y servicios para contribuir al mejoramiento de las condiciones de habitabilidad y bienestar de la población privada de la libertad</t>
  </si>
  <si>
    <t>2.   Fortalecer el suministro de bienes y servicios para el Sistema Penitenciario y Carcelario</t>
  </si>
  <si>
    <t>2.     Investigación y Aprendizaje para la Gestión Penitenciaria</t>
  </si>
  <si>
    <t>2.     N° de cupos entregados / N° cupos proyectados para la vigencia</t>
  </si>
  <si>
    <r>
      <t>2.</t>
    </r>
    <r>
      <rPr>
        <sz val="7"/>
        <rFont val="Calibri"/>
        <family val="2"/>
      </rPr>
      <t>    </t>
    </r>
    <r>
      <rPr>
        <sz val="11"/>
        <rFont val="Calibri"/>
        <family val="2"/>
      </rPr>
      <t>Dirección General - Comunicaciones</t>
    </r>
  </si>
  <si>
    <r>
      <t>2.</t>
    </r>
    <r>
      <rPr>
        <sz val="7"/>
        <rFont val="Calibri"/>
        <family val="2"/>
      </rPr>
      <t>    </t>
    </r>
    <r>
      <rPr>
        <sz val="11"/>
        <rFont val="Calibri"/>
        <family val="2"/>
      </rPr>
      <t>Entregar 4928 cupos penitenciarios y carcelarios al INPEC</t>
    </r>
  </si>
  <si>
    <r>
      <t>2.</t>
    </r>
    <r>
      <rPr>
        <sz val="7"/>
        <rFont val="Calibri"/>
        <family val="2"/>
      </rPr>
      <t>    </t>
    </r>
    <r>
      <rPr>
        <sz val="11"/>
        <rFont val="Calibri"/>
        <family val="2"/>
      </rPr>
      <t>N° de cupos entregados / No. cupos proyectados para la vigencia</t>
    </r>
  </si>
  <si>
    <r>
      <t>2.</t>
    </r>
    <r>
      <rPr>
        <sz val="7"/>
        <rFont val="Calibri"/>
        <family val="2"/>
      </rPr>
      <t>    </t>
    </r>
    <r>
      <rPr>
        <sz val="11"/>
        <rFont val="Calibri"/>
        <family val="2"/>
      </rPr>
      <t>Entregar 1,500 cupos penitenciarios y carcelarios al INPEC</t>
    </r>
  </si>
  <si>
    <r>
      <t>2.</t>
    </r>
    <r>
      <rPr>
        <sz val="7"/>
        <rFont val="Calibri"/>
        <family val="2"/>
      </rPr>
      <t>      </t>
    </r>
    <r>
      <rPr>
        <sz val="11"/>
        <rFont val="Calibri"/>
        <family val="2"/>
      </rPr>
      <t>N° de cupos entregados / N° cupos proyectados para la vigencia</t>
    </r>
  </si>
  <si>
    <r>
      <t>2.</t>
    </r>
    <r>
      <rPr>
        <sz val="7"/>
        <rFont val="Calibri"/>
        <family val="2"/>
      </rPr>
      <t>      </t>
    </r>
    <r>
      <rPr>
        <sz val="11"/>
        <rFont val="Calibri"/>
        <family val="2"/>
      </rPr>
      <t>"Entregar 1500 cupos penitenciarios y carcelarios al INPEC"</t>
    </r>
  </si>
  <si>
    <r>
      <t>2.</t>
    </r>
    <r>
      <rPr>
        <sz val="7"/>
        <rFont val="Calibri"/>
        <family val="2"/>
      </rPr>
      <t>    </t>
    </r>
    <r>
      <rPr>
        <sz val="11"/>
        <rFont val="Calibri"/>
        <family val="2"/>
      </rPr>
      <t>No. de cupos entregados / No. Cupos proyectados para la vigencia</t>
    </r>
  </si>
  <si>
    <r>
      <t>2.</t>
    </r>
    <r>
      <rPr>
        <sz val="7"/>
        <rFont val="Calibri"/>
        <family val="2"/>
      </rPr>
      <t>      </t>
    </r>
    <r>
      <rPr>
        <sz val="11"/>
        <rFont val="Calibri"/>
        <family val="2"/>
      </rPr>
      <t>Generar cupos penitenciarios y carcelarios para la población privada de la libertad</t>
    </r>
  </si>
  <si>
    <r>
      <t>2.</t>
    </r>
    <r>
      <rPr>
        <sz val="7"/>
        <rFont val="Calibri"/>
        <family val="2"/>
      </rPr>
      <t>      </t>
    </r>
    <r>
      <rPr>
        <sz val="11"/>
        <rFont val="Calibri"/>
        <family val="2"/>
      </rPr>
      <t>Dirección General - Funcionario Asignado</t>
    </r>
  </si>
  <si>
    <t>3.       Gestión con Valores para Resultados</t>
  </si>
  <si>
    <t>3. Talento humano</t>
  </si>
  <si>
    <t>3.   Fortalecer el proceso de investigación y generación de conocimiento para el mejoramiento del Sistema Penitenciario y Carcelario</t>
  </si>
  <si>
    <t>3.  Dar continuidad al proceso de investigación y generación de conocimiento mediante la puesta en marcha de investigaciones pertinentes para la entidad</t>
  </si>
  <si>
    <t>3.     Gestión Interinstitucional</t>
  </si>
  <si>
    <t>3.     N° de ERON con intervenciones en mantenimiento iniciadas durante la vigencia / N° de ERON proyectados para intervención en la vigencia</t>
  </si>
  <si>
    <r>
      <t>3.</t>
    </r>
    <r>
      <rPr>
        <sz val="7"/>
        <rFont val="Calibri"/>
        <family val="2"/>
      </rPr>
      <t>    </t>
    </r>
    <r>
      <rPr>
        <sz val="11"/>
        <rFont val="Calibri"/>
        <family val="2"/>
      </rPr>
      <t>Oficina Asesora de Planeación y Desarrollo</t>
    </r>
  </si>
  <si>
    <r>
      <t>3.</t>
    </r>
    <r>
      <rPr>
        <sz val="7"/>
        <rFont val="Calibri"/>
        <family val="2"/>
      </rPr>
      <t>    </t>
    </r>
    <r>
      <rPr>
        <sz val="11"/>
        <rFont val="Calibri"/>
        <family val="2"/>
      </rPr>
      <t>Intervenir 105 ERON con obras de mantenimiento.</t>
    </r>
  </si>
  <si>
    <r>
      <t>3.</t>
    </r>
    <r>
      <rPr>
        <sz val="7"/>
        <rFont val="Calibri"/>
        <family val="2"/>
      </rPr>
      <t>    </t>
    </r>
    <r>
      <rPr>
        <sz val="11"/>
        <rFont val="Calibri"/>
        <family val="2"/>
      </rPr>
      <t>N° de ERON con intervenciones en mantenimiento iniciadas durante la vigencia / N° de ERON proyectados para intervención en la vigencia</t>
    </r>
  </si>
  <si>
    <r>
      <t>3.</t>
    </r>
    <r>
      <rPr>
        <sz val="7"/>
        <rFont val="Calibri"/>
        <family val="2"/>
      </rPr>
      <t>    </t>
    </r>
    <r>
      <rPr>
        <sz val="11"/>
        <rFont val="Calibri"/>
        <family val="2"/>
      </rPr>
      <t>Intervenir 136 ERON con obras de mantenimiento</t>
    </r>
  </si>
  <si>
    <r>
      <t>3.</t>
    </r>
    <r>
      <rPr>
        <sz val="7"/>
        <rFont val="Calibri"/>
        <family val="2"/>
      </rPr>
      <t>      </t>
    </r>
    <r>
      <rPr>
        <sz val="11"/>
        <rFont val="Calibri"/>
        <family val="2"/>
      </rPr>
      <t>N° de ERON con intervenciones en mantenimiento iniciadas durante la vigencia / N° de ERON proyectados para intervención en la vigencia</t>
    </r>
  </si>
  <si>
    <r>
      <t>3.</t>
    </r>
    <r>
      <rPr>
        <sz val="7"/>
        <rFont val="Calibri"/>
        <family val="2"/>
      </rPr>
      <t>      </t>
    </r>
    <r>
      <rPr>
        <sz val="11"/>
        <rFont val="Calibri"/>
        <family val="2"/>
      </rPr>
      <t>Intervenir 136 ERON con obras de mantenimiento general.</t>
    </r>
  </si>
  <si>
    <r>
      <t>3.</t>
    </r>
    <r>
      <rPr>
        <sz val="7"/>
        <rFont val="Calibri"/>
        <family val="2"/>
      </rPr>
      <t>    </t>
    </r>
    <r>
      <rPr>
        <sz val="11"/>
        <rFont val="Calibri"/>
        <family val="2"/>
      </rPr>
      <t>N° de ERON con intervenciones en mantenimiento iniciadas durante la vigencia / N° de ERON proyectados para intervención en la vigencia.</t>
    </r>
  </si>
  <si>
    <r>
      <t>3.</t>
    </r>
    <r>
      <rPr>
        <sz val="7"/>
        <rFont val="Calibri"/>
        <family val="2"/>
      </rPr>
      <t>      </t>
    </r>
    <r>
      <rPr>
        <sz val="11"/>
        <rFont val="Calibri"/>
        <family val="2"/>
      </rPr>
      <t>Realizar mantenimiento a la infraestructura penitenciaria y carcelaria</t>
    </r>
  </si>
  <si>
    <r>
      <t>3.</t>
    </r>
    <r>
      <rPr>
        <sz val="7"/>
        <rFont val="Calibri"/>
        <family val="2"/>
      </rPr>
      <t>      </t>
    </r>
    <r>
      <rPr>
        <sz val="11"/>
        <rFont val="Calibri"/>
        <family val="2"/>
      </rPr>
      <t>Jefe de Oficina</t>
    </r>
  </si>
  <si>
    <t>4.       Evaluación de Resultados</t>
  </si>
  <si>
    <t>4. Integridad</t>
  </si>
  <si>
    <t>4.   Generar confianza y reconocimiento por parte de los diferentes grupos de interés para asegurar el posicionamiento de la Entidad</t>
  </si>
  <si>
    <t>4.   Robustecer los mecanismos de Transparencia Institucional y de lucha contra la corrupción</t>
  </si>
  <si>
    <t>4.     Gestión de la Comunicación Institucional</t>
  </si>
  <si>
    <t>4.     N° de ERON con salas para audiencias virtuales instaladas  / N° de ERON con salas para audiencias virtuales, proyectados para la vigencia</t>
  </si>
  <si>
    <r>
      <t>4.</t>
    </r>
    <r>
      <rPr>
        <sz val="7"/>
        <rFont val="Calibri"/>
        <family val="2"/>
      </rPr>
      <t>    </t>
    </r>
    <r>
      <rPr>
        <sz val="11"/>
        <rFont val="Calibri"/>
        <family val="2"/>
      </rPr>
      <t>Oficina Asesora Jurídica</t>
    </r>
  </si>
  <si>
    <r>
      <t>4.</t>
    </r>
    <r>
      <rPr>
        <sz val="7"/>
        <rFont val="Calibri"/>
        <family val="2"/>
      </rPr>
      <t>    </t>
    </r>
    <r>
      <rPr>
        <sz val="11"/>
        <rFont val="Calibri"/>
        <family val="2"/>
      </rPr>
      <t>Dotar a la Sede Central del INPEC con una Unidad de Control Multipunto (MCU), que permita la conectividad con todos los Establecimientos de Reclusión y con el Consejo Superior de la Judicatura</t>
    </r>
  </si>
  <si>
    <r>
      <t>4.</t>
    </r>
    <r>
      <rPr>
        <sz val="7"/>
        <rFont val="Calibri"/>
        <family val="2"/>
      </rPr>
      <t>    </t>
    </r>
    <r>
      <rPr>
        <sz val="11"/>
        <rFont val="Calibri"/>
        <family val="2"/>
      </rPr>
      <t>N° de MCU en la Sede Central / N° de MCU proyectadas para la vigencia</t>
    </r>
  </si>
  <si>
    <r>
      <t>4.</t>
    </r>
    <r>
      <rPr>
        <sz val="7"/>
        <rFont val="Calibri"/>
        <family val="2"/>
      </rPr>
      <t>    </t>
    </r>
    <r>
      <rPr>
        <sz val="11"/>
        <rFont val="Calibri"/>
        <family val="2"/>
      </rPr>
      <t>Dotar 13 ERON con Salas para Audiencias Virtuales</t>
    </r>
  </si>
  <si>
    <r>
      <t>4.</t>
    </r>
    <r>
      <rPr>
        <sz val="7"/>
        <rFont val="Calibri"/>
        <family val="2"/>
      </rPr>
      <t>      </t>
    </r>
    <r>
      <rPr>
        <sz val="11"/>
        <rFont val="Calibri"/>
        <family val="2"/>
      </rPr>
      <t>N° de ERON con salas para audiencias virtuales instaladas  / N° de ERON con salas para audiencias virtuales, proyectados para la vigencia</t>
    </r>
  </si>
  <si>
    <r>
      <t>4.</t>
    </r>
    <r>
      <rPr>
        <sz val="7"/>
        <rFont val="Calibri"/>
        <family val="2"/>
      </rPr>
      <t>      </t>
    </r>
    <r>
      <rPr>
        <sz val="11"/>
        <rFont val="Calibri"/>
        <family val="2"/>
      </rPr>
      <t>Dotar 13 ERON con Salas para Audiencias Virtuales</t>
    </r>
  </si>
  <si>
    <r>
      <t>4.</t>
    </r>
    <r>
      <rPr>
        <sz val="7"/>
        <rFont val="Calibri"/>
        <family val="2"/>
      </rPr>
      <t>    </t>
    </r>
    <r>
      <rPr>
        <sz val="11"/>
        <rFont val="Calibri"/>
        <family val="2"/>
      </rPr>
      <t>N° de ERON con salas para Audiencias Virtuales / N° de ERON con salas para audiencias virtuales  proyectados para la vigencia</t>
    </r>
  </si>
  <si>
    <r>
      <t>4.</t>
    </r>
    <r>
      <rPr>
        <sz val="7"/>
        <rFont val="Calibri"/>
        <family val="2"/>
      </rPr>
      <t>      </t>
    </r>
    <r>
      <rPr>
        <sz val="11"/>
        <rFont val="Calibri"/>
        <family val="2"/>
      </rPr>
      <t>Dotar con elementos tecnológicos al Sistema Penitenciario y Carcelario</t>
    </r>
  </si>
  <si>
    <r>
      <t>4.</t>
    </r>
    <r>
      <rPr>
        <sz val="7"/>
        <rFont val="Calibri"/>
        <family val="2"/>
      </rPr>
      <t>      </t>
    </r>
    <r>
      <rPr>
        <sz val="11"/>
        <rFont val="Calibri"/>
        <family val="2"/>
      </rPr>
      <t>Director de Infraestructura</t>
    </r>
  </si>
  <si>
    <t>5.       Información y Comunicación</t>
  </si>
  <si>
    <t>5. Transparencia, acceso a la información pública y lucha contra la corrupción</t>
  </si>
  <si>
    <t>5.   Fortalecer la cultura organizacional a través del desarrollo de competencias y bienestar integral del talento humano para afianzar el compromiso institucional</t>
  </si>
  <si>
    <t>5.  Posicionar la imagen y la gestión de la Unidad en el entorno institucional y nacional</t>
  </si>
  <si>
    <t>5.     Gestión de la Infraestructura</t>
  </si>
  <si>
    <t>5.     N° de ERON con equipos para la detección de elementos prohibidos / N° de ERON con equipos para la detección de elementos prohibidos, proyectados para la vigencia</t>
  </si>
  <si>
    <r>
      <t>5.</t>
    </r>
    <r>
      <rPr>
        <sz val="7"/>
        <rFont val="Calibri"/>
        <family val="2"/>
      </rPr>
      <t>    </t>
    </r>
    <r>
      <rPr>
        <sz val="11"/>
        <rFont val="Calibri"/>
        <family val="2"/>
      </rPr>
      <t>Oficina de Tecnología</t>
    </r>
  </si>
  <si>
    <r>
      <t>5.</t>
    </r>
    <r>
      <rPr>
        <sz val="7"/>
        <rFont val="Calibri"/>
        <family val="2"/>
      </rPr>
      <t>    </t>
    </r>
    <r>
      <rPr>
        <sz val="11"/>
        <rFont val="Calibri"/>
        <family val="2"/>
      </rPr>
      <t>Dotar 8 ERON con equipos para la detección de elementos prohibidos</t>
    </r>
  </si>
  <si>
    <r>
      <t>5.</t>
    </r>
    <r>
      <rPr>
        <sz val="7"/>
        <rFont val="Calibri"/>
        <family val="2"/>
      </rPr>
      <t>    </t>
    </r>
    <r>
      <rPr>
        <sz val="11"/>
        <rFont val="Calibri"/>
        <family val="2"/>
      </rPr>
      <t>N° de ERON con equipos para la detección de elementos prohibidos / N° de ERON con equipos para la detección de elementos prohibidos, proyectados para la vigencia</t>
    </r>
  </si>
  <si>
    <r>
      <t>5.</t>
    </r>
    <r>
      <rPr>
        <sz val="7"/>
        <rFont val="Calibri"/>
        <family val="2"/>
      </rPr>
      <t>    </t>
    </r>
    <r>
      <rPr>
        <sz val="11"/>
        <rFont val="Calibri"/>
        <family val="2"/>
      </rPr>
      <t>Dotar 15 ERON con equipos para la detección de elementos prohibidos</t>
    </r>
  </si>
  <si>
    <r>
      <t>5.</t>
    </r>
    <r>
      <rPr>
        <sz val="7"/>
        <rFont val="Calibri"/>
        <family val="2"/>
      </rPr>
      <t>      </t>
    </r>
    <r>
      <rPr>
        <sz val="11"/>
        <rFont val="Calibri"/>
        <family val="2"/>
      </rPr>
      <t>N° de ERON con equipos para la detección de elementos prohibidos / N° de ERON con equipos para la detección de elementos prohibidos, proyectados para la vigencia</t>
    </r>
  </si>
  <si>
    <r>
      <t>5.</t>
    </r>
    <r>
      <rPr>
        <sz val="7"/>
        <rFont val="Calibri"/>
        <family val="2"/>
      </rPr>
      <t>      </t>
    </r>
    <r>
      <rPr>
        <sz val="11"/>
        <rFont val="Calibri"/>
        <family val="2"/>
      </rPr>
      <t>Dotar 12 ERON con equipos para la detección de elementos prohibidos</t>
    </r>
  </si>
  <si>
    <r>
      <t>5.</t>
    </r>
    <r>
      <rPr>
        <sz val="7"/>
        <rFont val="Calibri"/>
        <family val="2"/>
      </rPr>
      <t>    </t>
    </r>
    <r>
      <rPr>
        <sz val="11"/>
        <rFont val="Calibri"/>
        <family val="2"/>
      </rPr>
      <t>N° de ERON con equipos para la detección de elementos prohibidos / N° de ERON con equipos para la detección de elementos prohibidos, proyectados para la vigencia</t>
    </r>
  </si>
  <si>
    <r>
      <t>5.</t>
    </r>
    <r>
      <rPr>
        <sz val="7"/>
        <rFont val="Calibri"/>
        <family val="2"/>
      </rPr>
      <t>      </t>
    </r>
    <r>
      <rPr>
        <sz val="11"/>
        <rFont val="Calibri"/>
        <family val="2"/>
      </rPr>
      <t>Suministrar el servicio de vigilancia electrónica a los internos beneficiarios según la ley</t>
    </r>
  </si>
  <si>
    <r>
      <t>5.</t>
    </r>
    <r>
      <rPr>
        <sz val="7"/>
        <rFont val="Calibri"/>
        <family val="2"/>
      </rPr>
      <t>      </t>
    </r>
    <r>
      <rPr>
        <sz val="11"/>
        <rFont val="Calibri"/>
        <family val="2"/>
      </rPr>
      <t>Subdirector de Construcción y Conservación</t>
    </r>
  </si>
  <si>
    <t>6.       Gestión del Conocimiento y la Innovación</t>
  </si>
  <si>
    <t>6. Fortalecimiento organizacional y simplificación de procesos</t>
  </si>
  <si>
    <t>6.   Consolidar la cultura de calidad dentro de la institución mediante la interiorización y apropiación del SIGI, con el fin de atender con efectividad las necesidades del cliente institucional</t>
  </si>
  <si>
    <t>6.   Implementar el programa de Gestión Documental</t>
  </si>
  <si>
    <t>6.     Gestión Contractual</t>
  </si>
  <si>
    <t>6.     N° de ERON con sistema  de circuito cerrado de televisión CCTV / N° de ERON con sistema de CCTV, proyectados para la vigencia.</t>
  </si>
  <si>
    <r>
      <t>6.</t>
    </r>
    <r>
      <rPr>
        <sz val="7"/>
        <rFont val="Calibri"/>
        <family val="2"/>
      </rPr>
      <t>    </t>
    </r>
    <r>
      <rPr>
        <sz val="11"/>
        <rFont val="Calibri"/>
        <family val="2"/>
      </rPr>
      <t>Oficina de Control Interno</t>
    </r>
  </si>
  <si>
    <r>
      <t>6.</t>
    </r>
    <r>
      <rPr>
        <sz val="7"/>
        <rFont val="Calibri"/>
        <family val="2"/>
      </rPr>
      <t>    </t>
    </r>
    <r>
      <rPr>
        <sz val="11"/>
        <rFont val="Calibri"/>
        <family val="2"/>
      </rPr>
      <t>Dotar 4 ERON con Sistema de Circuito Cerrado de Televisión CCTV</t>
    </r>
  </si>
  <si>
    <r>
      <t>6.</t>
    </r>
    <r>
      <rPr>
        <sz val="7"/>
        <rFont val="Calibri"/>
        <family val="2"/>
      </rPr>
      <t>    </t>
    </r>
    <r>
      <rPr>
        <sz val="11"/>
        <rFont val="Calibri"/>
        <family val="2"/>
      </rPr>
      <t>N° de ERON con sistema de circuito cerrado de televisión CCTV / N° de ERON con sistema de CCTV, proyectados para la vigencia.</t>
    </r>
  </si>
  <si>
    <r>
      <t>6.</t>
    </r>
    <r>
      <rPr>
        <sz val="7"/>
        <rFont val="Calibri"/>
        <family val="2"/>
      </rPr>
      <t>    </t>
    </r>
    <r>
      <rPr>
        <sz val="11"/>
        <rFont val="Calibri"/>
        <family val="2"/>
      </rPr>
      <t>Dotar 6 ERON con Sistema de Circuito Cerrado de Televisión CCTV</t>
    </r>
  </si>
  <si>
    <r>
      <t>6.</t>
    </r>
    <r>
      <rPr>
        <sz val="7"/>
        <rFont val="Calibri"/>
        <family val="2"/>
      </rPr>
      <t>      </t>
    </r>
    <r>
      <rPr>
        <sz val="11"/>
        <rFont val="Calibri"/>
        <family val="2"/>
      </rPr>
      <t>N° de ERON con sistema de circuito cerrado de televisión CCTV / N° de ERON con sistema de CCTV, proyectados para la vigencia.</t>
    </r>
  </si>
  <si>
    <r>
      <t>6.</t>
    </r>
    <r>
      <rPr>
        <sz val="7"/>
        <rFont val="Calibri"/>
        <family val="2"/>
      </rPr>
      <t>      </t>
    </r>
    <r>
      <rPr>
        <sz val="11"/>
        <rFont val="Calibri"/>
        <family val="2"/>
      </rPr>
      <t>"Dotar 5 ERON con Sistema de Circuito Cerrado de Televisión CCTV"</t>
    </r>
  </si>
  <si>
    <r>
      <t>6.</t>
    </r>
    <r>
      <rPr>
        <sz val="7"/>
        <rFont val="Calibri"/>
        <family val="2"/>
      </rPr>
      <t>    </t>
    </r>
    <r>
      <rPr>
        <sz val="11"/>
        <rFont val="Calibri"/>
        <family val="2"/>
      </rPr>
      <t>N° de ERON con sistema de circuito cerrado de televisión CCTV / N° de ERON con sistema de CCTV, proyectados para la vigencia</t>
    </r>
  </si>
  <si>
    <r>
      <t>6.</t>
    </r>
    <r>
      <rPr>
        <sz val="7"/>
        <rFont val="Calibri"/>
        <family val="2"/>
      </rPr>
      <t>      </t>
    </r>
    <r>
      <rPr>
        <sz val="11"/>
        <rFont val="Calibri"/>
        <family val="2"/>
      </rPr>
      <t>Realizar la supervisión al contrato con la entidad fiduciaria para la administración de los recursos del Fondo Nacional de Salud para la Población Privada de la Libertad</t>
    </r>
  </si>
  <si>
    <r>
      <t>6.</t>
    </r>
    <r>
      <rPr>
        <sz val="7"/>
        <rFont val="Calibri"/>
        <family val="2"/>
      </rPr>
      <t>      </t>
    </r>
    <r>
      <rPr>
        <sz val="11"/>
        <rFont val="Calibri"/>
        <family val="2"/>
      </rPr>
      <t>Subdirector de Seguimiento a la Infraestructura</t>
    </r>
  </si>
  <si>
    <t>7.       Control Interno</t>
  </si>
  <si>
    <t>7. Servicio al ciudadano</t>
  </si>
  <si>
    <t>7.  Vincular de manera activa a organizaciones nacionales e internacionales a través de gestión interinstitucional, con el fin de proporcionar recursos para el mejoramiento del Sistema Penitenciario y Carcelario</t>
  </si>
  <si>
    <t>7.    Fortalecer la planta de personal de la entidad</t>
  </si>
  <si>
    <t>7.     Gestión de Suministro de Bienes y Prestación de Servicios</t>
  </si>
  <si>
    <t>7.     N° de ERON con radios de comunicación de 2 vías / N° de ERON con radios de comunicación de 2 vías proyectados para la vigencia</t>
  </si>
  <si>
    <r>
      <t>7.</t>
    </r>
    <r>
      <rPr>
        <sz val="7"/>
        <rFont val="Calibri"/>
        <family val="2"/>
      </rPr>
      <t>    </t>
    </r>
    <r>
      <rPr>
        <sz val="11"/>
        <rFont val="Calibri"/>
        <family val="2"/>
      </rPr>
      <t>Dirección de Infraestructura</t>
    </r>
  </si>
  <si>
    <r>
      <t>7.</t>
    </r>
    <r>
      <rPr>
        <sz val="7"/>
        <rFont val="Calibri"/>
        <family val="2"/>
      </rPr>
      <t>    </t>
    </r>
    <r>
      <rPr>
        <sz val="11"/>
        <rFont val="Calibri"/>
        <family val="2"/>
      </rPr>
      <t>Dotar 4 ERON con radios de comunicación de 2 vías</t>
    </r>
  </si>
  <si>
    <r>
      <t>7.</t>
    </r>
    <r>
      <rPr>
        <sz val="7"/>
        <rFont val="Calibri"/>
        <family val="2"/>
      </rPr>
      <t>    </t>
    </r>
    <r>
      <rPr>
        <sz val="11"/>
        <rFont val="Calibri"/>
        <family val="2"/>
      </rPr>
      <t>N° de ERON con radios de comunicación de 2 vías / N° de ERON con radios de comunicación de 2 vías  proyectados para la vigencia</t>
    </r>
  </si>
  <si>
    <r>
      <t>7.</t>
    </r>
    <r>
      <rPr>
        <sz val="7"/>
        <rFont val="Calibri"/>
        <family val="2"/>
      </rPr>
      <t>    </t>
    </r>
    <r>
      <rPr>
        <sz val="11"/>
        <rFont val="Calibri"/>
        <family val="2"/>
      </rPr>
      <t>Dotar 10 ERON con radios de comunicación de 2 vías</t>
    </r>
  </si>
  <si>
    <r>
      <t>7.</t>
    </r>
    <r>
      <rPr>
        <sz val="7"/>
        <rFont val="Calibri"/>
        <family val="2"/>
      </rPr>
      <t>      </t>
    </r>
    <r>
      <rPr>
        <sz val="11"/>
        <rFont val="Calibri"/>
        <family val="2"/>
      </rPr>
      <t>N° de ERON con radios de comunicación de 2 vías / N° de ERON con radios de comunicación de 2 vías proyectados para la vigencia</t>
    </r>
  </si>
  <si>
    <r>
      <t>7.</t>
    </r>
    <r>
      <rPr>
        <sz val="7"/>
        <rFont val="Calibri"/>
        <family val="2"/>
      </rPr>
      <t>      </t>
    </r>
    <r>
      <rPr>
        <sz val="11"/>
        <rFont val="Calibri"/>
        <family val="2"/>
      </rPr>
      <t>Dotar 10 ERON con radios de comunicación de 2 vías.</t>
    </r>
  </si>
  <si>
    <r>
      <t>7.</t>
    </r>
    <r>
      <rPr>
        <sz val="7"/>
        <rFont val="Calibri"/>
        <family val="2"/>
      </rPr>
      <t>    </t>
    </r>
    <r>
      <rPr>
        <sz val="11"/>
        <rFont val="Calibri"/>
        <family val="2"/>
      </rPr>
      <t>N° de ERON con radios de comunicación de 2 vías / N° de ERON con radios de comunicación de 2 vías proyectados para la vigencia</t>
    </r>
  </si>
  <si>
    <r>
      <t>7.</t>
    </r>
    <r>
      <rPr>
        <sz val="7"/>
        <rFont val="Calibri"/>
        <family val="2"/>
      </rPr>
      <t>  </t>
    </r>
    <r>
      <rPr>
        <sz val="11"/>
        <rFont val="Calibri"/>
        <family val="2"/>
      </rPr>
      <t>Realizar el seguimiento a la contratación del servicio de alimentación</t>
    </r>
  </si>
  <si>
    <r>
      <t>7.</t>
    </r>
    <r>
      <rPr>
        <sz val="7"/>
        <rFont val="Calibri"/>
        <family val="2"/>
      </rPr>
      <t>      </t>
    </r>
    <r>
      <rPr>
        <sz val="11"/>
        <rFont val="Calibri"/>
        <family val="2"/>
      </rPr>
      <t>Director Logístico</t>
    </r>
  </si>
  <si>
    <t>8. Participación ciudadana en la gestión pública</t>
  </si>
  <si>
    <t>8.   Mantener y mejorar el Sistema Integrado de Gestión Institucional - SIGI -</t>
  </si>
  <si>
    <t>8.     Gestión Administrativa y Financiera</t>
  </si>
  <si>
    <t>8.     N° de internos con dispositivo electrónico / N° de internos proyectados para el periodo</t>
  </si>
  <si>
    <r>
      <t>8.</t>
    </r>
    <r>
      <rPr>
        <sz val="7"/>
        <rFont val="Calibri"/>
        <family val="2"/>
      </rPr>
      <t>    </t>
    </r>
    <r>
      <rPr>
        <sz val="11"/>
        <rFont val="Calibri"/>
        <family val="2"/>
      </rPr>
      <t>Subdirección de Construcción y Conservación</t>
    </r>
  </si>
  <si>
    <r>
      <t>8.</t>
    </r>
    <r>
      <rPr>
        <sz val="7"/>
        <rFont val="Calibri"/>
        <family val="2"/>
      </rPr>
      <t>    </t>
    </r>
    <r>
      <rPr>
        <sz val="11"/>
        <rFont val="Calibri"/>
        <family val="2"/>
      </rPr>
      <t>Prestar el Servicio de Vigilancia Electrónica a 4.400 internos por mes</t>
    </r>
  </si>
  <si>
    <r>
      <t>8.</t>
    </r>
    <r>
      <rPr>
        <sz val="7"/>
        <rFont val="Calibri"/>
        <family val="2"/>
      </rPr>
      <t>    </t>
    </r>
    <r>
      <rPr>
        <sz val="11"/>
        <rFont val="Calibri"/>
        <family val="2"/>
      </rPr>
      <t>N° de internos con dispositivo electrónico / N° de internos proyectados para el período</t>
    </r>
  </si>
  <si>
    <r>
      <t>8.</t>
    </r>
    <r>
      <rPr>
        <sz val="7"/>
        <rFont val="Calibri"/>
        <family val="2"/>
      </rPr>
      <t>    </t>
    </r>
    <r>
      <rPr>
        <sz val="11"/>
        <rFont val="Calibri"/>
        <family val="2"/>
      </rPr>
      <t>Prestar el Servicio de Vigilancia Electrónica a 5,000 internos por mes</t>
    </r>
  </si>
  <si>
    <r>
      <t>8.</t>
    </r>
    <r>
      <rPr>
        <sz val="7"/>
        <rFont val="Calibri"/>
        <family val="2"/>
      </rPr>
      <t>      </t>
    </r>
    <r>
      <rPr>
        <sz val="11"/>
        <rFont val="Calibri"/>
        <family val="2"/>
      </rPr>
      <t>N° de internos con dispositivo electrónico / N° de internos proyectados para el periodo</t>
    </r>
  </si>
  <si>
    <r>
      <t>8.</t>
    </r>
    <r>
      <rPr>
        <sz val="7"/>
        <rFont val="Calibri"/>
        <family val="2"/>
      </rPr>
      <t>      </t>
    </r>
    <r>
      <rPr>
        <sz val="11"/>
        <rFont val="Calibri"/>
        <family val="2"/>
      </rPr>
      <t>Prestar el Servicio de Vigilancia Electrónica a 5.500 internos por mes</t>
    </r>
  </si>
  <si>
    <r>
      <t>8.</t>
    </r>
    <r>
      <rPr>
        <sz val="7"/>
        <rFont val="Calibri"/>
        <family val="2"/>
      </rPr>
      <t>    </t>
    </r>
    <r>
      <rPr>
        <sz val="11"/>
        <rFont val="Calibri"/>
        <family val="2"/>
      </rPr>
      <t>"N° de internos con dispositivo electrónico / N° de internos proyectados para el período"</t>
    </r>
  </si>
  <si>
    <r>
      <t>8.</t>
    </r>
    <r>
      <rPr>
        <sz val="7"/>
        <rFont val="Calibri"/>
        <family val="2"/>
      </rPr>
      <t>  </t>
    </r>
    <r>
      <rPr>
        <sz val="11"/>
        <rFont val="Calibri"/>
        <family val="2"/>
      </rPr>
      <t>"Desarrollar el Proyecto de Inversión de Estudios e Investigaciones sobre el  Sistema Penitenciario y Carcelario"</t>
    </r>
  </si>
  <si>
    <r>
      <t>8.</t>
    </r>
    <r>
      <rPr>
        <sz val="7"/>
        <rFont val="Calibri"/>
        <family val="2"/>
      </rPr>
      <t>      </t>
    </r>
    <r>
      <rPr>
        <sz val="11"/>
        <rFont val="Calibri"/>
        <family val="2"/>
      </rPr>
      <t>Subdirector de Suministro de Servicios</t>
    </r>
  </si>
  <si>
    <t>9. Racionalización de trámites</t>
  </si>
  <si>
    <t>9.       Implementar los controles que aseguren la confiabilidad, integridad y disponibilidad de la información institucional</t>
  </si>
  <si>
    <t>9.     Gestión Jurídica</t>
  </si>
  <si>
    <t>9.     Informes de supervisión al contrato con la entidad fiduciaria para la administración de los recursos del Fondo Nacional de Salud para la Población Privada de la Libertad</t>
  </si>
  <si>
    <r>
      <t>9.</t>
    </r>
    <r>
      <rPr>
        <sz val="7"/>
        <rFont val="Calibri"/>
        <family val="2"/>
      </rPr>
      <t>    </t>
    </r>
    <r>
      <rPr>
        <sz val="11"/>
        <rFont val="Calibri"/>
        <family val="2"/>
      </rPr>
      <t>Subdirección de Seguimiento a la Infraestructura</t>
    </r>
  </si>
  <si>
    <r>
      <t>9.</t>
    </r>
    <r>
      <rPr>
        <sz val="7"/>
        <rFont val="Calibri"/>
        <family val="2"/>
      </rPr>
      <t>    </t>
    </r>
    <r>
      <rPr>
        <sz val="11"/>
        <rFont val="Calibri"/>
        <family val="2"/>
      </rPr>
      <t>Supervisar el contrato con la entidad fiduciaria para la administración de los recursos del Fondo Nacional de Salud para la Población Privada de la Libertad.</t>
    </r>
  </si>
  <si>
    <r>
      <t>9.</t>
    </r>
    <r>
      <rPr>
        <sz val="7"/>
        <rFont val="Calibri"/>
        <family val="2"/>
      </rPr>
      <t>    </t>
    </r>
    <r>
      <rPr>
        <sz val="11"/>
        <rFont val="Calibri"/>
        <family val="2"/>
      </rPr>
      <t>Informes de supervisión al contrato con la entidad fiduciaria para la administración de los recursos del Fondo Nacional de Salud para la Población Privada de la Libertad</t>
    </r>
  </si>
  <si>
    <r>
      <t>9.</t>
    </r>
    <r>
      <rPr>
        <sz val="7"/>
        <rFont val="Calibri"/>
        <family val="2"/>
      </rPr>
      <t>    </t>
    </r>
    <r>
      <rPr>
        <sz val="11"/>
        <rFont val="Calibri"/>
        <family val="2"/>
      </rPr>
      <t>Supervisar el contrato con la entidad fiduciaria para la administración de los recursos del Fondo Nacional de Salud para la Población Privada de la Libertad.</t>
    </r>
  </si>
  <si>
    <r>
      <t>9.</t>
    </r>
    <r>
      <rPr>
        <sz val="7"/>
        <rFont val="Calibri"/>
        <family val="2"/>
      </rPr>
      <t>      </t>
    </r>
    <r>
      <rPr>
        <sz val="11"/>
        <rFont val="Calibri"/>
        <family val="2"/>
      </rPr>
      <t>Informes de supervisión al contrato con la entidad fiduciaria para la administración de los recursos del Fondo Nacional de Salud para la Población Privada de la Libertad</t>
    </r>
  </si>
  <si>
    <r>
      <t>9.</t>
    </r>
    <r>
      <rPr>
        <sz val="7"/>
        <rFont val="Calibri"/>
        <family val="2"/>
      </rPr>
      <t>      </t>
    </r>
    <r>
      <rPr>
        <sz val="11"/>
        <rFont val="Calibri"/>
        <family val="2"/>
      </rPr>
      <t>Supervisar el contrato con la entidad fiduciaria para la administración de los recursos del Fondo Nacional de Salud para la Población Privada de la Libertad</t>
    </r>
  </si>
  <si>
    <r>
      <t>9.</t>
    </r>
    <r>
      <rPr>
        <sz val="7"/>
        <rFont val="Calibri"/>
        <family val="2"/>
      </rPr>
      <t>    </t>
    </r>
    <r>
      <rPr>
        <sz val="11"/>
        <rFont val="Calibri"/>
        <family val="2"/>
      </rPr>
      <t>"Informes de supervisión al contrato con la entidad fiduciaria para la administración de los recursos del Fondo Nacional de Salud para la Población Privada de la Libertad"</t>
    </r>
  </si>
  <si>
    <r>
      <t>9.</t>
    </r>
    <r>
      <rPr>
        <sz val="7"/>
        <rFont val="Calibri"/>
        <family val="2"/>
      </rPr>
      <t>  </t>
    </r>
    <r>
      <rPr>
        <sz val="11"/>
        <rFont val="Calibri"/>
        <family val="2"/>
      </rPr>
      <t>Fortalecer el sistema de Control Interno institucional</t>
    </r>
  </si>
  <si>
    <r>
      <t>9.</t>
    </r>
    <r>
      <rPr>
        <sz val="7"/>
        <rFont val="Calibri"/>
        <family val="2"/>
      </rPr>
      <t>      </t>
    </r>
    <r>
      <rPr>
        <sz val="11"/>
        <rFont val="Calibri"/>
        <family val="2"/>
      </rPr>
      <t>Subdirección de Suministro de Servicios - Funcionario Asignado</t>
    </r>
  </si>
  <si>
    <t>10. Gestión documental</t>
  </si>
  <si>
    <t>10.    Promover la búsqueda de recursos financieros y no financieros a través de gestión interinstitucional</t>
  </si>
  <si>
    <t>10. Gestión de las Tecnologías de la Información</t>
  </si>
  <si>
    <t>10.  Informes de supervisión permanente de contratos de suministro de alimentación, para el 70% /mes, de la población privada de la libertad en ERON</t>
  </si>
  <si>
    <t>10.Dirección de Logística</t>
  </si>
  <si>
    <r>
      <t>10.</t>
    </r>
    <r>
      <rPr>
        <sz val="7"/>
        <rFont val="Calibri"/>
        <family val="2"/>
      </rPr>
      <t> </t>
    </r>
    <r>
      <rPr>
        <sz val="11"/>
        <rFont val="Calibri"/>
        <family val="2"/>
      </rPr>
      <t>Implementar el nuevo modelo de seguimiento (permanente) a los contratos de suministro de alimentación, como mínimo para el 70% mensual de la población interna intramural.</t>
    </r>
  </si>
  <si>
    <t>10.Informes de supervisión permanente de contratos de suministro de alimentación, para el 70% /mes, de la población privada de la libertad en ERON</t>
  </si>
  <si>
    <t>10.Realizar supervisión permanente a los contratos de suministro de alimentación, como mínimo para un 75% de la población beneficiaria en los ERON.</t>
  </si>
  <si>
    <r>
      <t>10.</t>
    </r>
    <r>
      <rPr>
        <sz val="7"/>
        <rFont val="Calibri"/>
        <family val="2"/>
      </rPr>
      <t>  </t>
    </r>
    <r>
      <rPr>
        <sz val="11"/>
        <rFont val="Calibri"/>
        <family val="2"/>
      </rPr>
      <t>Informes de supervisión permanente de contratos de suministro de alimentación, para el 70% /mes, de la población privada de la libertad en ERON</t>
    </r>
  </si>
  <si>
    <r>
      <t>10.</t>
    </r>
    <r>
      <rPr>
        <sz val="7"/>
        <rFont val="Calibri"/>
        <family val="2"/>
      </rPr>
      <t>  </t>
    </r>
    <r>
      <rPr>
        <sz val="11"/>
        <rFont val="Calibri"/>
        <family val="2"/>
      </rPr>
      <t>Realizar supervisión permanente a los contratos de suministro de alimentación, como mínimo para un 80% /mes, de la población beneficiaria en los ERON.</t>
    </r>
  </si>
  <si>
    <t>10.Informes de supervisión permanente de contratos de suministro de alimentación, para el 80% / mes de la población privada de la libertad en ERON.</t>
  </si>
  <si>
    <r>
      <t>10.</t>
    </r>
    <r>
      <rPr>
        <sz val="7"/>
        <rFont val="Calibri"/>
        <family val="2"/>
      </rPr>
      <t>  </t>
    </r>
    <r>
      <rPr>
        <sz val="11"/>
        <rFont val="Calibri"/>
        <family val="2"/>
      </rPr>
      <t>Implementar la estrategia Gobierno en línea - GEL -</t>
    </r>
  </si>
  <si>
    <r>
      <t>10.</t>
    </r>
    <r>
      <rPr>
        <sz val="7"/>
        <rFont val="Calibri"/>
        <family val="2"/>
      </rPr>
      <t>  </t>
    </r>
    <r>
      <rPr>
        <sz val="11"/>
        <rFont val="Calibri"/>
        <family val="2"/>
      </rPr>
      <t>Subdirector de Suministro de Bienes</t>
    </r>
  </si>
  <si>
    <t>11. Gobierno Digital, antes Gobierno en Línea</t>
  </si>
  <si>
    <t>11. Gestión del Talento Humano</t>
  </si>
  <si>
    <t>11.  Proyecto de inversión de Estudios e Investigaciones sobre el Sistema Penitenciario y Carcelario reformulado</t>
  </si>
  <si>
    <t>11.Subdirección de Suministro de Servicios</t>
  </si>
  <si>
    <r>
      <t>11.</t>
    </r>
    <r>
      <rPr>
        <sz val="7"/>
        <rFont val="Calibri"/>
        <family val="2"/>
      </rPr>
      <t> </t>
    </r>
    <r>
      <rPr>
        <sz val="11"/>
        <rFont val="Calibri"/>
        <family val="2"/>
      </rPr>
      <t>Reformular el proyecto de inversión de Estudios e Investigaciones sobre el Sistema Penitenciario y Carcelario</t>
    </r>
  </si>
  <si>
    <t>11.Proyecto de inversión de Estudios e Investigaciones sobre el Sistema Penitenciario y Carcelario  reformulado</t>
  </si>
  <si>
    <t>11.Desarrollar las actividades del proyecto de inversión de Estudios e Investigaciones sobre el Sistema Penitenciario y Carcelario, propuestas para la vigencia.</t>
  </si>
  <si>
    <r>
      <t>11.</t>
    </r>
    <r>
      <rPr>
        <sz val="7"/>
        <rFont val="Calibri"/>
        <family val="2"/>
      </rPr>
      <t>  </t>
    </r>
    <r>
      <rPr>
        <sz val="11"/>
        <rFont val="Calibri"/>
        <family val="2"/>
      </rPr>
      <t>Proyecto de inversión de Estudios e Investigaciones sobre el Sistema Penitenciario y Carcelario reformulado</t>
    </r>
  </si>
  <si>
    <r>
      <t>11.</t>
    </r>
    <r>
      <rPr>
        <sz val="7"/>
        <rFont val="Calibri"/>
        <family val="2"/>
      </rPr>
      <t>  </t>
    </r>
    <r>
      <rPr>
        <sz val="11"/>
        <rFont val="Calibri"/>
        <family val="2"/>
      </rPr>
      <t>Desarrollar las actividades del proyecto de inversión de Estudios e Investigaciones sobre el Sistema Penitenciario y Carcelario, propuestas para la vigencia</t>
    </r>
  </si>
  <si>
    <t>11.Actividades del proyecto de inversión de Estudios e Investigaciones sobre el Sistema Penitenciario y Carcelario, propuestas para la vigencia, desarrolladas.</t>
  </si>
  <si>
    <r>
      <t>11.</t>
    </r>
    <r>
      <rPr>
        <sz val="7"/>
        <rFont val="Calibri"/>
        <family val="2"/>
      </rPr>
      <t>  </t>
    </r>
    <r>
      <rPr>
        <sz val="11"/>
        <rFont val="Calibri"/>
        <family val="2"/>
      </rPr>
      <t>Implementar el Plan Estratégico de Comunicaciones</t>
    </r>
  </si>
  <si>
    <r>
      <t>11.</t>
    </r>
    <r>
      <rPr>
        <sz val="7"/>
        <rFont val="Calibri"/>
        <family val="2"/>
      </rPr>
      <t>  </t>
    </r>
    <r>
      <rPr>
        <sz val="11"/>
        <rFont val="Calibri"/>
        <family val="2"/>
      </rPr>
      <t>Subdirección de Suministro de Bienes - Funcionario Asignado</t>
    </r>
  </si>
  <si>
    <t>12. Seguridad Digital</t>
  </si>
  <si>
    <t>12. Evaluación de la Gestión Institucional</t>
  </si>
  <si>
    <t>12.  % Cumplimiento programa de auditorías para la vigencia</t>
  </si>
  <si>
    <t>12.Subdirección de Suministro de Bienes</t>
  </si>
  <si>
    <r>
      <t>12.</t>
    </r>
    <r>
      <rPr>
        <sz val="7"/>
        <rFont val="Calibri"/>
        <family val="2"/>
      </rPr>
      <t> </t>
    </r>
    <r>
      <rPr>
        <sz val="11"/>
        <rFont val="Calibri"/>
        <family val="2"/>
      </rPr>
      <t>Desarrollar Programa de Auditorías para la Vigencia</t>
    </r>
  </si>
  <si>
    <t>12."% cumplimiento programa de auditorías para la vigencia"</t>
  </si>
  <si>
    <t>12.Desarrollar Programa de Auditorías para la Vigencia</t>
  </si>
  <si>
    <r>
      <t>12.</t>
    </r>
    <r>
      <rPr>
        <sz val="7"/>
        <rFont val="Calibri"/>
        <family val="2"/>
      </rPr>
      <t>  </t>
    </r>
    <r>
      <rPr>
        <sz val="11"/>
        <rFont val="Calibri"/>
        <family val="2"/>
      </rPr>
      <t>% Cumplimiento programa de auditorías para la vigencia</t>
    </r>
  </si>
  <si>
    <r>
      <t>12.</t>
    </r>
    <r>
      <rPr>
        <sz val="7"/>
        <rFont val="Calibri"/>
        <family val="2"/>
      </rPr>
      <t>  </t>
    </r>
    <r>
      <rPr>
        <sz val="11"/>
        <rFont val="Calibri"/>
        <family val="2"/>
      </rPr>
      <t>Desarrollar Programa de Auditorías para la Vigencia</t>
    </r>
  </si>
  <si>
    <t>12.% cumplimiento del programa de auditorías para la vigencia</t>
  </si>
  <si>
    <r>
      <t>12.</t>
    </r>
    <r>
      <rPr>
        <sz val="7"/>
        <rFont val="Calibri"/>
        <family val="2"/>
      </rPr>
      <t>  </t>
    </r>
    <r>
      <rPr>
        <sz val="11"/>
        <rFont val="Calibri"/>
        <family val="2"/>
      </rPr>
      <t>Implementar el Programa de Gestión Documental</t>
    </r>
  </si>
  <si>
    <r>
      <t>12.</t>
    </r>
    <r>
      <rPr>
        <sz val="7"/>
        <rFont val="Calibri"/>
        <family val="2"/>
      </rPr>
      <t>  </t>
    </r>
    <r>
      <rPr>
        <sz val="11"/>
        <rFont val="Calibri"/>
        <family val="2"/>
      </rPr>
      <t>Director de Gestión Contractual</t>
    </r>
  </si>
  <si>
    <t>13. Defensa jurídica</t>
  </si>
  <si>
    <t>13.  Cronograma GEL para la vigencia desarrollado</t>
  </si>
  <si>
    <t>13.Dirección de Gestión Contractual</t>
  </si>
  <si>
    <r>
      <t>13.</t>
    </r>
    <r>
      <rPr>
        <sz val="7"/>
        <rFont val="Calibri"/>
        <family val="2"/>
      </rPr>
      <t> </t>
    </r>
    <r>
      <rPr>
        <sz val="11"/>
        <rFont val="Calibri"/>
        <family val="2"/>
      </rPr>
      <t>Implementar el cronograma de la estrategia GEL para la vigencia</t>
    </r>
  </si>
  <si>
    <t>13."Cronograma GEL para la vigencia desarrollado"</t>
  </si>
  <si>
    <t>13.Implementar el cronograma de la Estrategia GEL para la vigencia</t>
  </si>
  <si>
    <r>
      <t>13.</t>
    </r>
    <r>
      <rPr>
        <sz val="7"/>
        <rFont val="Calibri"/>
        <family val="2"/>
      </rPr>
      <t>  </t>
    </r>
    <r>
      <rPr>
        <sz val="11"/>
        <rFont val="Calibri"/>
        <family val="2"/>
      </rPr>
      <t>Cronograma GEL para la vigencia desarrollado</t>
    </r>
  </si>
  <si>
    <r>
      <t>13.</t>
    </r>
    <r>
      <rPr>
        <sz val="7"/>
        <rFont val="Calibri"/>
        <family val="2"/>
      </rPr>
      <t>  </t>
    </r>
    <r>
      <rPr>
        <sz val="11"/>
        <rFont val="Calibri"/>
        <family val="2"/>
      </rPr>
      <t>Implementar el cronograma de la estrategia GEL para la vigencia</t>
    </r>
  </si>
  <si>
    <t>13."Cronograma GEL para la vigencia desarrollado"</t>
  </si>
  <si>
    <r>
      <t>13.</t>
    </r>
    <r>
      <rPr>
        <sz val="7"/>
        <rFont val="Calibri"/>
        <family val="2"/>
      </rPr>
      <t>  </t>
    </r>
    <r>
      <rPr>
        <sz val="11"/>
        <rFont val="Calibri"/>
        <family val="2"/>
      </rPr>
      <t>Implementar el Programa de Talento Humano</t>
    </r>
  </si>
  <si>
    <r>
      <t>13.</t>
    </r>
    <r>
      <rPr>
        <sz val="7"/>
        <rFont val="Calibri"/>
        <family val="2"/>
      </rPr>
      <t>  </t>
    </r>
    <r>
      <rPr>
        <sz val="11"/>
        <rFont val="Calibri"/>
        <family val="2"/>
      </rPr>
      <t>Dirección de Gestión Contractual - Funcionario Asignado</t>
    </r>
  </si>
  <si>
    <t>14. Gestión del conocimiento y la innovación</t>
  </si>
  <si>
    <t>14.  Cronograma del Plan Estratégico de Comunicaciones de la entidad desarrollado / Cronograma del Plan Estratégico de Comunicaciones propuesto para la vigencia.</t>
  </si>
  <si>
    <t>14.Dirección Administrativa y Financiera</t>
  </si>
  <si>
    <r>
      <t>14.</t>
    </r>
    <r>
      <rPr>
        <sz val="7"/>
        <rFont val="Calibri"/>
        <family val="2"/>
      </rPr>
      <t> </t>
    </r>
    <r>
      <rPr>
        <sz val="11"/>
        <rFont val="Calibri"/>
        <family val="2"/>
      </rPr>
      <t>Desarrollar el Plan Estratégico de Comunicaciones de la Entidad</t>
    </r>
  </si>
  <si>
    <t>14.Cronograma del Plan Estratégico de Comunicaciones de la entidad desarrollado / Cronograma del Plan Estratégico de Comunicaciones propuesto para la vigencia.</t>
  </si>
  <si>
    <t>14.Evaluar el Plan Estratégico de Comunicaciones de la Entidad e implementar los ajustes.</t>
  </si>
  <si>
    <r>
      <t>14.</t>
    </r>
    <r>
      <rPr>
        <sz val="7"/>
        <rFont val="Calibri"/>
        <family val="2"/>
      </rPr>
      <t>  </t>
    </r>
    <r>
      <rPr>
        <sz val="11"/>
        <rFont val="Calibri"/>
        <family val="2"/>
      </rPr>
      <t>Cronograma del Plan Estratégico de Comunicaciones de la entidad desarrollado / Cronograma del Plan Estratégico de Comunicaciones propuesto para la vigencia.</t>
    </r>
  </si>
  <si>
    <r>
      <t>14.</t>
    </r>
    <r>
      <rPr>
        <sz val="7"/>
        <rFont val="Calibri"/>
        <family val="2"/>
      </rPr>
      <t>  </t>
    </r>
    <r>
      <rPr>
        <sz val="11"/>
        <rFont val="Calibri"/>
        <family val="2"/>
      </rPr>
      <t>"Realizar seguimiento y evaluación al Plan Estratégico de Comunicaciones"</t>
    </r>
  </si>
  <si>
    <t>14.Cumplimiento del cronograma de seguimiento y evaluación del Plan Estratégico de Comunicaciones de la Entidad</t>
  </si>
  <si>
    <r>
      <t>14.</t>
    </r>
    <r>
      <rPr>
        <sz val="7"/>
        <rFont val="Calibri"/>
        <family val="2"/>
      </rPr>
      <t>  </t>
    </r>
    <r>
      <rPr>
        <sz val="11"/>
        <rFont val="Calibri"/>
        <family val="2"/>
      </rPr>
      <t>Modernizar la planta de personal de la entidad</t>
    </r>
  </si>
  <si>
    <r>
      <t>14.</t>
    </r>
    <r>
      <rPr>
        <sz val="7"/>
        <rFont val="Calibri"/>
        <family val="2"/>
      </rPr>
      <t>  </t>
    </r>
    <r>
      <rPr>
        <sz val="11"/>
        <rFont val="Calibri"/>
        <family val="2"/>
      </rPr>
      <t>Director Administrativo y Financiero</t>
    </r>
  </si>
  <si>
    <t>15. Control interno</t>
  </si>
  <si>
    <t>15.  Archivos intervenidos / archivos programados para intervenir durante la vigencia</t>
  </si>
  <si>
    <t>15.Subdirección Administrativa</t>
  </si>
  <si>
    <r>
      <t>15.</t>
    </r>
    <r>
      <rPr>
        <sz val="7"/>
        <rFont val="Calibri"/>
        <family val="2"/>
      </rPr>
      <t> </t>
    </r>
    <r>
      <rPr>
        <sz val="11"/>
        <rFont val="Calibri"/>
        <family val="2"/>
      </rPr>
      <t>"Intervenir el 100% de los archivos de la entidad (excluyendo planos)."</t>
    </r>
  </si>
  <si>
    <t>15.Archivos intervenidos / archivos programados para intervenir durante la vigencia</t>
  </si>
  <si>
    <t>15.Adquirir e implementar el software de gestión documental de la entidad..</t>
  </si>
  <si>
    <r>
      <t>15.</t>
    </r>
    <r>
      <rPr>
        <sz val="7"/>
        <rFont val="Calibri"/>
        <family val="2"/>
      </rPr>
      <t>  </t>
    </r>
    <r>
      <rPr>
        <sz val="11"/>
        <rFont val="Calibri"/>
        <family val="2"/>
      </rPr>
      <t>Archivos intervenidos / archivos programados para intervenir durante la vigencia</t>
    </r>
  </si>
  <si>
    <r>
      <t>15.</t>
    </r>
    <r>
      <rPr>
        <sz val="7"/>
        <rFont val="Calibri"/>
        <family val="2"/>
      </rPr>
      <t>  </t>
    </r>
    <r>
      <rPr>
        <sz val="11"/>
        <rFont val="Calibri"/>
        <family val="2"/>
      </rPr>
      <t>Digitalización del 100% de los documentos de la entidad (excluyendo planos)</t>
    </r>
  </si>
  <si>
    <t>15.100% de documentos de la entidad (excluyendo planos), digitalizados</t>
  </si>
  <si>
    <r>
      <t>15.</t>
    </r>
    <r>
      <rPr>
        <sz val="7"/>
        <rFont val="Calibri"/>
        <family val="2"/>
      </rPr>
      <t>  </t>
    </r>
    <r>
      <rPr>
        <sz val="11"/>
        <rFont val="Calibri"/>
        <family val="2"/>
      </rPr>
      <t>Realizar campañas de sensibilización y motivación para la apropiación del SIGI</t>
    </r>
  </si>
  <si>
    <r>
      <t>15.</t>
    </r>
    <r>
      <rPr>
        <sz val="7"/>
        <rFont val="Calibri"/>
        <family val="2"/>
      </rPr>
      <t>  </t>
    </r>
    <r>
      <rPr>
        <sz val="11"/>
        <rFont val="Calibri"/>
        <family val="2"/>
      </rPr>
      <t>Subdirector Administrativo</t>
    </r>
  </si>
  <si>
    <t>16. Seguimiento y evaluación del desempeño institucional</t>
  </si>
  <si>
    <t>16.  Programas de bienestar y capacitación para la vigencia desarrollados</t>
  </si>
  <si>
    <t>16.Subdirección Financiera</t>
  </si>
  <si>
    <r>
      <t>16.</t>
    </r>
    <r>
      <rPr>
        <sz val="7"/>
        <rFont val="Calibri"/>
        <family val="2"/>
      </rPr>
      <t> </t>
    </r>
    <r>
      <rPr>
        <sz val="11"/>
        <rFont val="Calibri"/>
        <family val="2"/>
      </rPr>
      <t>"Desarrollar los programas de bienestar y capacitación para la vigencia"</t>
    </r>
  </si>
  <si>
    <t>16.Programas de bienestar y capacitación para la vigencia desarrollados</t>
  </si>
  <si>
    <t>16.Desarrollar los programas de bienestar y capacitación para la vigencia</t>
  </si>
  <si>
    <r>
      <t>16.</t>
    </r>
    <r>
      <rPr>
        <sz val="7"/>
        <rFont val="Calibri"/>
        <family val="2"/>
      </rPr>
      <t>  </t>
    </r>
    <r>
      <rPr>
        <sz val="11"/>
        <rFont val="Calibri"/>
        <family val="2"/>
      </rPr>
      <t>Programas de bienestar y capacitación para la vigencia desarrollados</t>
    </r>
  </si>
  <si>
    <r>
      <t>16.</t>
    </r>
    <r>
      <rPr>
        <sz val="7"/>
        <rFont val="Calibri"/>
        <family val="2"/>
      </rPr>
      <t>  </t>
    </r>
    <r>
      <rPr>
        <sz val="11"/>
        <rFont val="Calibri"/>
        <family val="2"/>
      </rPr>
      <t>"Desarrollar los programas de bienestar y capacitación para la vigencia"</t>
    </r>
  </si>
  <si>
    <t>16.Programas de bienestar y capacitación para la vigencia desarrollados.</t>
  </si>
  <si>
    <r>
      <t>16.</t>
    </r>
    <r>
      <rPr>
        <sz val="7"/>
        <rFont val="Calibri"/>
        <family val="2"/>
      </rPr>
      <t>  </t>
    </r>
    <r>
      <rPr>
        <sz val="11"/>
        <rFont val="Calibri"/>
        <family val="2"/>
      </rPr>
      <t>Capacitar en Auditorías Internas al Sistema de Gestión de Calidad</t>
    </r>
  </si>
  <si>
    <r>
      <t>16.</t>
    </r>
    <r>
      <rPr>
        <sz val="7"/>
        <rFont val="Calibri"/>
        <family val="2"/>
      </rPr>
      <t>  </t>
    </r>
    <r>
      <rPr>
        <sz val="11"/>
        <rFont val="Calibri"/>
        <family val="2"/>
      </rPr>
      <t>Subdirector Administrativo- Funcionario Asignado</t>
    </r>
  </si>
  <si>
    <t>17.  Estudio actualizado, presentado ante el Ministerio de Justicia y del Derecho</t>
  </si>
  <si>
    <t>17.Subdirección de Atención a Establecimientos de Reclusión</t>
  </si>
  <si>
    <r>
      <t>17.</t>
    </r>
    <r>
      <rPr>
        <sz val="7"/>
        <rFont val="Calibri"/>
        <family val="2"/>
      </rPr>
      <t> </t>
    </r>
    <r>
      <rPr>
        <sz val="11"/>
        <rFont val="Calibri"/>
        <family val="2"/>
      </rPr>
      <t>Actualizar y presentar el estudio de modernización de planta ante el Ministerio de Justicia y del Derecho.</t>
    </r>
  </si>
  <si>
    <t>17.Estudio actualizado, presentado ante el el Ministerio de Justicia y del Derecho.</t>
  </si>
  <si>
    <t>17.Implementar la modernización de planta previamente aprobada.</t>
  </si>
  <si>
    <r>
      <t>17.</t>
    </r>
    <r>
      <rPr>
        <sz val="7"/>
        <rFont val="Calibri"/>
        <family val="2"/>
      </rPr>
      <t>  </t>
    </r>
    <r>
      <rPr>
        <sz val="11"/>
        <rFont val="Calibri"/>
        <family val="2"/>
      </rPr>
      <t>Estudio actualizado, presentado ante el Ministerio de Justicia y del Derecho</t>
    </r>
  </si>
  <si>
    <r>
      <t>17.</t>
    </r>
    <r>
      <rPr>
        <sz val="7"/>
        <rFont val="Calibri"/>
        <family val="2"/>
      </rPr>
      <t>  </t>
    </r>
    <r>
      <rPr>
        <sz val="11"/>
        <rFont val="Calibri"/>
        <family val="2"/>
      </rPr>
      <t>Planificar la convocatoria para la provisión definitiva de la planta de personal de la Unidad, en coordinación con la CNSC</t>
    </r>
  </si>
  <si>
    <t>17.Radicación de soportes ante la CNSC para publicación del acuerdo y actualización de Oferta Publica de Empleos de Carrera.</t>
  </si>
  <si>
    <r>
      <t>17.</t>
    </r>
    <r>
      <rPr>
        <sz val="7"/>
        <rFont val="Calibri"/>
        <family val="2"/>
      </rPr>
      <t>  </t>
    </r>
    <r>
      <rPr>
        <sz val="11"/>
        <rFont val="Calibri"/>
        <family val="2"/>
      </rPr>
      <t>Evaluar el Sistema Integrado de Gestión Institucional - SIGI</t>
    </r>
  </si>
  <si>
    <r>
      <t>17.</t>
    </r>
    <r>
      <rPr>
        <sz val="7"/>
        <rFont val="Calibri"/>
        <family val="2"/>
      </rPr>
      <t>  </t>
    </r>
    <r>
      <rPr>
        <sz val="11"/>
        <rFont val="Calibri"/>
        <family val="2"/>
      </rPr>
      <t>Subdirector Financiero</t>
    </r>
  </si>
  <si>
    <t>18.  N° Funcionarios sensibilizados / N° de Funcionarios de la Unidad</t>
  </si>
  <si>
    <t>18.Dependencias de la Entidad</t>
  </si>
  <si>
    <r>
      <t>18.</t>
    </r>
    <r>
      <rPr>
        <sz val="7"/>
        <rFont val="Calibri"/>
        <family val="2"/>
      </rPr>
      <t> </t>
    </r>
    <r>
      <rPr>
        <sz val="11"/>
        <rFont val="Calibri"/>
        <family val="2"/>
      </rPr>
      <t>Adelantar sensibilización para la operacionalización del SIGI al 60% de los funcionarios de la entidad.</t>
    </r>
  </si>
  <si>
    <t>18.N° Funcionarios sensibilizados / N° de Funcionarios de la Unidad</t>
  </si>
  <si>
    <t>18.Adelantar sensibilización para la operacionalización del SIGI al 65%  de los funcionarios de la entidad.</t>
  </si>
  <si>
    <r>
      <t>18.</t>
    </r>
    <r>
      <rPr>
        <sz val="7"/>
        <rFont val="Calibri"/>
        <family val="2"/>
      </rPr>
      <t>  </t>
    </r>
    <r>
      <rPr>
        <sz val="11"/>
        <rFont val="Calibri"/>
        <family val="2"/>
      </rPr>
      <t>N° Funcionarios sensibilizados / N° de Funcionarios de la Unidad</t>
    </r>
  </si>
  <si>
    <r>
      <t>18.</t>
    </r>
    <r>
      <rPr>
        <sz val="7"/>
        <rFont val="Calibri"/>
        <family val="2"/>
      </rPr>
      <t>  </t>
    </r>
    <r>
      <rPr>
        <sz val="11"/>
        <rFont val="Calibri"/>
        <family val="2"/>
      </rPr>
      <t>Adelantar sensibilización para la operacionalización del SIGI al 70% de los funcionarios de la entidad</t>
    </r>
  </si>
  <si>
    <t>18.N° de Funcionarios sensibilizados / N° de Funcionarios de la Unidad</t>
  </si>
  <si>
    <r>
      <t>18.</t>
    </r>
    <r>
      <rPr>
        <sz val="7"/>
        <rFont val="Calibri"/>
        <family val="2"/>
      </rPr>
      <t>  </t>
    </r>
    <r>
      <rPr>
        <sz val="11"/>
        <rFont val="Calibri"/>
        <family val="2"/>
      </rPr>
      <t>Dar continuidad a la documentación e implementación del proceso de Gestión Contractual</t>
    </r>
  </si>
  <si>
    <r>
      <t>18.</t>
    </r>
    <r>
      <rPr>
        <sz val="7"/>
        <rFont val="Calibri"/>
        <family val="2"/>
      </rPr>
      <t>  </t>
    </r>
    <r>
      <rPr>
        <sz val="11"/>
        <rFont val="Calibri"/>
        <family val="2"/>
      </rPr>
      <t>Subdirector Financiero  - Funcionario Asignado</t>
    </r>
  </si>
  <si>
    <t>19.  N° Auditores formados en SGC / N° de auditores proyectados para la vigencia</t>
  </si>
  <si>
    <t>19.Dirección General y Oficina Asesora de Planeación y Desarrollo</t>
  </si>
  <si>
    <r>
      <t>19.</t>
    </r>
    <r>
      <rPr>
        <sz val="7"/>
        <rFont val="Calibri"/>
        <family val="2"/>
      </rPr>
      <t> </t>
    </r>
    <r>
      <rPr>
        <sz val="11"/>
        <rFont val="Calibri"/>
        <family val="2"/>
      </rPr>
      <t>Formar 30 auditores en SGC</t>
    </r>
  </si>
  <si>
    <t>19.N° Auditores formados en SGC / N° de auditores proyectados para la vigencia</t>
  </si>
  <si>
    <t>19.Formar 30 auditores en SGC</t>
  </si>
  <si>
    <r>
      <t>19.</t>
    </r>
    <r>
      <rPr>
        <sz val="7"/>
        <rFont val="Calibri"/>
        <family val="2"/>
      </rPr>
      <t>  </t>
    </r>
    <r>
      <rPr>
        <sz val="11"/>
        <rFont val="Calibri"/>
        <family val="2"/>
      </rPr>
      <t>N° Auditores formados en SGC / N° de auditores proyectados para la vigencia</t>
    </r>
  </si>
  <si>
    <r>
      <t>19.</t>
    </r>
    <r>
      <rPr>
        <sz val="7"/>
        <rFont val="Calibri"/>
        <family val="2"/>
      </rPr>
      <t>  </t>
    </r>
    <r>
      <rPr>
        <sz val="11"/>
        <rFont val="Calibri"/>
        <family val="2"/>
      </rPr>
      <t>Formar 30 auditores en SGC</t>
    </r>
  </si>
  <si>
    <t>19.N° Auditores formados en SGC / N° de auditores proyectados para la vigencia</t>
  </si>
  <si>
    <r>
      <t>19.</t>
    </r>
    <r>
      <rPr>
        <sz val="7"/>
        <rFont val="Calibri"/>
        <family val="2"/>
      </rPr>
      <t>  </t>
    </r>
    <r>
      <rPr>
        <sz val="11"/>
        <rFont val="Calibri"/>
        <family val="2"/>
      </rPr>
      <t>Implementar el software de gestión contractual</t>
    </r>
  </si>
  <si>
    <r>
      <t>19.</t>
    </r>
    <r>
      <rPr>
        <sz val="7"/>
        <rFont val="Calibri"/>
        <family val="2"/>
      </rPr>
      <t>  </t>
    </r>
    <r>
      <rPr>
        <sz val="11"/>
        <rFont val="Calibri"/>
        <family val="2"/>
      </rPr>
      <t>Subdirector de Atención a Establecimientos de Reclusión</t>
    </r>
  </si>
  <si>
    <t>20.  N° de auditorías para evaluar el SIGI realizadas / N° de auditorías proyectadas para la vigencia</t>
  </si>
  <si>
    <t>20.Dirección General y Dirección Administrativa y Financiera</t>
  </si>
  <si>
    <r>
      <t>20.</t>
    </r>
    <r>
      <rPr>
        <sz val="7"/>
        <rFont val="Calibri"/>
        <family val="2"/>
      </rPr>
      <t> </t>
    </r>
    <r>
      <rPr>
        <sz val="11"/>
        <rFont val="Calibri"/>
        <family val="2"/>
      </rPr>
      <t>Realizar 2 auditorías para evaluar el SIGI</t>
    </r>
  </si>
  <si>
    <t>20.N° de auditorías para evaluar el SIGI realizadas / N° de auditorías proyectadas para la vigencia</t>
  </si>
  <si>
    <t>20.Realizar 2 auditorías para evaluar el SIGI</t>
  </si>
  <si>
    <r>
      <t>20.</t>
    </r>
    <r>
      <rPr>
        <sz val="7"/>
        <rFont val="Calibri"/>
        <family val="2"/>
      </rPr>
      <t>  </t>
    </r>
    <r>
      <rPr>
        <sz val="11"/>
        <rFont val="Calibri"/>
        <family val="2"/>
      </rPr>
      <t>N° de auditorías para evaluar el SIGI realizadas / N° de auditorías proyectadas para la vigencia</t>
    </r>
  </si>
  <si>
    <r>
      <t>20.</t>
    </r>
    <r>
      <rPr>
        <sz val="7"/>
        <rFont val="Calibri"/>
        <family val="2"/>
      </rPr>
      <t>  </t>
    </r>
    <r>
      <rPr>
        <sz val="11"/>
        <rFont val="Calibri"/>
        <family val="2"/>
      </rPr>
      <t>Realizar 2 auditorías para evaluar el SIGI</t>
    </r>
  </si>
  <si>
    <t>20."N° de auditorías para evaluar el SIGI realizadas / N° de auditorías proyectadas para la vigencia"</t>
  </si>
  <si>
    <r>
      <t>20.</t>
    </r>
    <r>
      <rPr>
        <sz val="7"/>
        <rFont val="Calibri"/>
        <family val="2"/>
      </rPr>
      <t>  </t>
    </r>
    <r>
      <rPr>
        <sz val="11"/>
        <rFont val="Calibri"/>
        <family val="2"/>
      </rPr>
      <t>Implementar los estándares de la norma para el Sistema de Gestión de Seguridad de la Información</t>
    </r>
  </si>
  <si>
    <r>
      <t>20.</t>
    </r>
    <r>
      <rPr>
        <sz val="7"/>
        <rFont val="Calibri"/>
        <family val="2"/>
      </rPr>
      <t>  </t>
    </r>
    <r>
      <rPr>
        <sz val="11"/>
        <rFont val="Calibri"/>
        <family val="2"/>
      </rPr>
      <t>Subdirección Atención a Establecimientos de Reclusión - Funcionario Asignado.</t>
    </r>
  </si>
  <si>
    <t>21.  Procedimientos construidos, revisados, actualizados y socializados / Procedimientos propuestos para la vigencia</t>
  </si>
  <si>
    <t>21.Dependencias con recursos asignados</t>
  </si>
  <si>
    <r>
      <t>21.</t>
    </r>
    <r>
      <rPr>
        <sz val="7"/>
        <rFont val="Calibri"/>
        <family val="2"/>
      </rPr>
      <t> </t>
    </r>
    <r>
      <rPr>
        <sz val="11"/>
        <rFont val="Calibri"/>
        <family val="2"/>
      </rPr>
      <t>Construir y socializar 4 procedimientos con sus respectivos formato.</t>
    </r>
  </si>
  <si>
    <t>21.Procedimientos construidos y socializados / Procedimientos propuestos</t>
  </si>
  <si>
    <t>21.Realizar el mantenimiento de la herramienta</t>
  </si>
  <si>
    <r>
      <t>21.</t>
    </r>
    <r>
      <rPr>
        <sz val="7"/>
        <rFont val="Calibri"/>
        <family val="2"/>
      </rPr>
      <t>  </t>
    </r>
    <r>
      <rPr>
        <sz val="11"/>
        <rFont val="Calibri"/>
        <family val="2"/>
      </rPr>
      <t>Procedimientos construidos, revisados, actualizados y socializados / Procedimientos propuestos para la vigencia</t>
    </r>
  </si>
  <si>
    <r>
      <t>21.</t>
    </r>
    <r>
      <rPr>
        <sz val="7"/>
        <rFont val="Calibri"/>
        <family val="2"/>
      </rPr>
      <t>  </t>
    </r>
    <r>
      <rPr>
        <sz val="11"/>
        <rFont val="Calibri"/>
        <family val="2"/>
      </rPr>
      <t>Realizar el mantenimiento de la herramienta</t>
    </r>
  </si>
  <si>
    <r>
      <t>21.</t>
    </r>
    <r>
      <rPr>
        <sz val="7"/>
        <rFont val="Calibri"/>
        <family val="2"/>
      </rPr>
      <t>  </t>
    </r>
    <r>
      <rPr>
        <sz val="11"/>
        <rFont val="Calibri"/>
        <family val="2"/>
      </rPr>
      <t>Mantenimiento realizado</t>
    </r>
  </si>
  <si>
    <r>
      <t>21.</t>
    </r>
    <r>
      <rPr>
        <sz val="7"/>
        <rFont val="Calibri"/>
        <family val="2"/>
      </rPr>
      <t>  </t>
    </r>
    <r>
      <rPr>
        <sz val="11"/>
        <rFont val="Calibri"/>
        <family val="2"/>
      </rPr>
      <t>Impulsar la estructuración de proyectos de infraestructura penitenciaria y carcelaria con vinculación de capital privado</t>
    </r>
  </si>
  <si>
    <r>
      <t>21.</t>
    </r>
    <r>
      <rPr>
        <sz val="7"/>
        <rFont val="Calibri"/>
        <family val="2"/>
      </rPr>
      <t>  </t>
    </r>
    <r>
      <rPr>
        <sz val="11"/>
        <rFont val="Calibri"/>
        <family val="2"/>
      </rPr>
      <t>Dependencias de la Entidad</t>
    </r>
  </si>
  <si>
    <t>22.  Software de Gestión Contractual Implementado</t>
  </si>
  <si>
    <r>
      <t>22.</t>
    </r>
    <r>
      <rPr>
        <sz val="7"/>
        <rFont val="Calibri"/>
        <family val="2"/>
      </rPr>
      <t> </t>
    </r>
    <r>
      <rPr>
        <sz val="11"/>
        <rFont val="Calibri"/>
        <family val="2"/>
      </rPr>
      <t>"Implementar el Software de Gestión Contractual"</t>
    </r>
  </si>
  <si>
    <t>22.Software de Gestión Contractual Implementado</t>
  </si>
  <si>
    <t>22.Implementar en 2 procesos (Gestión de Recursos y Gestión Jurídica) los  estándares de la norma para el Sistema de Gestión de Seguridad de la Información</t>
  </si>
  <si>
    <r>
      <t>22.</t>
    </r>
    <r>
      <rPr>
        <sz val="7"/>
        <rFont val="Calibri"/>
        <family val="2"/>
      </rPr>
      <t>  </t>
    </r>
    <r>
      <rPr>
        <sz val="11"/>
        <rFont val="Calibri"/>
        <family val="2"/>
      </rPr>
      <t>Software de Gestión Contractual Implementado</t>
    </r>
  </si>
  <si>
    <r>
      <t>22.</t>
    </r>
    <r>
      <rPr>
        <sz val="7"/>
        <rFont val="Calibri"/>
        <family val="2"/>
      </rPr>
      <t>  </t>
    </r>
    <r>
      <rPr>
        <sz val="11"/>
        <rFont val="Calibri"/>
        <family val="2"/>
      </rPr>
      <t>"Implementar en 2 procesos (Gestión Administrativa y Financiera) los estándares de la norma para el  sistema de Gestión de Seguridad de la Información"</t>
    </r>
  </si>
  <si>
    <r>
      <t>22.</t>
    </r>
    <r>
      <rPr>
        <sz val="7"/>
        <rFont val="Calibri"/>
        <family val="2"/>
      </rPr>
      <t>  </t>
    </r>
    <r>
      <rPr>
        <sz val="11"/>
        <rFont val="Calibri"/>
        <family val="2"/>
      </rPr>
      <t>"N° de procesos con estándares implementados / N° de procesos programados para la vigencia"</t>
    </r>
  </si>
  <si>
    <t>23.  "N° de procesos con estándares implementados / N° de procesos programados para la vigencia"</t>
  </si>
  <si>
    <r>
      <t>23.</t>
    </r>
    <r>
      <rPr>
        <sz val="7"/>
        <rFont val="Calibri"/>
        <family val="2"/>
      </rPr>
      <t> </t>
    </r>
    <r>
      <rPr>
        <sz val="11"/>
        <rFont val="Calibri"/>
        <family val="2"/>
      </rPr>
      <t>Implementar en 2 procesos (Gestión Contractual y Gestión de Suministro de Bienes y Prestación de  servicios) los estándares de la norma para el Sistema de Gestión de Seguridad de la Información</t>
    </r>
  </si>
  <si>
    <t>23.N° de procesos con estándares implementados / N° de procesos programados para la vigencia</t>
  </si>
  <si>
    <t>23.Actualizar y presentar el estudio de modernización de Planta ante el Ministerio de Justicia y del Derecho y el DAFP</t>
  </si>
  <si>
    <r>
      <t>23.</t>
    </r>
    <r>
      <rPr>
        <sz val="7"/>
        <rFont val="Calibri"/>
        <family val="2"/>
      </rPr>
      <t>  </t>
    </r>
    <r>
      <rPr>
        <sz val="11"/>
        <rFont val="Calibri"/>
        <family val="2"/>
      </rPr>
      <t>"N° de procesos con estándares implementados / N° de procesos programados para la vigencia"</t>
    </r>
  </si>
  <si>
    <t>24.  Proyecto con vinculación de capital privado, estructurado</t>
  </si>
  <si>
    <r>
      <t>24.</t>
    </r>
    <r>
      <rPr>
        <sz val="7"/>
        <rFont val="Calibri"/>
        <family val="2"/>
      </rPr>
      <t> </t>
    </r>
    <r>
      <rPr>
        <sz val="11"/>
        <rFont val="Calibri"/>
        <family val="2"/>
      </rPr>
      <t>Estructurar un proyecto de infraestructura penitenciaria y carcelaria con vinculación de capital privado</t>
    </r>
  </si>
  <si>
    <t>24.Proyecto con vinculación de capital privado, estructurado</t>
  </si>
  <si>
    <t>24.Estructurar un proyecto de infraestructura penitenciaria y carcelaria con vinculación de capital privado</t>
  </si>
  <si>
    <r>
      <t>24.</t>
    </r>
    <r>
      <rPr>
        <sz val="7"/>
        <rFont val="Calibri"/>
        <family val="2"/>
      </rPr>
      <t>  </t>
    </r>
    <r>
      <rPr>
        <sz val="11"/>
        <rFont val="Calibri"/>
        <family val="2"/>
      </rPr>
      <t>Proyecto con vinculación de capital privado, estructurado</t>
    </r>
  </si>
  <si>
    <t>25.Reformular el proyecto de Inversión de estudios e investigaciones sobre el Sistema Penitenciario y Carcelario</t>
  </si>
  <si>
    <t>No.</t>
  </si>
  <si>
    <t>Estrategia</t>
  </si>
  <si>
    <t>Meta</t>
  </si>
  <si>
    <t>Actividad</t>
  </si>
  <si>
    <t>Indicador</t>
  </si>
  <si>
    <t>Programado</t>
  </si>
  <si>
    <t>% de avance de los proyectos de estudios y diseños de B/ventura, Popayán, Barrancabermeja, Cali, Candelaria, San Andrés y Mocoa En informe de interventoría que evidencie el avance general de los proyectos en elaboración de estudios y diseños</t>
  </si>
  <si>
    <t>% de avance las intervenciones contratadas para la vigencia (Se entrega con Reporte de seguimiento a las intervenciones de mantenimiento y adecuación contratadas para la vigencia con corte a la fecha)</t>
  </si>
  <si>
    <t>% de avance en el desarrollo del diagnóstico en Informe de avance del desarrollo del Diagnóstico en el Marco del Plan Maestro de Infraestructura</t>
  </si>
  <si>
    <t>% de avance en el desarrollo del sistema de información Se reportará con Informe de avance en el desarrollo del sistema de información de captura de datos para Línea Base</t>
  </si>
  <si>
    <t>Valor Vlor programado</t>
  </si>
  <si>
    <t>% de meses cubiertos en seguimiento a través de informe(s) de apoyo a la supervisión del servicio de suministro de alimentación y/o informes de interventoría</t>
  </si>
  <si>
    <t>Validación binaria: Entrega de soporte instrucción para realizar la contratación del software de Historia Clínica Electrónica</t>
  </si>
  <si>
    <t xml:space="preserve">Validación binaria: Entrega de contratos de prestación suscrito o adición del proceso actual de la interventoría del servicio de vigilancia electrónica </t>
  </si>
  <si>
    <t>Junio: Validación binaria: Contrato o contratos de la prestación del servicio de alimentación suscrito</t>
  </si>
  <si>
    <t>Junio: Validación binaria: Contrato o contratos de la prestación del servicio de interventoría suscrito</t>
  </si>
  <si>
    <t>Junio: Validación binaria: Contrato de interventoría o auditoría integral suscrito</t>
  </si>
  <si>
    <t>(% publicados con corte a la fecha) + (% de contratos suscritos con corte a la fecha) Nota: Indicador creciente</t>
  </si>
  <si>
    <t>% de avance en la ejecución del Plan de Bienestar e incentivos en Informe trimestral de seguimiento a la implementación del Plan Bienestar e Incentivos</t>
  </si>
  <si>
    <t>% de cumplimiento del plan anticorrupción en Informe cuatrimestral de implementación del Plan Anticorrupción con corte al mes de abril de 2021</t>
  </si>
  <si>
    <t>4.1 Implementar el Plan Estratégico de TI - PETI</t>
  </si>
  <si>
    <t>Avance Ejecutado Trim III 2021</t>
  </si>
  <si>
    <t xml:space="preserve">sperado </t>
  </si>
  <si>
    <t xml:space="preserve">Valor rezagado Trim III 2021 </t>
  </si>
  <si>
    <t>Priorizar las intervenciones de mantenimiento y adecuación de acuerdo con las necesidades de los ERON y la disponibilidad presupuestal</t>
  </si>
  <si>
    <t>5.    Gestión de la Infraestructura</t>
  </si>
  <si>
    <t>Validación binaria: Entrega de la Matriz de priorización de intervenciones de mantenimiento y adecuación para la vigencia</t>
  </si>
  <si>
    <t>4.2 Implementar un sistema de Información Misional de la USPEC</t>
  </si>
  <si>
    <t>Un Sistema de Información Misional en producción</t>
  </si>
  <si>
    <t>% de avance de los contratos (Se entrega con Matriz de Reporte de seguimiento de los contratos de las intervenciones de mantenimiento y adecuación con corte a la fecha)</t>
  </si>
  <si>
    <t>Hacer seguimiento a las actividades enfocadas a la implementación de las políticas de cada una de las 7 dimensiones del Modelo Integrado de Planeación y Gestión MIPG.</t>
  </si>
  <si>
    <t>18.     Subdirección de Atención a los Establecimientos de Reclusión</t>
  </si>
  <si>
    <t>Validación binaria: Informe cuatrimestral de visitas realizadas</t>
  </si>
  <si>
    <t>16.Firmas</t>
  </si>
  <si>
    <t xml:space="preserve">((No. seguimiento a contratos de la vigencia /No. de contratos suscritos de la vigencia con corte a la fecha) x 100)/4
</t>
  </si>
  <si>
    <t xml:space="preserve">No. de ERON con modelo de Cápita / No. De ERON a cargo del INPEC x 100/4
</t>
  </si>
  <si>
    <t xml:space="preserve">Realizar el seguimiento a la ejecución de los recursos del administrador fiduciario.
</t>
  </si>
  <si>
    <t xml:space="preserve">Promedio: ((No. de procesos publicados con corte a la fecha / No. de procesos programados a publicar en la vigencia) + (No. de contratos suscritos con corte a la fecha / No. de contratos programados a suscribir en la vigencia))
</t>
  </si>
  <si>
    <t xml:space="preserve">Cantidad de procesos programados con presupuesto inicial entregados a satisfacción / Cantidad de procesos contratados con corte a la fecha*100/4
</t>
  </si>
  <si>
    <t>33%Entregado
0% No entregado</t>
  </si>
  <si>
    <t xml:space="preserve">Validación binaria: Entrega de Manuales de Contratación
y Manual de Supervisión e interventoría </t>
  </si>
  <si>
    <t>13. Dirección de Gestión Contractual</t>
  </si>
  <si>
    <t>12.   Director de Gestión Contractual</t>
  </si>
  <si>
    <t xml:space="preserve">100% Entregado
0% No entregado
</t>
  </si>
  <si>
    <t>Validación binaria: Entrega de procedimientos Actualizados y aprobados</t>
  </si>
  <si>
    <t>Avance Ejecutado Trim III 2022</t>
  </si>
  <si>
    <t>Valor rezagado Trim III 2022</t>
  </si>
  <si>
    <t>No. de intervenciones contratadas / No. de intervenciones programadas x 100</t>
  </si>
  <si>
    <t>Realizar socialización sobre la Gestión de Riesgos en la Entidad.</t>
  </si>
  <si>
    <t>Realizar el cargue de información y socialización de los módulos del aplicativo MIPGESTIÓN asociados a la administración de riesgos, indicadores de gestión y Modelo Integrado de Planeación y Gestión de la Entidad.</t>
  </si>
  <si>
    <t>Validación binaria: Informe que relacione la evidencia del cargue de información en los módulos.</t>
  </si>
  <si>
    <t>1.1 Ampliación cupos en infraestructura atendiendo requisitos y condiciones de calidad</t>
  </si>
  <si>
    <t>1.2 Construir cupos nuevos atendiendo requisitos y condiciones de calidad</t>
  </si>
  <si>
    <t>1,577 cupos en ampliación de infraestructura con avance de proyecto del 100%</t>
  </si>
  <si>
    <t>Suscribir el acta de inicio de los contratos de los proyectos Silvia Cauca (500 cupos) y Barrancabermeja (1.512)</t>
  </si>
  <si>
    <t>No. De actas de inicio/ 7 x 100</t>
  </si>
  <si>
    <t>S % de avance en los proyectos / 2</t>
  </si>
  <si>
    <t>No. De actas de entrega - recibido / 2 x 100</t>
  </si>
  <si>
    <t>No. De actas de inicio / 2 x 100</t>
  </si>
  <si>
    <t>5.     Oficina de Tecnología - OTEC</t>
  </si>
  <si>
    <t>Un modelo de atención integral en salud que cuente con cobertura, oportunidad y eficiencia  para la PPL  a cargo del INPEC.</t>
  </si>
  <si>
    <t>Fortalecimiento de Gestión Institucional con el INPEC, a través de la realización de 5 visitas a las Sedes Regionales a cargo del INPEC.</t>
  </si>
  <si>
    <t xml:space="preserve">(No. Actas suministradas /5)
*100 </t>
  </si>
  <si>
    <t>% de Informe que de cuenta de la participación en las ferias</t>
  </si>
  <si>
    <t xml:space="preserve">% de actas entregadas que den cuenta de las visitas a las sedes Regionales </t>
  </si>
  <si>
    <t xml:space="preserve">(No. Informes suministradas /2)
*100 </t>
  </si>
  <si>
    <t xml:space="preserve">(No. Actas suministradas /4)
*100 </t>
  </si>
  <si>
    <t>% de actas entregadas que den cuenta de las mesas de trabajo</t>
  </si>
  <si>
    <t xml:space="preserve">Sensibilizar a coordinadores y funcionarios de la USPEC en temas relacionados con el cumplimiento de las metas u objetivos previstos en el marco de Control Interno </t>
  </si>
  <si>
    <t>Seguimiento al avance y progreso de la política de prevención del daño antijurídico 2022-2023</t>
  </si>
  <si>
    <t>Número de informes de seguimiento y progreso de la Política de prevención del daño antijurídico / 4 * 100</t>
  </si>
  <si>
    <t>% de Seguimiento a fallos de tutela favorables y desfavorables en temas de alimentación, salud y hacinamiento.</t>
  </si>
  <si>
    <t>Número de Seguimiento a fallos de tutela favorables y desfavorables en temas de alimentación, salud y hacinamiento / 4 * 100</t>
  </si>
  <si>
    <t>Procedimiento actualizado conforme a la Ley disciplinaria vigente.</t>
  </si>
  <si>
    <t>Binario: 
100% a la entrega del procedimiento actualizado</t>
  </si>
  <si>
    <t>% de informes (trimestrales) de seguimiento a las quejas recibidas en la Oficina Asesora Jurídica y su estado procesal conforme a la normatividad vigente</t>
  </si>
  <si>
    <t>No. informes de seguimiento y estado procesal a las quejas disciplinarias recibidas/4*100</t>
  </si>
  <si>
    <t>7.131 cupos nuevos en infraestructura con avance de proyecto del 100%</t>
  </si>
  <si>
    <t>Contratar el 100% de las intervenciones de fortalecimiento y la infraestructura programadas</t>
  </si>
  <si>
    <t xml:space="preserve">Proveer la alimentación a internos mediante el sistema de ración conformado por cuatro tiempos (desayuno, almuerzo, cena refrigerio nocturno), con promoción de hábitos alimentarios  saludables, suministrando raciones para población en condiciones especiales, raciones para gestantes y lactantes. </t>
  </si>
  <si>
    <t>4.3 Implementar un Plan estratégico de Seguridad y Privacidad en la Información</t>
  </si>
  <si>
    <t>100% de cumplimiento en el Plan Estratégico de Seguridad y Privacidad en la Información</t>
  </si>
  <si>
    <t xml:space="preserve">Realizar seguimiento a la interventoría del servicio de alimentación de acuerdo a lo contratado.
</t>
  </si>
  <si>
    <t xml:space="preserve">Instruir a la Entidad Fiduciaria para garantizar la continuidad en la ejecución del Software de Historia Clínica Electrónica en los ERON, conforme a las fases determinadas en la obligaciones contractuales.
</t>
  </si>
  <si>
    <t>Instruir a la Entidad Fiduciaria para garantizar la continuidad de la contratación por modalidad de capitación en los ERON a cargo del INPEC.</t>
  </si>
  <si>
    <t xml:space="preserve">Realizar la supervisión al contrato de fiducia mercantil y el seguimiento a la prestación del servicio de salud, garantizando el personal idóneo para ambas tareas en el grupo de salud. </t>
  </si>
  <si>
    <t xml:space="preserve">Realizar el proceso contractual para la contratación del Administrador Fiduciario del Fondo Nacional de Salud.
</t>
  </si>
  <si>
    <t xml:space="preserve">Realizar el proceso precontractual y contractual para la prestación del servicio de vigilancia electrónica.
</t>
  </si>
  <si>
    <t>60% Entregado Etapa precontractual
40% Entregado etapa contractual
0% No entregado</t>
  </si>
  <si>
    <t xml:space="preserve">Realizar el proceso precontractual y contractual para la interventoría del servicio de vigilancia electrónica
</t>
  </si>
  <si>
    <t>Realizar la etapa precontractual para la contratación de bienes para el SPC.</t>
  </si>
  <si>
    <t>Realizar los procesos contractuales para la adquisición de bienes para el SPC.</t>
  </si>
  <si>
    <t>Establecer el plan de necesidades con el INPEC.</t>
  </si>
  <si>
    <t>Realizar seguimiento postcontractual a la entrega de bienes para el SPC.</t>
  </si>
  <si>
    <t>Priorizar las intervenciones de fortalecimiento a la infraestructura de acuerdo con las necesidades del INPEC y la disponibilidad presupuestal.</t>
  </si>
  <si>
    <t>Hacer seguimiento a la ejecución contractual de la vigencia para las intervenciones de fortalecimiento a la infraestructura</t>
  </si>
  <si>
    <t>Contratar las intervenciones de fortalecimiento a la infraestructura programadas</t>
  </si>
  <si>
    <t>4.      Subdirector de Seguimiento a la Infraestructura</t>
  </si>
  <si>
    <t>Realizar entrega de los proyectos de:  Modulares Itagüí -510 cupos y obras complementarias Itagüí, Espinal y Barranquilla</t>
  </si>
  <si>
    <t>No. De actas de entrega - recibido / 4 x 100</t>
  </si>
  <si>
    <t>Realizar seguimiento a la ejecución de los proyectos de alojamientos de guardia de los establecimientos de EPMSC Girón y el EPMSC Ipiales</t>
  </si>
  <si>
    <t>Seguimiento de acuerdo a la programación de obra de: Silvia (500 cupos)</t>
  </si>
  <si>
    <t>7.     Subdirección de Seguimiento a la Infraestructura</t>
  </si>
  <si>
    <t>Actualizar el procedimiento “Procesos disciplinarios" conforme a la normatividad vigente.</t>
  </si>
  <si>
    <t>Apoyar y acompañar las ferias organizadas por el DAFP y promovidas por Atención al   Ciudadano, como parte de apoyo logístico, teniendo en cuenta las invitaciones que realice la entidad organizadora</t>
  </si>
  <si>
    <t>Trámite de solicitud para la obtención de recursos técnicos (Adquisición de:  
-60 Grameras y
-60 Termómetros para   alimentos.
-Adquisición de mínimo 37 Computadores portátiles y sus respectivas licencias 
-79 Chalecos Distintivos)</t>
  </si>
  <si>
    <t>Realización de 4 Mesas de trabajo - Gestión y reporte de novedades recopiladas</t>
  </si>
  <si>
    <t>Hacer seguimiento a la actualización de la batería de estándares e indicadores de las Normas Técnicas para la Vida en reclusión del ECI, según lo ordenado por la Sentencia 388 de 2013 y T-762-2015.</t>
  </si>
  <si>
    <t>Acompañar las acciones enfocadas en el cumplimiento de los compromisos adquiridos en el comité interdisciplinario en el marco de la Sentencia 388 de 2013 y T-762-2015.</t>
  </si>
  <si>
    <t>MARIZ DE SEGUIMIENTO PLAN DE ACCIÓN 2023</t>
  </si>
  <si>
    <t xml:space="preserve">Actualización de los procedimientos vigentes a Cargo de la Dirección de Gestión Contractual
</t>
  </si>
  <si>
    <t>1.3 Intervenir establecimientos carcelarios del orden nacional a través de adecuaciones y mantenimiento</t>
  </si>
  <si>
    <t>S % de avance en los proyectos / 8</t>
  </si>
  <si>
    <t>Realizar entrega de alojamientos de guardia de los establecimientos de EPMSC Girón y el EPMSC Ipiales</t>
  </si>
  <si>
    <t xml:space="preserve">Adelantar gestiones ante el  ministerio de hacienda y crédito publico  y el consejo directivo del fondo nacional de salud para lograr los recursos necesarios para la contratación de la interventoría y(o) para el contrato de Fiducia mercantil y(o) auditoria de calidad  de los servicios de salud.
</t>
  </si>
  <si>
    <t>Validación binaria: 
Soporte de socialización sobre Gestión de Riesgos de la Entidad Actualizada</t>
  </si>
  <si>
    <t>Ejecutado</t>
  </si>
  <si>
    <t>Elaboración de documento de lineamientos de diseño, operación y dotación para infraestructura de los establecimientos penitenciarios.</t>
  </si>
  <si>
    <t>% de lineamientos de diseño, operación y dotación para infraestructura/100% x 100</t>
  </si>
  <si>
    <t>0% </t>
  </si>
  <si>
    <t>Suscribir el acta de inicio de los contratos de los proyectos de: RM Barranquilla - 143 cupos, RM Cartagena - 152 cupos, Pabellón Calarcá - 258 cupos   Pabellón 4 Bellavista - 514 cupos y obras complementarias, Espinal, Itagüí y Barranquilla.</t>
  </si>
  <si>
    <t> 0%</t>
  </si>
  <si>
    <t>Realizar seguimiento a la ejecución de los proyectos de: RM Barranquilla - 143 cupos, RM Cartagena - 152 cupos, Pabellón Calarcá - 258 cupos, Pabellón 4 Bellavista - 514 cupos, Itagüí – 510. Y obras complementarias Itagüí, Espinal y Barranquilla</t>
  </si>
  <si>
    <t>Seguimiento de acuerdo a la programación de obra de los proyectos:</t>
  </si>
  <si>
    <t xml:space="preserve">Nuevo ERON Pereira (1,500 cupos), </t>
  </si>
  <si>
    <t>Nuevo ERON Riohacha (1645).</t>
  </si>
  <si>
    <t>Nuevo ERON Sabanas de San Ángel (1974).</t>
  </si>
  <si>
    <t xml:space="preserve">S% de avance de los proyectos de Nuevo ERON Pereira (1,500 cupos). </t>
  </si>
  <si>
    <t xml:space="preserve">Nuevo ERON Riohacha (1645). </t>
  </si>
  <si>
    <t>Nuevo ERON Sabanas de San Ángel (1974)/3</t>
  </si>
  <si>
    <t>% de avance del proyecto</t>
  </si>
  <si>
    <t>((No. seguimiento a contratos de la vigencia /No. de contratos suscritos de la vigencia con corte a la fecha) x 100)/4</t>
  </si>
  <si>
    <t>Pagar un 20% de la asignación presupuestal de la vigencia</t>
  </si>
  <si>
    <t>Presupuesto obligado de la vigencia/Presupuesto Asignado a la vigencia 100% x 100</t>
  </si>
  <si>
    <t> 100%</t>
  </si>
  <si>
    <t>% de avance en la actualización de la Batería de estándares e indicadores / 100% x 100</t>
  </si>
  <si>
    <t>Valor programado</t>
  </si>
  <si>
    <t>Avance Ejecutado acum. Trim I 2023</t>
  </si>
  <si>
    <t>Valor rezagado Trim I 2023</t>
  </si>
  <si>
    <t>Avance Ejecutado  acum.Trim I 2023</t>
  </si>
  <si>
    <r>
      <rPr>
        <b/>
        <sz val="8"/>
        <rFont val="Arial Narrow"/>
        <family val="2"/>
      </rPr>
      <t>Trim_I:</t>
    </r>
    <r>
      <rPr>
        <sz val="8"/>
        <rFont val="Arial Narrow"/>
        <family val="2"/>
      </rPr>
      <t xml:space="preserve"> No se presentaron nombramientos  durante el primer trimestrede 2023</t>
    </r>
  </si>
  <si>
    <r>
      <t xml:space="preserve">Trim_I: </t>
    </r>
    <r>
      <rPr>
        <sz val="8"/>
        <rFont val="Arial Narrow"/>
        <family val="2"/>
      </rPr>
      <t>El área adjunta el informe de seguimiento a la actividad, el cual refleja un cumplimiento del 25% para e trimestre, este corresponde al planeado.</t>
    </r>
  </si>
  <si>
    <r>
      <t>Trim_II:</t>
    </r>
    <r>
      <rPr>
        <sz val="8"/>
        <rFont val="Arial Narrow"/>
        <family val="2"/>
      </rPr>
      <t xml:space="preserve"> De acuerdo a la proyección de ejecución el Plan de previsión de recursos humanos  para el segundo trimestre  presentó un avance del 25%, como resultado de lo anterior del total de  341 cargos financiados  con 321 cargos provistos  y 20 cargos vacantes.</t>
    </r>
  </si>
  <si>
    <r>
      <t xml:space="preserve">Trim_II: </t>
    </r>
    <r>
      <rPr>
        <sz val="8"/>
        <rFont val="Arial Narrow"/>
        <family val="2"/>
      </rPr>
      <t>El área presenta el informe solicitado, por lo tanto se otorga un porcentaje de avance del 25 % para este segundo trimestre.</t>
    </r>
  </si>
  <si>
    <r>
      <rPr>
        <b/>
        <sz val="8"/>
        <rFont val="Arial Narrow"/>
        <family val="2"/>
      </rPr>
      <t>Trim_I:</t>
    </r>
    <r>
      <rPr>
        <sz val="8"/>
        <rFont val="Arial Narrow"/>
        <family val="2"/>
      </rPr>
      <t xml:space="preserve"> A corte del primer trimestre, se ha logrado suscribir un contrato, el cual hace referencia al CTO 066 de 2023, cuyo objeto es: Instalación, mantenimiento y puesta en marcha de plantas electricas y mantenimiento de infraestructura electrica y adecuaciones a los asociados para los ERON. No se adjunta aun la matriz de seguimiento, porque apenas se contrató.</t>
    </r>
  </si>
  <si>
    <r>
      <t xml:space="preserve">Trim_I: </t>
    </r>
    <r>
      <rPr>
        <sz val="8"/>
        <rFont val="Arial Narrow"/>
        <family val="2"/>
      </rPr>
      <t>Se evidencia que el área realiza seguimiento a la ejecución contractual y anexan la matriz como soporte, por lo anterior se otorga un 25% para el trimestre.</t>
    </r>
  </si>
  <si>
    <r>
      <t xml:space="preserve">Trim_II: </t>
    </r>
    <r>
      <rPr>
        <sz val="8"/>
        <rFont val="Arial Narrow"/>
        <family val="2"/>
      </rPr>
      <t xml:space="preserve">A corte del primer trimestre, se ha logrado suscribir un contrato, el cual hace referencia al CTO 066 de 2023, cuyo objeto es: Instalación, mantenimiento y puesta en marcha de plantas electricas y mantenimiento de infraestructura electrica y adecuaciones a los asociados para los ERON. No se adjunta aun la matriz de seguimiento, dado que el CTO de encuentra en proceso de sesión. Al obtener acta de inició se podra anexar el contrato en la matriz, para asi lograr llevar un seguimiento de este. </t>
    </r>
  </si>
  <si>
    <r>
      <t>Trim_II:</t>
    </r>
    <r>
      <rPr>
        <sz val="8"/>
        <rFont val="Arial Narrow"/>
        <family val="2"/>
      </rPr>
      <t xml:space="preserve"> El área presenta los soportes de seguimiento, por lo tanto se otorga un porcentaje de avance del 25% para el segundo trimestre.</t>
    </r>
  </si>
  <si>
    <r>
      <rPr>
        <b/>
        <sz val="8"/>
        <rFont val="Arial Narrow"/>
        <family val="2"/>
      </rPr>
      <t xml:space="preserve">Trim_I: </t>
    </r>
    <r>
      <rPr>
        <sz val="8"/>
        <rFont val="Arial Narrow"/>
        <family val="2"/>
      </rPr>
      <t>Segun el CEN, se identifica que en el primer trimestre, la subdirección a ejecutado del presupuesto obligado un 0,04%, esto lo podemos comprender de la siguiente forma: CEN arroja que a corte de 31 de marzo de la vigencia del presupuesto total asignado para 2023 ($100,246,701,770,00 COP), se ha obligado un total de $44,574,634,00 COP. Se pude evidenciar en el CEN como documento adjunto, el total del presupuesto obligado.</t>
    </r>
  </si>
  <si>
    <r>
      <t xml:space="preserve">Trim_I: </t>
    </r>
    <r>
      <rPr>
        <sz val="8"/>
        <rFont val="Arial Narrow"/>
        <family val="2"/>
      </rPr>
      <t xml:space="preserve">El area adjunta el CEN de pagos en el cual se evidencia un 0,04% de ejecución, aunque es bajo, el área no proyecto para este trimestre avance, es apartir del segundo trimestre cuando se debe avanzar en esta actividad. </t>
    </r>
  </si>
  <si>
    <r>
      <t xml:space="preserve">Trim_II: </t>
    </r>
    <r>
      <rPr>
        <sz val="8"/>
        <rFont val="Arial Narrow"/>
        <family val="2"/>
      </rPr>
      <t>Se evidencia, según el CEN, que para le segundo trimistre de la vigencia, se ha obligado un 1% del presupuesto. indicado de la siguiente forma: CEN arroja que de 1 de abril al 30 de junio del año en curso, se obligó un total de $1,147,568,970,00 COP, del presupuesto total asignado ($100,246,701,770, COP)</t>
    </r>
  </si>
  <si>
    <r>
      <t xml:space="preserve">Trim_II: </t>
    </r>
    <r>
      <rPr>
        <sz val="8"/>
        <rFont val="Arial Narrow"/>
        <family val="2"/>
      </rPr>
      <t>Acorde a la información suministrada por el área con relacion al avance de ejecucion presupuestal, se otorga un porcentaje 1% para el segundo trimestre.</t>
    </r>
  </si>
  <si>
    <r>
      <rPr>
        <b/>
        <sz val="8"/>
        <rFont val="Arial Narrow"/>
        <family val="2"/>
      </rPr>
      <t xml:space="preserve">Trm_I: </t>
    </r>
    <r>
      <rPr>
        <sz val="8"/>
        <rFont val="Arial Narrow"/>
        <family val="2"/>
      </rPr>
      <t>Durante el primer semestre de 2023 no se adelantaron mesas de trabajo, dado que el INPEC esta pendiente de asignar funcionario que asistira como delegado a las mesas de trabajo en el desarrollo del Documento de Lineamientos de Diseño.</t>
    </r>
  </si>
  <si>
    <r>
      <rPr>
        <b/>
        <sz val="8"/>
        <rFont val="Arial Narrow"/>
        <family val="2"/>
      </rPr>
      <t xml:space="preserve">Trim_I: </t>
    </r>
    <r>
      <rPr>
        <sz val="8"/>
        <rFont val="Arial Narrow"/>
        <family val="2"/>
      </rPr>
      <t xml:space="preserve"> A pesar que el área reporta en la autoevaluación un porcentaje del 15% de avance en la actividad, no se otorga, debido a que no se evidencian acciones para el cumplimiento de la misma, tampoco reportan un sustento o soporte. </t>
    </r>
  </si>
  <si>
    <r>
      <rPr>
        <b/>
        <sz val="8"/>
        <rFont val="Arial Narrow"/>
        <family val="2"/>
      </rPr>
      <t xml:space="preserve">Trim_II: </t>
    </r>
    <r>
      <rPr>
        <sz val="8"/>
        <rFont val="Arial Narrow"/>
        <family val="2"/>
      </rPr>
      <t>Durante el segundo semestre de 2023  se adelantaron mesas de trabajo con los profesionales especialiados de la Subdirección de Seguimiento en la revisión de diseños de los proyectos que actualmente se encuentran en desarrollo, lo que permite contar con insumos para la elaboración  del Documento de Lineamientos de Diseño.
Se anexan actas reunión</t>
    </r>
  </si>
  <si>
    <r>
      <rPr>
        <b/>
        <sz val="8"/>
        <rFont val="Arial Narrow"/>
        <family val="2"/>
      </rPr>
      <t>Trim_II</t>
    </r>
    <r>
      <rPr>
        <sz val="8"/>
        <rFont val="Arial Narrow"/>
        <family val="2"/>
      </rPr>
      <t>: El área aporta actas de mesas de trabajo en las cuales se evidencia  el seguimiento, sin embargo no se presenta el documento de % de avance de  Lineamientos de Diseño, Operación y Dotación para la Infraestructura. Por lo tanto se otorga 20% de avance para el segundo trimestre.</t>
    </r>
  </si>
  <si>
    <r>
      <rPr>
        <b/>
        <sz val="8"/>
        <rFont val="Arial Narrow"/>
        <family val="2"/>
      </rPr>
      <t>Trim_I:</t>
    </r>
    <r>
      <rPr>
        <sz val="8"/>
        <rFont val="Arial Narrow"/>
        <family val="2"/>
      </rPr>
      <t xml:space="preserve"> Respecto a esta actividad aún no hay avances dado que los documentos precontractuales y contractuales estan previstos para el segundo trimestre de la vigencia, una vez se adelante el proceso de solicitud de vigencia futura de 2024 y estructuración de borrador de pliegos de condiciones para licitación pública.
</t>
    </r>
  </si>
  <si>
    <r>
      <t>Trim_I:</t>
    </r>
    <r>
      <rPr>
        <sz val="8"/>
        <rFont val="Arial Narrow"/>
        <family val="2"/>
      </rPr>
      <t xml:space="preserve"> El área aún no reporta avance en la actividad, se estan realiuzando acciones las cuales seran relacionadas en el segundo trimestre </t>
    </r>
  </si>
  <si>
    <r>
      <t>Trim_II</t>
    </r>
    <r>
      <rPr>
        <sz val="8"/>
        <rFont val="Arial Narrow"/>
        <family val="2"/>
      </rPr>
      <t>: Esta actividad aún no hay avances dado que los documentos precontractuales y contractuales estan previstos para el tercer trimestre de la vigencia, una vez se adelante el proceso de solicitud de vigencia futura de 2024 y estructuración de borrador de pliegos de condiciones para licitación pública.</t>
    </r>
  </si>
  <si>
    <r>
      <t xml:space="preserve">Trim_II: </t>
    </r>
    <r>
      <rPr>
        <sz val="8"/>
        <rFont val="Arial Narrow"/>
        <family val="2"/>
      </rPr>
      <t>El área aún no reporta avance en la actividad, se estan realizando acciones las cuales seran relacionadas en el tercer trimestre por lo tanto no se otorga porcentaje de avance para este trimestre.</t>
    </r>
  </si>
  <si>
    <r>
      <rPr>
        <b/>
        <sz val="8"/>
        <rFont val="Arial Narrow"/>
        <family val="2"/>
      </rPr>
      <t>Trim_I:</t>
    </r>
    <r>
      <rPr>
        <sz val="8"/>
        <rFont val="Arial Narrow"/>
        <family val="2"/>
      </rPr>
      <t xml:space="preserve"> Respecto a esta actividad aún no hay avances dado que los documentos precontractuales y contractuales estan previstos para el segundo trimestre de la vigencia, una vez se adelante el proceso de solicitud de vigencia futura de 2024 y estructuración de borrador de pliegos de condiciones para licitación pública.</t>
    </r>
  </si>
  <si>
    <r>
      <t xml:space="preserve">Trim_I: </t>
    </r>
    <r>
      <rPr>
        <sz val="8"/>
        <rFont val="Arial Narrow"/>
        <family val="2"/>
      </rPr>
      <t xml:space="preserve">El área aún no reporta avance en la actividad, se estan realiuzando acciones las cuales seran relacionadas en el segundo trimestre </t>
    </r>
  </si>
  <si>
    <r>
      <t xml:space="preserve">Trim_II: </t>
    </r>
    <r>
      <rPr>
        <sz val="8"/>
        <rFont val="Arial Narrow"/>
        <family val="2"/>
      </rPr>
      <t>Esta actividad aún no hay avances dado que los documentos precontractuales y contractuales estan previstos para el tercer trimestre de la vigencia, una vez se adelante el proceso de solicitud de vigencia futura de 2024 y estructuración de borrador de pliegos de condiciones para licitación pública.</t>
    </r>
    <r>
      <rPr>
        <b/>
        <sz val="8"/>
        <rFont val="Arial Narrow"/>
        <family val="2"/>
      </rPr>
      <t xml:space="preserve">
</t>
    </r>
  </si>
  <si>
    <r>
      <rPr>
        <b/>
        <sz val="8"/>
        <rFont val="Arial Narrow"/>
        <family val="2"/>
      </rPr>
      <t>Trim_I:</t>
    </r>
    <r>
      <rPr>
        <sz val="8"/>
        <rFont val="Arial Narrow"/>
        <family val="2"/>
      </rPr>
      <t xml:space="preserve"> La interventoría radicó el informe de ejecución de actividades del mes de enero de 2023 el día 10 de marzo de 2023, respecto al cual se han realizado algunas observaciones y solicitudes de subsanación, por tanto, no se ha generado el informe de supervisión definitivo para este periodo, No obstante, se remite como soporte del seguimiento que se realiza permanentemente a la interventoría oficios y comunicaciones realizadas en el marco de la supervisión.</t>
    </r>
  </si>
  <si>
    <r>
      <t xml:space="preserve">Trim_I: </t>
    </r>
    <r>
      <rPr>
        <sz val="8"/>
        <rFont val="Arial Narrow"/>
        <family val="2"/>
      </rPr>
      <t xml:space="preserve">Se está realizando seguimiento a la interventoría, sin embargo, no se asigna avance porcentual debido a que no anexan informe final de seguimiento. </t>
    </r>
  </si>
  <si>
    <r>
      <t xml:space="preserve">Trim_II: </t>
    </r>
    <r>
      <rPr>
        <sz val="8"/>
        <rFont val="Arial Narrow"/>
        <family val="2"/>
      </rPr>
      <t>La interventoría radicó el informe de ejecución de actividades del mes de abril de 2023, respecto al cual esta en revisió para emisión de observaciones por parte del equipo tecnico por tanto, no se ha generado el informe de supervisión definitivo para este periodo.</t>
    </r>
  </si>
  <si>
    <r>
      <t xml:space="preserve">Trim_II: </t>
    </r>
    <r>
      <rPr>
        <sz val="8"/>
        <rFont val="Arial Narrow"/>
        <family val="2"/>
      </rPr>
      <t>El área presenta un informe mensual de interventoria que corresponde al mes de abril de 2023, por lo tanto se otorga un porcenjate de avance del 8,4 % para el segundo trimestre.</t>
    </r>
  </si>
  <si>
    <r>
      <rPr>
        <b/>
        <sz val="8"/>
        <rFont val="Arial Narrow"/>
        <family val="2"/>
      </rPr>
      <t xml:space="preserve">Trim_I: </t>
    </r>
    <r>
      <rPr>
        <sz val="8"/>
        <rFont val="Arial Narrow"/>
        <family val="2"/>
      </rPr>
      <t>Con corte al 30 de marzo de 2023 se ha comprometido un total de $376.523.863.115,95  del rubro de alimentación para internos, equivalente al 58% del presupuesto asignado para la vigencia, evidenciando un cumplimiento de la presente actividad, como evidencia se remite CEN de compromisos.</t>
    </r>
  </si>
  <si>
    <r>
      <t xml:space="preserve">Trim_I: </t>
    </r>
    <r>
      <rPr>
        <sz val="8"/>
        <rFont val="Arial Narrow"/>
        <family val="2"/>
      </rPr>
      <t xml:space="preserve">El área soporta con el CEN de pagos un avance de 58% el cual se calculo a partir de la relación entre lo comprometido y lo asignado para la vigencia </t>
    </r>
  </si>
  <si>
    <r>
      <t>Trim_II:</t>
    </r>
    <r>
      <rPr>
        <sz val="8"/>
        <rFont val="Arial Narrow"/>
        <family val="2"/>
      </rPr>
      <t xml:space="preserve"> Para el primer trimestre se tenia un  58% de avance referente al presupesto inincial, pero a corte a junio 30 de los procesos de adquisición de bienes , presentaron una ejecución del 48,73%, para el segundo trimestre el porcentaje presentado es menor en razón a que el presuesto inicial se le fue adicionado 36 millones de pesos.</t>
    </r>
  </si>
  <si>
    <r>
      <t xml:space="preserve">Trim_II: </t>
    </r>
    <r>
      <rPr>
        <sz val="8"/>
        <rFont val="Arial Narrow"/>
        <family val="2"/>
      </rPr>
      <t>El área para estre trimestre manifiesta que se sealizo una adición de presupuesto, debido a esto el % de avance se redujo de 58% a 48,73% para estre trimestre. Como el % ya habia sido asignado no se reporta porcentaje de avance para este trimestre.</t>
    </r>
  </si>
  <si>
    <r>
      <rPr>
        <b/>
        <sz val="8"/>
        <color theme="1"/>
        <rFont val="Arial Narrow"/>
        <family val="2"/>
      </rPr>
      <t>Trim_I:</t>
    </r>
    <r>
      <rPr>
        <sz val="8"/>
        <color theme="1"/>
        <rFont val="Arial Narrow"/>
        <family val="2"/>
      </rPr>
      <t xml:space="preserve"> El día 12 de abril de 2023, se llevó a cabo sesión del Consejo Directivo del Fondo Nacional de Salud, en el cual se presentó la distribución presupuestal sobre los recursos asignados por M. Hacienda a la USPEC para el Fondo, por un valor de $270.000 millones para el año, aun cuando en el anteproyecto de presupuesto se estableció la necesidad por $320.000 millones. En ese sentido, el rubro para la contratación de interventoría y/o de auditoría de calidad, quedó desfinanciada hasta que M. Hacienda permita mayores recursos. Por lo pronto, la DILOG continuará realizando la supervisión al contrato de fiducia mercantil desde el Grupo de Salud y la Auditoría de Calidad a los servicios, conforme lo establecido en la Ley 1474 de 2011 y el Decreto 1069 de 2015, respectivamente. (a la espera de la entrega de la acta de reunión realizada el 12 de abril del 2023)</t>
    </r>
  </si>
  <si>
    <r>
      <t xml:space="preserve">Trim_I: </t>
    </r>
    <r>
      <rPr>
        <sz val="8"/>
        <color theme="1"/>
        <rFont val="Arial Narrow"/>
        <family val="2"/>
      </rPr>
      <t xml:space="preserve">No se otorga avance porcentual debido a que no cuentan con la documentación requerida, no se cumplio, debido a que no aprobaron presupuesto, el área gestiono las mesas de trabajo y el consejo para la obtención de los recursos. </t>
    </r>
  </si>
  <si>
    <r>
      <t xml:space="preserve">Trim_II: </t>
    </r>
    <r>
      <rPr>
        <sz val="8"/>
        <color theme="1"/>
        <rFont val="Arial Narrow"/>
        <family val="2"/>
      </rPr>
      <t>El rubro para la contratación de interventoría y/o de auditoría de calidad, quedó desfinanciada hasta que M. Hacienda permita mayores recursos. Por lo pronto, la DILOG continuará realizando la supervisión al contrato de fiducia mercantil desde el Grupo de Salud y la Auditoría de Calidad a los servicios, conforme lo establecido en la Ley 1474 de 2011 y el Decreto 1069 de 2015, respectivamente. (a la espera de la entrega de la acta de reunión realizada el 12 de abril del 2023)</t>
    </r>
  </si>
  <si>
    <r>
      <t>Trim_II:</t>
    </r>
    <r>
      <rPr>
        <sz val="8"/>
        <color theme="1"/>
        <rFont val="Arial Narrow"/>
        <family val="2"/>
      </rPr>
      <t xml:space="preserve"> No se otorga porcentaje de avance, debido a que la interventoría y/o de auditoría de calidad, quedó desfinanciada hasta que M. Hacienda permita mayores recursos. Por lo tanto no se asigna porcentaje de avance para este trimestre.</t>
    </r>
  </si>
  <si>
    <r>
      <rPr>
        <b/>
        <sz val="8"/>
        <rFont val="Arial Narrow"/>
        <family val="2"/>
      </rPr>
      <t>Trim_I:</t>
    </r>
    <r>
      <rPr>
        <sz val="8"/>
        <rFont val="Arial Narrow"/>
        <family val="2"/>
      </rPr>
      <t xml:space="preserve"> Se adjunta Contrato0147-2022 para la adquisición del sistema de información de historias clínicas para la administración y gestión de la atención en salud de la PPL a cargo del INPEC. desde el 18 de octubre  hasta el 1 de mayo del 2023.</t>
    </r>
  </si>
  <si>
    <r>
      <t xml:space="preserve">Trim_I: </t>
    </r>
    <r>
      <rPr>
        <sz val="8"/>
        <rFont val="Arial Narrow"/>
        <family val="2"/>
      </rPr>
      <t xml:space="preserve">El área logra un 25% de la actividad, adjunta conttrato como evidencia. </t>
    </r>
  </si>
  <si>
    <r>
      <t xml:space="preserve">Trim_II: </t>
    </r>
    <r>
      <rPr>
        <sz val="8"/>
        <rFont val="Arial Narrow"/>
        <family val="2"/>
      </rPr>
      <t>Se adjunta Otrosi N°4  del contrato 0147 del 2022 el cual amplia el plazo de servicio de historía clinica hasta el 29 de diciembre del 2023. cubriendo así casi en su totalidad la presente vigencia</t>
    </r>
  </si>
  <si>
    <r>
      <t xml:space="preserve">Trin_II: </t>
    </r>
    <r>
      <rPr>
        <sz val="8"/>
        <rFont val="Arial Narrow"/>
        <family val="2"/>
      </rPr>
      <t>El área presenta el otro sí de contrato que soporta la contratacion del servicio hasta el mes de diciembre de 2023, por lo tanto se otorga el 75% de avance para el segundo trimestre.</t>
    </r>
  </si>
  <si>
    <r>
      <rPr>
        <b/>
        <sz val="8"/>
        <rFont val="Arial Narrow"/>
        <family val="2"/>
      </rPr>
      <t xml:space="preserve">Trim_I: </t>
    </r>
    <r>
      <rPr>
        <sz val="8"/>
        <rFont val="Arial Narrow"/>
        <family val="2"/>
      </rPr>
      <t>Se adjunto contrato 059 del 2023 "ATENCIÓN INTEGRAL EN SALUD Y LA PREVENCIÓN DE LA ENFERMEDAD, LA PROMOCIÓN Y MANTENIMIENTO DE LA SALUD DE LA POBLACIÓN PRIVADA DE LA LIBERTAD –PPL A CARGO DEL INPEC" con el cual se garantiza la prestación del servicio de salud a toda  la PPL a cargo de INPEC  a nivel nacional. 
2. se adjunta estuvio previo en el cual se relaciona el articulo 65 de la ley 1709 del 2014 (pag.1 ) en la que establece  “Las personas privadas de la libertad tendrán acceso a todos los servicios del sistema general de salud de conformidad con lo establecido en la ley sin discriminación por su condición jurídica. Se garantizarán la prevención, diagnóstico temprano y tratamiento adecuado de todas las patologías físicas o mentales. Cualquier tratamiento médico, quirúrgico o psiquiátrico que se determine como necesario para el cumplimiento de este fin será aplicado sin necesidad de resolución judicial que lo ordene. En todo caso el tratamiento médico o la intervención quirúrgica deberán realizarse garantizando el respeto a la dignidad humana de las personas privadas de la libertad”.</t>
    </r>
  </si>
  <si>
    <r>
      <rPr>
        <b/>
        <sz val="8"/>
        <rFont val="Arial Narrow"/>
        <family val="2"/>
      </rPr>
      <t>Trim_I:</t>
    </r>
    <r>
      <rPr>
        <sz val="8"/>
        <rFont val="Arial Narrow"/>
        <family val="2"/>
      </rPr>
      <t xml:space="preserve"> Se otorga un 25% de ejecución en la actividad, el a´rea adjunta contrato que da cuenta y soporta el cumplimiento del mismo. </t>
    </r>
  </si>
  <si>
    <r>
      <t xml:space="preserve">Trim:II: </t>
    </r>
    <r>
      <rPr>
        <sz val="8"/>
        <rFont val="Arial Narrow"/>
        <family val="2"/>
      </rPr>
      <t>Se adjunta Informe de Cumplimiento</t>
    </r>
  </si>
  <si>
    <r>
      <t xml:space="preserve">Trim_II: </t>
    </r>
    <r>
      <rPr>
        <sz val="8"/>
        <rFont val="Arial Narrow"/>
        <family val="2"/>
      </rPr>
      <t>El área presenta el contrato que soporta la conmtratacion hasta el mes de diciembre de 2023, por lo tanto se otorga el 75% de avance para el segundo trimestre.</t>
    </r>
  </si>
  <si>
    <r>
      <rPr>
        <b/>
        <sz val="8"/>
        <rFont val="Arial Narrow"/>
        <family val="2"/>
      </rPr>
      <t xml:space="preserve">Trim_I: </t>
    </r>
    <r>
      <rPr>
        <sz val="8"/>
        <rFont val="Arial Narrow"/>
        <family val="2"/>
      </rPr>
      <t xml:space="preserve">De acuerdo con el término contractual, se recibió informe de gestión del mes de enero y de febrero del 2023 y aún se encuentra pendiente marzo por ser radicado. </t>
    </r>
  </si>
  <si>
    <r>
      <rPr>
        <b/>
        <sz val="8"/>
        <rFont val="Arial Narrow"/>
        <family val="2"/>
      </rPr>
      <t xml:space="preserve">Trim_I: </t>
    </r>
    <r>
      <rPr>
        <sz val="8"/>
        <rFont val="Arial Narrow"/>
        <family val="2"/>
      </rPr>
      <t>El área adjunta 2 informes de 3, correspondientes a los meses de enero y febrero, está pemdiente el informe del mes de marzo, por esto se otorga un 17 % de ejecución para el trimestre.</t>
    </r>
  </si>
  <si>
    <r>
      <rPr>
        <b/>
        <sz val="8"/>
        <rFont val="Arial Narrow"/>
        <family val="2"/>
      </rPr>
      <t>Trim_II</t>
    </r>
    <r>
      <rPr>
        <sz val="8"/>
        <rFont val="Arial Narrow"/>
        <family val="2"/>
      </rPr>
      <t>: Se encuentra en elaboración las observaciones a informes de gestión del Fondo PPL.</t>
    </r>
  </si>
  <si>
    <r>
      <rPr>
        <b/>
        <sz val="8"/>
        <rFont val="Arial Narrow"/>
        <family val="2"/>
      </rPr>
      <t>Trim_II</t>
    </r>
    <r>
      <rPr>
        <sz val="8"/>
        <rFont val="Arial Narrow"/>
        <family val="2"/>
      </rPr>
      <t>: El área no reporte informes de seguimiento, por lo tanto no se otorga porcentaje de avance para este trimestre.</t>
    </r>
  </si>
  <si>
    <r>
      <rPr>
        <b/>
        <sz val="8"/>
        <rFont val="Arial Narrow"/>
        <family val="2"/>
      </rPr>
      <t xml:space="preserve">Trim_I: </t>
    </r>
    <r>
      <rPr>
        <sz val="8"/>
        <rFont val="Arial Narrow"/>
        <family val="2"/>
      </rPr>
      <t>Se adjudico contrato 031 para la prestación de  vigilancia electronica hasta el el 31 de julio del 2023</t>
    </r>
  </si>
  <si>
    <r>
      <t xml:space="preserve">Trim_I: </t>
    </r>
    <r>
      <rPr>
        <sz val="8"/>
        <rFont val="Arial Narrow"/>
        <family val="2"/>
      </rPr>
      <t>Se otorga un 60% de avance en la actividad, el área relaciona los documentos soporte</t>
    </r>
  </si>
  <si>
    <r>
      <t>Trim_II: S</t>
    </r>
    <r>
      <rPr>
        <sz val="8"/>
        <rFont val="Arial Narrow"/>
        <family val="2"/>
      </rPr>
      <t xml:space="preserve">e adiciono el contrato 032 para la interventoria tecnica prestación del servicio de vigilancia electrónica hasta el 4 de noviembre de 2023, por un valor de 947,619,443. </t>
    </r>
  </si>
  <si>
    <r>
      <t xml:space="preserve">Trim_II: </t>
    </r>
    <r>
      <rPr>
        <sz val="8"/>
        <rFont val="Arial Narrow"/>
        <family val="2"/>
      </rPr>
      <t>El área presenta soportes de adicion de contrato hasta el 4 de noviembre del 2023, por lo tanto se otorga un porcentaje de avance del 20% para el segundo trimestre.</t>
    </r>
  </si>
  <si>
    <r>
      <rPr>
        <b/>
        <sz val="8"/>
        <rFont val="Arial Narrow"/>
        <family val="2"/>
      </rPr>
      <t xml:space="preserve">Trim_I: </t>
    </r>
    <r>
      <rPr>
        <sz val="8"/>
        <rFont val="Arial Narrow"/>
        <family val="2"/>
      </rPr>
      <t xml:space="preserve">Se realiza la actualización de uno de los procedimientos adscritos a la Dirección de Gestión Contractual. El procediemiento CO-PR-012 Adquisiciones Tienda Virtual del Estado Colombiano_V2_copia_controlada; Se actualiza y se incluyen actividades para las adquisiciones a través de grandes almacenes. de igual manera se actualizo el formaro CO-FO-030        Estudios Previos Adquisiciones Bienes o Servicios por Tienda Virtual. </t>
    </r>
  </si>
  <si>
    <r>
      <t xml:space="preserve">Trim_I: </t>
    </r>
    <r>
      <rPr>
        <sz val="8"/>
        <color theme="1"/>
        <rFont val="Arial Narrow"/>
        <family val="2"/>
      </rPr>
      <t xml:space="preserve">El área reporta avance en la actualización de uno de los procedimientos, lo que evidencia acciones en pro del cumplimiento de la actividad. Sin embargo dada la naturaleza del indicador no se puede otorgar un avance porcentual.  </t>
    </r>
  </si>
  <si>
    <r>
      <t>Trim_II:</t>
    </r>
    <r>
      <rPr>
        <sz val="8"/>
        <color theme="1"/>
        <rFont val="Arial Narrow"/>
        <family val="2"/>
      </rPr>
      <t>La dirección de Gestión contractual pese a su falta de personal para avanzar en el cumpliemineto de la Actividad se encuentra brajando en la actualización de los siguientes procediemtnos adscritos a la misma: 
CO-PR-010        Liquidación de contratos, convenios y órdenes de compra:  el 28 de junio se envia el avance realizado en las mess de trabajo realizadas entre la oficina de planeación y la DIGECO para evisión y continuar con el tramite. Se adjunta flujograma y procedimiento con avances. 
CO-PR-013 Procedimiento Administrativo Sancionatorio Contractual V02: El 10 de mayo se resivio ultimo avance realizado revisado por la Oficina de planeación y la DIGECO, para que esta ultima revise y ajuste la información general del procedimiento. 
CO-PR-012 Adquisiciones Tienda Virtual del Estado Colombiano: El 29 de mayo se entrego por pare de la Oficina de planeación la ultima revisión con ajustes de forma para revisón por parte de contractual y tramite de formalización en MIPGestión.</t>
    </r>
  </si>
  <si>
    <r>
      <t xml:space="preserve">Trim_II: </t>
    </r>
    <r>
      <rPr>
        <sz val="8"/>
        <color theme="1"/>
        <rFont val="Arial Narrow"/>
        <family val="2"/>
      </rPr>
      <t>El área reporta avance en la actualización de tres porcedimientos, lo que evidencia acciones en pro del cumplimiento de la actividad. Se otorga un avance del 15% y cabe resaltar que el cumplimiento esta planteado para el cuarto trimestre.</t>
    </r>
  </si>
  <si>
    <r>
      <rPr>
        <b/>
        <sz val="8"/>
        <rFont val="Arial Narrow"/>
        <family val="2"/>
      </rPr>
      <t xml:space="preserve">Trim_I: </t>
    </r>
    <r>
      <rPr>
        <sz val="8"/>
        <rFont val="Arial Narrow"/>
        <family val="2"/>
      </rPr>
      <t xml:space="preserve">A la fecha no se ha realizado la contratación del personal ideo para realizar las actualzaciones de los manuales. Razon por la cual no se ha avanzado con la actividad.  </t>
    </r>
  </si>
  <si>
    <r>
      <t xml:space="preserve">Trim_I: </t>
    </r>
    <r>
      <rPr>
        <sz val="8"/>
        <color theme="1"/>
        <rFont val="Arial Narrow"/>
        <family val="2"/>
      </rPr>
      <t xml:space="preserve">No se reportan avances en esta actividad, es de aclarar que se planeo avance a partir del segundo trimestre </t>
    </r>
  </si>
  <si>
    <r>
      <t xml:space="preserve">Trim_II: </t>
    </r>
    <r>
      <rPr>
        <sz val="8"/>
        <color theme="1"/>
        <rFont val="Arial Narrow"/>
        <family val="2"/>
      </rPr>
      <t xml:space="preserve">No ha sido posible avanzar en la gestión de la atualización del Manual de Supervisión ya que no se cuenta con personal suficiente en la Dirección. Por tal motivo se hace la comunica a la Dirección General solicitando su apoyo en la destinación de los recursos que permitan adelantar la contratación de la persona natural o jurídica que lleve a cabo la actualización de los manuales y procedimientos de la Dirección de Gestión Contractual. </t>
    </r>
  </si>
  <si>
    <r>
      <t xml:space="preserve">Trim_II: </t>
    </r>
    <r>
      <rPr>
        <sz val="8"/>
        <color theme="1"/>
        <rFont val="Arial Narrow"/>
        <family val="2"/>
      </rPr>
      <t>No se reportan avances en esta actividad, debido a que manifiestan falta de personal de apoyo, cabe resaltar de se realizo la solicitud a Direccion General, sin embargo no se otorga porcentaje de avance ya que esta actividad no se ha realizado.</t>
    </r>
  </si>
  <si>
    <r>
      <rPr>
        <b/>
        <sz val="8"/>
        <rFont val="Arial Narrow"/>
        <family val="2"/>
      </rPr>
      <t xml:space="preserve">Trim_I: </t>
    </r>
    <r>
      <rPr>
        <sz val="8"/>
        <rFont val="Arial Narrow"/>
        <family val="2"/>
      </rPr>
      <t>Se adjudico contrato 032 para la  interventoría tecnica prestación de  vigilancia electronica hasta el el 20 de agosto del 2023</t>
    </r>
  </si>
  <si>
    <r>
      <rPr>
        <b/>
        <sz val="8"/>
        <rFont val="Arial Narrow"/>
        <family val="2"/>
      </rPr>
      <t xml:space="preserve">Trim_I: </t>
    </r>
    <r>
      <rPr>
        <sz val="8"/>
        <rFont val="Arial Narrow"/>
        <family val="2"/>
      </rPr>
      <t>Se otorga un 60% de avance en la actividad, el área relaciona los documentos soporte</t>
    </r>
  </si>
  <si>
    <r>
      <t xml:space="preserve">Trim_II: </t>
    </r>
    <r>
      <rPr>
        <sz val="8"/>
        <rFont val="Arial Narrow"/>
        <family val="2"/>
      </rPr>
      <t xml:space="preserve">Se adiciono el contrato 031 en la suma de 11,226,767,156, con vigencia hasta el 15 de octubre  de 2023. 
Se adelantó tramite respectivo para el estudio mercado y consolidación de condiciones técnicas, jurídicas y financieras del nuevo proceso de licitación. Al respecto vease solicitud de información a cotizar radicado USPEC-IC-008-2023 en SECOP II. </t>
    </r>
  </si>
  <si>
    <r>
      <rPr>
        <b/>
        <sz val="8"/>
        <rFont val="Arial Narrow"/>
        <family val="2"/>
      </rPr>
      <t>Trim_II</t>
    </r>
    <r>
      <rPr>
        <sz val="8"/>
        <rFont val="Arial Narrow"/>
        <family val="2"/>
      </rPr>
      <t>: El área presenta soportes de adicion de contrato hasta el 15 de Octubre del 2023, por lo tanto se otorga un porcentaje de avance del 20% para el segundo trimestre.</t>
    </r>
  </si>
  <si>
    <r>
      <rPr>
        <b/>
        <sz val="8"/>
        <rFont val="Arial Narrow"/>
        <family val="2"/>
      </rPr>
      <t xml:space="preserve">Trim_I: </t>
    </r>
    <r>
      <rPr>
        <sz val="8"/>
        <rFont val="Arial Narrow"/>
        <family val="2"/>
      </rPr>
      <t>Se adjuntan los informes de enero, febrero y marzo.</t>
    </r>
  </si>
  <si>
    <r>
      <rPr>
        <b/>
        <sz val="8"/>
        <rFont val="Arial Narrow"/>
        <family val="2"/>
      </rPr>
      <t xml:space="preserve">Trim_I: </t>
    </r>
    <r>
      <rPr>
        <sz val="8"/>
        <rFont val="Arial Narrow"/>
        <family val="2"/>
      </rPr>
      <t>Se otorga un 25% de avance en la actividad, el área relaciona los informes del primer trimestre como soporte</t>
    </r>
  </si>
  <si>
    <r>
      <rPr>
        <b/>
        <sz val="8"/>
        <rFont val="Arial Narrow"/>
        <family val="2"/>
      </rPr>
      <t xml:space="preserve">Trim_II: </t>
    </r>
    <r>
      <rPr>
        <sz val="8"/>
        <rFont val="Arial Narrow"/>
        <family val="2"/>
      </rPr>
      <t>Se adjuntan los informes de abril y mayo.</t>
    </r>
  </si>
  <si>
    <r>
      <t>Trim_II:</t>
    </r>
    <r>
      <rPr>
        <sz val="8"/>
        <rFont val="Arial Narrow"/>
        <family val="2"/>
      </rPr>
      <t xml:space="preserve"> El área presentan Informe de seguimiento de dos meses abril y mayo, por lo tanto se otorga un 17 % de porcentaje de avance para el segundo trimestre.</t>
    </r>
  </si>
  <si>
    <r>
      <rPr>
        <b/>
        <sz val="8"/>
        <rFont val="Arial Narrow"/>
        <family val="2"/>
      </rPr>
      <t xml:space="preserve">Trim_I: </t>
    </r>
    <r>
      <rPr>
        <sz val="8"/>
        <rFont val="Arial Narrow"/>
        <family val="2"/>
      </rPr>
      <t>Se adjuntan tres informes precontractuales  para el servició de conectividad, 
1. Estudios previos procesos equipos de seguiridad informatica INPEC
2.  Estudio previos  servicio renovación ORACLE.</t>
    </r>
  </si>
  <si>
    <r>
      <t xml:space="preserve">Trim_I: </t>
    </r>
    <r>
      <rPr>
        <sz val="8"/>
        <rFont val="Arial Narrow"/>
        <family val="2"/>
      </rPr>
      <t xml:space="preserve">El área adjunta los documentos precontractuales como soporte y se otorga un 50% según lo programado para el trimestre </t>
    </r>
  </si>
  <si>
    <r>
      <t xml:space="preserve">Trim_II: </t>
    </r>
    <r>
      <rPr>
        <sz val="8"/>
        <rFont val="Arial Narrow"/>
        <family val="2"/>
      </rPr>
      <t>Durante el segundo semestre se plantearon los estudios previos para los procesos de: 
Radios: Radicado en DIGECO mediante memorando I-2023-001024 del 10 de abril de 2023. 
CCTV : Aún en estructuración.
Máquinas de Rayos X: Aún en estructuración.</t>
    </r>
  </si>
  <si>
    <r>
      <t xml:space="preserve">Trim_II: </t>
    </r>
    <r>
      <rPr>
        <sz val="8"/>
        <rFont val="Arial Narrow"/>
        <family val="2"/>
      </rPr>
      <t>El área no se presenta informe de gestión, razón por la cual no se otorga porcentaje de avance para el segundo trimestre.</t>
    </r>
  </si>
  <si>
    <r>
      <rPr>
        <b/>
        <sz val="8"/>
        <rFont val="Arial Narrow"/>
        <family val="2"/>
      </rPr>
      <t>Trim_I:</t>
    </r>
    <r>
      <rPr>
        <sz val="8"/>
        <rFont val="Arial Narrow"/>
        <family val="2"/>
      </rPr>
      <t xml:space="preserve"> Se adjuntan tres informes contractuales para el servició de conectividad, 
1. adicción al contrato 185-2022
2. contrato 084-2023 equipos de seguiridad informatica INPEC
3.  Orden de compra 104068-2023 para el servicio renovación ORACLE.</t>
    </r>
  </si>
  <si>
    <r>
      <t xml:space="preserve">Trim_I: </t>
    </r>
    <r>
      <rPr>
        <sz val="8"/>
        <rFont val="Arial Narrow"/>
        <family val="2"/>
      </rPr>
      <t xml:space="preserve">El área adjunta los documentos de los contratos  como soporte y se otorga un 33% según lo programado para el trimestre </t>
    </r>
  </si>
  <si>
    <r>
      <t xml:space="preserve">Trim_II: </t>
    </r>
    <r>
      <rPr>
        <sz val="8"/>
        <rFont val="Arial Narrow"/>
        <family val="2"/>
      </rPr>
      <t>No se adjudicaron procesos nuevos a junio 30.</t>
    </r>
  </si>
  <si>
    <r>
      <t xml:space="preserve">Trim_II: </t>
    </r>
    <r>
      <rPr>
        <sz val="8"/>
        <rFont val="Arial Narrow"/>
        <family val="2"/>
      </rPr>
      <t>El área reporta que no se presentaron procesos nuevos a 30 de junio 2023. Por lo tanto no se otorga porcentaje de avance para este segundo trimestre.</t>
    </r>
  </si>
  <si>
    <r>
      <rPr>
        <b/>
        <sz val="8"/>
        <rFont val="Arial Narrow"/>
        <family val="2"/>
      </rPr>
      <t>Trim_I:</t>
    </r>
    <r>
      <rPr>
        <sz val="8"/>
        <rFont val="Arial Narrow"/>
        <family val="2"/>
      </rPr>
      <t xml:space="preserve"> En relacion al plan institucional de capcitacion para el primer trimestre del año, se desarrollaraon 4 tematicas contenidas dentro del plan, entre las cuales se encuentran (1: Blockchain) ( 2:  inteligencia artificial) ejecutada el dia 28 de febrero en horario de 9: am a 11: am. orientada por las ingenieras MARIA VICTORIA OSORIO y MILENA PATRICIA GARRIDO, del Ministerio de Tecnologias y la Informacion MINTIC. ( 3: Capacitación sobre el aplicativo CETIL) ejecutada el dia  9 de marzo en la Carrera 6 # 6B-55 Casa Santa Bárbara (sala de capacitación Piso 1- orientada por la Oficina de bonos pensionales Ministerio de Hacienda y Credito Publico), exclusiva para funcionario del Grupo Administrativo, (4: Arl (Liquidación - pago - incapacidades - riesgo 1 y 5 - personal de planta y contratistas), ejecutada el dia 29 de marzo, en horario de  8:30am-10:30am. orientada por la Ingeniera  JOHANA LOZADA, de la ARL Positiva.. Adicional, se desarrollo el taller en resolucion de conflictos, orientado por el IDPAC. Distribuido en tres sesiones de 2 horas cada uno, para un total de 6 horas. Los dias 25 de febreo, 04 de marzo y 11 del mismo mes. Con miras a fortalecer el plan institucional de capacitacion para la presente vigencia. </t>
    </r>
  </si>
  <si>
    <r>
      <t xml:space="preserve">Trim_I: </t>
    </r>
    <r>
      <rPr>
        <sz val="8"/>
        <color theme="1"/>
        <rFont val="Arial Narrow"/>
        <family val="2"/>
      </rPr>
      <t xml:space="preserve">Para el trimestre el a´rea logró un 16% de cumplimiento en la actividad, sustentada a partir de 4 ejes desarrollados en el trimestre, en el informe que se adjunta como soporte, se describen con detalle las acciones realizadas. </t>
    </r>
  </si>
  <si>
    <r>
      <t>Trim_II:</t>
    </r>
    <r>
      <rPr>
        <sz val="8"/>
        <color theme="1"/>
        <rFont val="Arial Narrow"/>
        <family val="2"/>
      </rPr>
      <t xml:space="preserve"> En desarrollo del Plan Institucional de Capacitación PIC-2023, se realizaron capacitaciones virtuales para el trimestre del 01 de abril al 30 de junio de 2023, con el Departamento Administrativo de la Función Pública y la Secretaría Distrital de Gobierno- Dirección de Derechos Humanos - Alcaldía Mayor de Bogotá </t>
    </r>
  </si>
  <si>
    <r>
      <t xml:space="preserve">Trim_II: </t>
    </r>
    <r>
      <rPr>
        <sz val="8"/>
        <color theme="1"/>
        <rFont val="Arial Narrow"/>
        <family val="2"/>
      </rPr>
      <t>El área adjunta Informe de seguimiento al Plan Institucional de Capacitación. Por lo cual se otorga un porcentaje de cumplimiento del 20% para el segundo trimestre</t>
    </r>
  </si>
  <si>
    <r>
      <t xml:space="preserve">Trim_I: </t>
    </r>
    <r>
      <rPr>
        <sz val="8"/>
        <rFont val="Arial Narrow"/>
        <family val="2"/>
      </rPr>
      <t xml:space="preserve">Durante el primer trimestre del 2023, se realizaron las siguientes actividades durante el primer trimestre de la presente vigencia:
Sensibilización en temas asociados con la integridad, los deberes y las responsabilidades en la función pública.Adicionalmente, como complemento al Plan de Bienestar, se realizaron las siguientes actividades: Promoción y prevención de la salud (psicosocial, osteomuscular y cardiovascular): se han realizado capacitaciones y varias acciones educativas. Socialización de información de las Cajas de Compensación Familiar.Actividad de celebración día de la mujer llevado a cabo el día 8 de marzo de 2023 que contó con la participación de 110 Funcionarias. Actividad de celebración del día del hombre llevada a cabo el día 19 de marzo de 2023 que contó con la participación de 77 funcionarios.Publicación cumpleaños de funcionarios a través de las pantallas de la entidad y correo institucional. Seguimiento a la Orden de compra No. 88291 de 2022 que tiene por objeto la prestación del servicio de transporte terrestre especial para servidores públicos de la USPEC. Así mismo, se realizó la solicitud para la prórroga del contrato hasta el mes de mayo de 2023. Se adelantaron los estudios previos y las gestiones necesarias para la contratación del servicio de transporte para la vigencia 2023 a partir del mes de mayo. En cuanto al Plan de incentivos se realizaron las siguientes actividades: Facilitar Información y capacitación para el desarrollo de la EDL: Durante el mes de enero y febrero se informó a cada uno de los Directivos y Subgerentes por medio del correo electrónico institucional, las fechas estipuladas para la entrega de: Evaluación correspondiente al segundo semestre (Del 1 Agosto 2022 a 31 de Enero 2023) de cada uno de los empleados de carrera administrativa a su cargo. Generación de evaluación definitiva para el periodo del 1 febrero de 2022 a 31 de enero de 2023, de cada uno de los empleados de carrera administrativa a su cargo. Concertación de compromisos funcionales y comportamentales para el periodo del 1 febrero de 2023 a 31 de enero de 2024, de cada uno de los empleados de carrera administrativa a su cargo. Hacer seguimiento de la entrega de las evaluaciones y Concertaciones de Compromisos: Se realizó acompañamiento para la elaboración de las Evaluaciones de desempeño a cada uno de los Directores y/o Subgerentes Públicos, Jefes de Área con personal de carrera administrativa a cargo, hasta generar las diferentes evaluaciones definitivas en el Aplicativo EDL APP, para ello se generó un Excel donde se evidencia el listado del personal de Carrera que al momento se encuentra laborando en la USPEC, los cuales fueron debidamente calificados, y en donde también se evidencia la concertación de Compromisos 2023-2024. Compilar y elaborar informe para la comisión de personal de los resultados de EDL 2022-2023: Se realizó consolidado de todas las evaluaciones correspondientes al periodo comprendido entre el 28/02/2022 y 31/01/2023, en el cual se relacionó el nombre completo, número de CC, área y cargo de cada uno de los empleados de carrera administrativa de la Entidad, registrando también el porcentaje de cada una de sus evaluaciones del 1er y 2do semestre más la Evaluación Definitiva; también se puede evidenciar que el funcionario concertó compromisos para el periodo 2023-2024, (La Evaluación Definitiva y Concertación de Compromisos se encuentran firmadas tanto por el funcionario como por el Jefe Inmediato). Estos documentos se enviaron a la historia laboral del servidor público.   A partir del mes de enero se hizo el registro de los funcionarios de carrera que han renunciado a la entidad por pensión de jubilación, y en donde se relacionó la fecha de su último día laborado, por esta razón, también se evidencia una disminución en el registro de empelados de carrera administrativa. Conclusión: El avance alcanzado a fecha 31 de marzo de 2023 del primer trimestre de la presente vigencia, fue de un 13,8% en la ejecución de las actividades del Plan Institucional de Bienestar e Incentivos, de acuerdo con lo establecido en el cronograma del plan de acción. </t>
    </r>
  </si>
  <si>
    <r>
      <t xml:space="preserve">Trim_I: </t>
    </r>
    <r>
      <rPr>
        <sz val="8"/>
        <rFont val="Arial Narrow"/>
        <family val="2"/>
      </rPr>
      <t xml:space="preserve">El área desarrollo las acciones programadas según el plan de bienestar e insentivos lo cual otorga un 13,8% de avance, en el informe y en la descripción del avance el área describe con detalle lo realizado. </t>
    </r>
  </si>
  <si>
    <r>
      <t xml:space="preserve">Trim_II: </t>
    </r>
    <r>
      <rPr>
        <sz val="8"/>
        <rFont val="Arial Narrow"/>
        <family val="2"/>
      </rPr>
      <t>En el desarrollo del plan de bienestar se realizaron las siguientes actividades durante el segundo trimestre de la presente vigencia:
•        Actividad día de la familia
•        Campeonato interno ping pong
*       Convocatoria de elección de mejor colaborador 1er semestre
Adicionalmente, como complemento al Plan se llevaron a cabo las siguientes acciones: 
•        Promoción y prevención de la salud (psicosocial, osteomuscular y cardiovascular): se han realizado  capacitaciones y varias acciones educativas.
•        Actividad de celebración día de la madre llevada a cabo el día 15 de mayo de 2023 que contó con la participación de 66 funcionarias.
•        Actividad de celebración del día del padre llevada a cabo el día 20 de junio de 2023 que contó con la participación de 28 funcionarios.
•        Actividad día de la secretaría 
•        Publicación de cumpleaños de los funcionarios de la entidad a través de las pantallas de la entidad y el correo institucional.
•        Se adelantaron las gestiones necesarias en el proceso de creación del evento en la tienda virtual de Colombia Compra Eficiente, del proceso de contratación para la prestación del servicio de transporte terrestre especial para servidores públicos de la USPEC. 
En cuanto al Plan de incentivos se realizaron las siguientes actividades: 
•        Hacer seguimiento de la entrega de las evaluaciones y Concertaciones de Compromisos:
Durante el primer semestre del año se realizó el seguimiento correspondiente para los funcionarios de carrera administrativa, y en los casos donde se evidenció la necesidad de cambio de compromisos, se ha elevado la solicitud a la CNSC.
•        Convocar a Comité de  Incentivos (Subdirector Administrativo- Secretario técnico del comité) 
En el mes de mayo se realizó la primer reunión de Comité de Incentivos, donde se propuso hacer modificaciones a la resolución que actualmente se encuentra vigente; se determinó que para esto se iba a tener en cuenta las opiniones de los funcionarios de carrera, por lo tanto, se procedió a enviar a cada correo institucional del funcionario de carrera un cuestionario relacionado con el tema. Igualmente, se envió al comité el documento preliminar de la Resolución de acuerdo a los resultados arrojados por el cuestionario.
Así mismo, se elaboró el proyecto de Circular para la convocatoria correspondiente al año 2023. 
Conclusión:
El avance alcanzado a fecha 30 de junio de 2023 del segundo trimestre de la presente vigencia, fue de un 24% en la ejecución de las actividades del Plan Institucional de Bienestar e Incentivos, de acuerdo con lo establecido en el cronograma del plan de acción.</t>
    </r>
  </si>
  <si>
    <r>
      <t xml:space="preserve">Trim_II: </t>
    </r>
    <r>
      <rPr>
        <sz val="8"/>
        <rFont val="Arial Narrow"/>
        <family val="2"/>
      </rPr>
      <t>El área adjunta informe, por lo cual se otorga un porcentaje de avance del 20% para el segundo trimestre.</t>
    </r>
  </si>
  <si>
    <r>
      <rPr>
        <b/>
        <sz val="8"/>
        <rFont val="Arial Narrow"/>
        <family val="2"/>
      </rPr>
      <t>Trim_I:</t>
    </r>
    <r>
      <rPr>
        <sz val="8"/>
        <rFont val="Arial Narrow"/>
        <family val="2"/>
      </rPr>
      <t xml:space="preserve"> Se realizaron las actividades  propuestas  En el Plan Anual de Vacantes  primer trimestre .</t>
    </r>
  </si>
  <si>
    <r>
      <t xml:space="preserve">Trim_II: </t>
    </r>
    <r>
      <rPr>
        <sz val="8"/>
        <rFont val="Arial Narrow"/>
        <family val="2"/>
      </rPr>
      <t>De acuerdo a la proyección de ejecución el Plan Anual de Vacantes  para el segundo trimestre  presentó un avance del 25%, como resultado de lo anterior del total de  341 cargos financiados  con 321 cargos provistos  y 20 cargos vacantes.De igual forma se ha reportado mediante correo electrónico a la Oficina de Control Interno, el estado de la planta de personal a corte 30 de cada mes, en el que se incluye el tipo de cargos, la modalidad de nombramiento, vacantes provistas con servidores públicos de carrera, vacantes provistas mediante provisionalidad y cargos vacantes, base de datos que se actualiza progresivamente según las novedades que se presenten.</t>
    </r>
  </si>
  <si>
    <r>
      <t xml:space="preserve">Trim_II: </t>
    </r>
    <r>
      <rPr>
        <sz val="8"/>
        <rFont val="Arial Narrow"/>
        <family val="2"/>
      </rPr>
      <t>El área adjunta el informe y los soportes de cada una de las actividades desarrolladas, por lo cual se otorga un porcentaje de avance del 25% para el segundo trimestre.</t>
    </r>
  </si>
  <si>
    <r>
      <rPr>
        <b/>
        <sz val="8"/>
        <rFont val="Arial Narrow"/>
        <family val="2"/>
      </rPr>
      <t>Trim_I:</t>
    </r>
    <r>
      <rPr>
        <sz val="8"/>
        <rFont val="Arial Narrow"/>
        <family val="2"/>
      </rPr>
      <t xml:space="preserve"> Podemos evidenciar en el documento adjunto, el Acta 032 de la Mesa de Trabajo Priorización del Plan de Necesidades, que se a cumplido a cabalidad la meta propuesta a primer trimeztre, lo cual hacia referencia a la entrega de la priorización de intervenciones de mantenimiento y adecuaciones.</t>
    </r>
  </si>
  <si>
    <r>
      <t xml:space="preserve">Trim_I: </t>
    </r>
    <r>
      <rPr>
        <sz val="8"/>
        <rFont val="Arial Narrow"/>
        <family val="2"/>
      </rPr>
      <t xml:space="preserve">Se otorga un 100% de cumplimiento en la actividad, soportado a partir del acta de la mesa de trabajo de la realización de la priorización del Plan de necesidades. </t>
    </r>
  </si>
  <si>
    <r>
      <t xml:space="preserve">Trim_II: </t>
    </r>
    <r>
      <rPr>
        <sz val="8"/>
        <rFont val="Arial Narrow"/>
        <family val="2"/>
      </rPr>
      <t>Se evidencia en los adjuntos el Acta 032 de la Mesa de Trabajo de Priorización del plan de necesidades, se ha cumplido la meta propuesta en el Plan de acción.</t>
    </r>
  </si>
  <si>
    <r>
      <t xml:space="preserve">Trim_II: </t>
    </r>
    <r>
      <rPr>
        <sz val="8"/>
        <rFont val="Arial Narrow"/>
        <family val="2"/>
      </rPr>
      <t>No se otorga porcentaje de avance para estre trimestre debido a que esta actividad tiene cumplimiento del 100% desde el primer trimestre.</t>
    </r>
  </si>
  <si>
    <r>
      <rPr>
        <b/>
        <sz val="8"/>
        <rFont val="Arial Narrow"/>
        <family val="2"/>
      </rPr>
      <t>Trim_I:</t>
    </r>
    <r>
      <rPr>
        <sz val="8"/>
        <rFont val="Arial Narrow"/>
        <family val="2"/>
      </rPr>
      <t xml:space="preserve">  Durante el primer trimestre del año 2023, se realizaron las siguientes actividades: 
-Se cuenta con los recursos financieros, técnicos y humanos ‘para la evaluación e implementación del SG-SST
- Reuniones mensuales  y capacitaciones al COPASST y al CCL.
- Se realiza la rendición de cuentas del SG-SST del año 2022
- Actualización de matriz legal
-Actualización del procedimiento de comunicación, participación y consulta. 
-Realización de evaluaciones medicas ocupacionales con la IPS contratada. 
- Durante este primer trimestre se realizó actividades de campañas de PYP y capacitaciones desde el mes de febrero de los  programas cardiovascular, Psicosocial y desordenes musculoesqueletico. 
-Se diseñó el  programa de estilos de vida saludable 
- Se realiza los indicadores del primer trimestre
- Teniendo en cuenta la nueva reglamentación, se encuentra en el diseño y revisión del programa del PESV con el acompañamiento de la ARL Positiva
- Durante el primer trimestre de 2023 se realizó el diseño de la política de teletrabajo y se aprobó por parte de planeación. Se encuentran elaborando los actos administrativos para su implementación
</t>
    </r>
  </si>
  <si>
    <r>
      <t>Trim_I:</t>
    </r>
    <r>
      <rPr>
        <sz val="8"/>
        <rFont val="Arial Narrow"/>
        <family val="2"/>
      </rPr>
      <t xml:space="preserve"> El área adjunta el informe de seguimiento a la actividad, el cual refleja un cumplimiento del 25% para e trimestre, este corresponde al planeado,  en el informe que se adjunta como soporte, se describen con detalle las acciones realizadas. </t>
    </r>
  </si>
  <si>
    <r>
      <t xml:space="preserve">Trim_II: </t>
    </r>
    <r>
      <rPr>
        <sz val="8"/>
        <rFont val="Arial Narrow"/>
        <family val="2"/>
      </rPr>
      <t xml:space="preserve">Desde el SG-SST se realizaron las siguientes actividades durante el segundo trimestre –capacitación al COPASST y al CCL-Se realiza en manual del SG-SST-Actualización de la matriz legal-Se realizaron exámenes ocupacionales periódicos con los funcionarios de Bogotá, exámenes de ingreso y de ingreso-se realizó mesa laboral con la ARL Positiva-capacitaciones, actividades y seguimientos  de los programas PVE osteomuscular, cardiovascular y psicosocial- actualización y socialización de formato de accidentes de trabajo-se actualizaron los indicadores del SG-SST- Seguimiento al cronograma de mantenimiento que tiene el edificio, entre otras actividades. </t>
    </r>
  </si>
  <si>
    <r>
      <t>Trim_II:</t>
    </r>
    <r>
      <rPr>
        <sz val="8"/>
        <rFont val="Arial Narrow"/>
        <family val="2"/>
      </rPr>
      <t xml:space="preserve"> El área adjunta el informe de seguimiento segundo trimestre y los soportes de cada una de las actividades desarrolladas, por lo cual se otorga el 25% de avance para el segundo trimestre.</t>
    </r>
  </si>
  <si>
    <r>
      <t xml:space="preserve">Trim_I: </t>
    </r>
    <r>
      <rPr>
        <sz val="8"/>
        <rFont val="Arial Narrow"/>
        <family val="2"/>
      </rPr>
      <t xml:space="preserve">La actividad presenta proyección de avance a partir del segundo trimestre de 2023. </t>
    </r>
  </si>
  <si>
    <r>
      <rPr>
        <b/>
        <sz val="8"/>
        <rFont val="Arial Narrow"/>
        <family val="2"/>
      </rPr>
      <t xml:space="preserve">Trim_I: </t>
    </r>
    <r>
      <rPr>
        <sz val="8"/>
        <rFont val="Arial Narrow"/>
        <family val="2"/>
      </rPr>
      <t xml:space="preserve">El aárea no avanza porcentualmente en la actividad, es de aclarar que es apartir del segundo trimestre cuando se programo avance. </t>
    </r>
  </si>
  <si>
    <r>
      <rPr>
        <b/>
        <sz val="8"/>
        <rFont val="Arial Narrow"/>
        <family val="2"/>
      </rPr>
      <t>Trim_II</t>
    </r>
    <r>
      <rPr>
        <sz val="8"/>
        <rFont val="Arial Narrow"/>
        <family val="2"/>
      </rPr>
      <t xml:space="preserve">: Mediante Memorando I-2023-001596 del 26 de mayo de 2023, la Oficina Asesora de Planeación y Desarrollo indicó los lineamientos para la Medición del Desempeño Institucional MDI, a las áreas que tienen a cargo las diferentes políticas que hacen parte del Modelo Integrado de Planeación y Gestión MIPG.  Igualmente se solicitó la información para estructurar el MIPG para la vigencia 2023.
Conforme a los lineamientos del Departamento Administrativo de la Función Pública - DAFP, el aplicativo del Formulario Único de Reporte y Avance de Gestión - FURAG, lo habilitaron el 22 de junio de 2023 y el cierre para el reporte de la información es el día 25 de julio de 2023.
Con corte el 30 de junio de 2023, la Entidad se encuentra contestando las preguntas del FURAG y a su vez definiendo el MIPG para la presente vigencia.
</t>
    </r>
  </si>
  <si>
    <r>
      <rPr>
        <b/>
        <sz val="8"/>
        <rFont val="Arial Narrow"/>
        <family val="2"/>
      </rPr>
      <t>Trim_II</t>
    </r>
    <r>
      <rPr>
        <sz val="8"/>
        <rFont val="Arial Narrow"/>
        <family val="2"/>
      </rPr>
      <t>: El área presenta información donde se dan los lineamientos para la Medicion del Desempeño Institucional MDI, razon por la cual se le otorga un porcentaje de avance del 20% para el segundo trimeste.</t>
    </r>
  </si>
  <si>
    <r>
      <t xml:space="preserve">Trim_I: </t>
    </r>
    <r>
      <rPr>
        <sz val="8"/>
        <rFont val="Arial Narrow"/>
        <family val="2"/>
      </rPr>
      <t xml:space="preserve">Se actualizaron los mapas de riesgos de Gestión y Corrupción para la vigencia 2023, se está realizando el seguimiento correspondiente al primer trimestre de la vigencia, se prevee se desarrolle la socialización en el trascurso del segundo trimestre. </t>
    </r>
  </si>
  <si>
    <r>
      <t>Trim_I:</t>
    </r>
    <r>
      <rPr>
        <sz val="8"/>
        <rFont val="Arial Narrow"/>
        <family val="2"/>
      </rPr>
      <t xml:space="preserve"> El área desarrolló acciones corresponientes a la gestión y cumplimiento de la actividad, sin embargo no se otorga cumplimiento porcentual debido a que la socialización no se ha llevado a cabo.</t>
    </r>
  </si>
  <si>
    <r>
      <t xml:space="preserve">Trim_II: </t>
    </r>
    <r>
      <rPr>
        <sz val="8"/>
        <rFont val="Arial Narrow"/>
        <family val="2"/>
      </rPr>
      <t>No se ha llevado a cabo la socialización de la gestión de riesgos de la Entidad, en el tercer trimestre se desarrollaran piezas comunicativas.</t>
    </r>
  </si>
  <si>
    <r>
      <t>Trim_II:</t>
    </r>
    <r>
      <rPr>
        <sz val="8"/>
        <rFont val="Arial Narrow"/>
        <family val="2"/>
      </rPr>
      <t xml:space="preserve"> El área no ha realizado la socialización sobre la Gestión de Riesgos en la Entidad, por lo tanto no se otorga porcentaje de avance para estre trimestre.</t>
    </r>
  </si>
  <si>
    <r>
      <rPr>
        <b/>
        <sz val="8"/>
        <color theme="1"/>
        <rFont val="Arial Narrow"/>
        <family val="2"/>
      </rPr>
      <t xml:space="preserve">Trim_I: </t>
    </r>
    <r>
      <rPr>
        <sz val="8"/>
        <color theme="1"/>
        <rFont val="Arial Narrow"/>
        <family val="2"/>
      </rPr>
      <t>No se reporta, teniendo en cuenta que la actividad esta  progranada y planteada a partir del termino del primer semestre de 2023.</t>
    </r>
  </si>
  <si>
    <r>
      <rPr>
        <b/>
        <sz val="8"/>
        <rFont val="Arial Narrow"/>
        <family val="2"/>
      </rPr>
      <t>Trim_I:</t>
    </r>
    <r>
      <rPr>
        <sz val="8"/>
        <rFont val="Arial Narrow"/>
        <family val="2"/>
      </rPr>
      <t xml:space="preserve"> El área no reporta avance para el primer trimestre, es de aclarar que planeó avance a partir del segundoi trimestre </t>
    </r>
  </si>
  <si>
    <r>
      <t xml:space="preserve">Trim_II: </t>
    </r>
    <r>
      <rPr>
        <sz val="8"/>
        <rFont val="Arial Narrow"/>
        <family val="2"/>
      </rPr>
      <t>Se adjuntan informes que dan cuenta de las actividades ejecutadas y desplegadas  por la USPEC  a traves de las Direcciones Logistica y de Infraestructura  con el fin de prevenir  el daño antijuridico  de conformidad  con lo dispuesto en la Politica de prevencion del daño antijuridico 2022-2023. (creacion de cupos, mantenimiento y adecuacion de la infraestructura de los Establecimientos Carcelarios, Alimentacion y prestacion del servicio de salud a la PPL, con la intervencion tambien de otras entidades del Sector)</t>
    </r>
  </si>
  <si>
    <r>
      <t xml:space="preserve">Trim_II: </t>
    </r>
    <r>
      <rPr>
        <sz val="8"/>
        <rFont val="Arial Narrow"/>
        <family val="2"/>
      </rPr>
      <t>El área presentan Informe de avance de Prevención Daño Antijuridico del primer semestre, por lo tanto se otorga el 50% avance para el segundo trimestre.</t>
    </r>
  </si>
  <si>
    <r>
      <t xml:space="preserve">Trim_I: </t>
    </r>
    <r>
      <rPr>
        <sz val="8"/>
        <rFont val="Arial Narrow"/>
        <family val="2"/>
      </rPr>
      <t xml:space="preserve">El área no reporta avance para el primer trimestre, es de aclarar que planeó avance a partir del segundoi trimestre </t>
    </r>
  </si>
  <si>
    <r>
      <t xml:space="preserve">Trim_II: </t>
    </r>
    <r>
      <rPr>
        <sz val="8"/>
        <rFont val="Arial Narrow"/>
        <family val="2"/>
      </rPr>
      <t xml:space="preserve">Se adjunta informe suscrito por la Coordinacion del Grupo de Acciones de Tutela,  traves del cual da cuenta del seguimiento a los fallos de tutela en contra y a favor de la USPEC esto es, favorables y desfavorables  en materia de salud, alimentacion y hacinamiento. </t>
    </r>
  </si>
  <si>
    <r>
      <t>Trim_II:</t>
    </r>
    <r>
      <rPr>
        <sz val="8"/>
        <rFont val="Arial Narrow"/>
        <family val="2"/>
      </rPr>
      <t xml:space="preserve"> El área presentan Informe de Seguimiento Fallos de Tutela favorables y desfavorables en temas de alimentación, salud y hacinamiento. Por lo tanto se otorga el 50% de avance para el segundo trimestre.</t>
    </r>
  </si>
  <si>
    <r>
      <t>Trim_II:</t>
    </r>
    <r>
      <rPr>
        <sz val="8"/>
        <rFont val="Arial Narrow"/>
        <family val="2"/>
      </rPr>
      <t xml:space="preserve"> Al 30 de junio de 2023, la Oficina Asesora Juridica cuenta con el procedimiento de Procesos Disciplinarios  proyectado. Se prevee que durante el tercer trimestre sea enviado a la Oficina Aseora de Planeacion para su aprobacion y posteriormente sea firmado.</t>
    </r>
  </si>
  <si>
    <r>
      <t xml:space="preserve">Trim_II: </t>
    </r>
    <r>
      <rPr>
        <sz val="8"/>
        <rFont val="Arial Narrow"/>
        <family val="2"/>
      </rPr>
      <t>El área presenta documento de Procedimiento Disciplinario, sin embargo el documeto aun no cuenta con las firmas de aprobación, por tal razon se otorga un 50% de avance para el segundo trimestre.</t>
    </r>
  </si>
  <si>
    <r>
      <rPr>
        <b/>
        <sz val="8"/>
        <rFont val="Arial Narrow"/>
        <family val="2"/>
      </rPr>
      <t>Trim_I:</t>
    </r>
    <r>
      <rPr>
        <sz val="8"/>
        <rFont val="Arial Narrow"/>
        <family val="2"/>
      </rPr>
      <t xml:space="preserve"> Se aporta el primer informe de quejas disciplinarias recibidas a traves del Grupo de Instrucción de Control Interno Disciplinario.</t>
    </r>
  </si>
  <si>
    <r>
      <t xml:space="preserve">Trim_I: </t>
    </r>
    <r>
      <rPr>
        <sz val="8"/>
        <rFont val="Arial Narrow"/>
        <family val="2"/>
      </rPr>
      <t>El área logra un 25% de avance para el trimestre, sopoertado con el informe de seguimiento de quejas disciplinarias recibidas a traves del Grupo de Instrucción de Control Interno Disciplinario.</t>
    </r>
  </si>
  <si>
    <r>
      <t xml:space="preserve">Trim_II: </t>
    </r>
    <r>
      <rPr>
        <sz val="8"/>
        <rFont val="Arial Narrow"/>
        <family val="2"/>
      </rPr>
      <t xml:space="preserve">Se adjunta informe suscrito por la Coordinacion del Grupo de Acciones de Tutela, traves del cual da cuenta del seguimiento al estado procesal  de las quejas disciplinarias reciibidas durante el seguntdo trimestre de 2023. </t>
    </r>
  </si>
  <si>
    <r>
      <t xml:space="preserve">Trim_II: </t>
    </r>
    <r>
      <rPr>
        <sz val="8"/>
        <rFont val="Arial Narrow"/>
        <family val="2"/>
      </rPr>
      <t>El área adjunta informe de quejas disciplinarias recibidas a traves del Grupo de Instrucción de Control Interno Disciplinario. Por lo tanto se otorga un porcentaje de avance del 25% para el segundo trimestre.</t>
    </r>
  </si>
  <si>
    <r>
      <rPr>
        <b/>
        <sz val="8"/>
        <rFont val="Arial Narrow"/>
        <family val="2"/>
      </rPr>
      <t>Trim_I:</t>
    </r>
    <r>
      <rPr>
        <sz val="8"/>
        <rFont val="Arial Narrow"/>
        <family val="2"/>
      </rPr>
      <t xml:space="preserve"> Se elabora matriz en excel de Programa Anual de Auditoria basado en riesgos para la vigencia 2023. conteniendo: 
 - Matriz de universo de auditoria 
 - Determinacion plan de auditoria vs. Recursos Se realiza aprobacion de programa Anual de auditoria basado en riesgos vigencia 2023, en comite de Coordinacion Institucional de Control Interno por medio de Acta No. 016 de 24 de enero de 2023.</t>
    </r>
  </si>
  <si>
    <r>
      <rPr>
        <b/>
        <sz val="8"/>
        <color theme="1"/>
        <rFont val="Arial Narrow"/>
        <family val="2"/>
      </rPr>
      <t xml:space="preserve">Trim_I: </t>
    </r>
    <r>
      <rPr>
        <sz val="8"/>
        <color theme="1"/>
        <rFont val="Arial Narrow"/>
        <family val="2"/>
      </rPr>
      <t>El área adjunta el Programa Anual de Auditoria basado en riesgos para la vigencia 2023. conteniendo, se realizó su aprobacion en el  comite de Coordinacion Institucional de Control Interno por medio de Acta No. 016 de 24 de enero de 2023.</t>
    </r>
  </si>
  <si>
    <r>
      <t xml:space="preserve">Trim:II: </t>
    </r>
    <r>
      <rPr>
        <sz val="8"/>
        <color theme="1"/>
        <rFont val="Arial Narrow"/>
        <family val="2"/>
      </rPr>
      <t xml:space="preserve">Esta Actividad fue realizada en 100% durante el primer trimestre de 2023. </t>
    </r>
  </si>
  <si>
    <r>
      <t>Trim_II:</t>
    </r>
    <r>
      <rPr>
        <sz val="8"/>
        <color theme="1"/>
        <rFont val="Arial Narrow"/>
        <family val="2"/>
      </rPr>
      <t xml:space="preserve"> No se otorga porcentaje de avance para estre trimestre debido a que esta actividad tiene cumplimiento del 100% desde el primer trimestre.</t>
    </r>
  </si>
  <si>
    <r>
      <rPr>
        <b/>
        <sz val="8"/>
        <rFont val="Arial Narrow"/>
        <family val="2"/>
      </rPr>
      <t>Trim_I:</t>
    </r>
    <r>
      <rPr>
        <sz val="8"/>
        <rFont val="Arial Narrow"/>
        <family val="2"/>
      </rPr>
      <t xml:space="preserve"> El Programa Anual de Auditoria basado en riesgos de la vigencia 2023, esta conformado por 105 actividades asi: 
 - Auditorias Internas (15)
 - Auditorias Especiales - Recurrentes (8)
 - Informes de Ley (37)
 - Seguimientos de ley (45)
  Para el periodo evaluado - Primer Trimestre - se realizan 23 actividades programadas asi: 
 Informes de Ley
 1. Informe de Evaluación a la Gestión Institucional por Dependencias
 2. Evaluación de Control Interno Contable
 3. Rendición de Cuenta Fiscal e Informe Anual Consolidado –SIRECI-
 4. Informes de Seguimiento al Plan de Mejoramiento suscrito con la Contraloría General de la República
 5. Informe de Seguimiento a la Estrategias del Plan Anticorrupción y Atención al Ciudadano y Mapa de Riesgos de Corrupción 
 6. Informe de Austeridad en el Gasto 
 7. Informe de seguimiento a la Atención de Peticiones, Quejas y Reclamos. 
 8. Informe de Derechos de Autor
 9. Avance del Sistema de Control Interno - Reporte en el aplicativo FURAG
 10. Arqueo Caja Menor 
 11. Seguimiento a la Ejecución Presupuestal
 12. Reporte de Estados Financieros a la Contaduría General de la Nación
 Seguimiento de Ley
 13. Seguimiento mensual a la austeridad del Gasto – enero.
 14. Seguimiento mensual a la austeridad del Gasto - febrero
 15. Seguimiento mensual a la austeridad del Gasto - marzo
 16. Seguimiento Comité de Conciliaciones 
 17. Seguimiento al reporte anual de la información de Personal y Costos, con corte a 31 de diciembre.
 18. Seguimiento a los contratos publicados en la plataforma SIRECI 
 19. Seguimiento y coordinación a respuestas de entes de control –enero
 20. Seguimiento y coordinación a respuestas de entes de control - febrero
 21. Seguimiento y coordinación a respuestas de entes de control - marzo
 22. Seguimiento a Proyectos de Inversión 
 23. Seguimiento Plan de Comunicaciones de la vigencia</t>
    </r>
  </si>
  <si>
    <r>
      <rPr>
        <b/>
        <sz val="8"/>
        <rFont val="Arial Narrow"/>
        <family val="2"/>
      </rPr>
      <t xml:space="preserve">Trim_I: </t>
    </r>
    <r>
      <rPr>
        <sz val="8"/>
        <rFont val="Arial Narrow"/>
        <family val="2"/>
      </rPr>
      <t xml:space="preserve">La Oficina de Control Interno reportó un avance en 23 acciones de 105 programadas para el año y aunque su avance estaba estructurado a partir del segundo trimestre se otorga un 22% de ejecución. </t>
    </r>
  </si>
  <si>
    <r>
      <t xml:space="preserve">Trim_II: </t>
    </r>
    <r>
      <rPr>
        <sz val="8"/>
        <rFont val="Arial Narrow"/>
        <family val="2"/>
      </rPr>
      <t>El Programa Anual de Auditoria basado en riesgos de la vigencia 2023, esta conformado por 105 actividades asi: 
- Auditorias Internas Integrales (4) 
- Auditorias Especiales - Recurrentes (8)
- Informes de Ley (49)
- Seguimientos de ley (41)
- Fomento de Cultura de Autocontrol (3) 
Para el periodo evaluado - Segundo Trimestre (30/06/2023)  - se realizan 20 de las 23 actividades programadas asi: 
1. Auditoria Recurrente.  Proceso de Información y Comunicación en cumplimiento del MIPG ( 7 Auditorias)
2. Auditoria Recurrente  Publicación Oportuna de Información contractual SECOP II (6 Auditorias) 
3.  Informe de Seguimiento a la Estrategias del Plan Anticorrupción y Atención al Ciudadano - Primer cuatrimestre. 
4. Seguimiento trimestal  a la austeridad del Gasto -  Segundo Trimestre
5. Informe de Seguimiento a PQRSD - Primer Trimestre
6. Seguimiento a la Ejecución Presupuestal - Primer Trimestre 
7. Reporte de Estados Financieros a la Contaduria General de la Nacion (Acta). Segundo Trimestre. 
8. Seguimiento a los contratos publicados en la plataforma SIRECI - Primer Trimestre
9. Seguimiento a Comites Institucionales
10. Seguimiento a Proyectos de Inversion - Primer Trimestre
11. Seguimiento mensual a la austeridad del Gasto – Abril
12. Seguimiento mensual a la austeridad del Gasto -  Mayo 
13. Seguimiento mensual a la austeridad del Gasto -  Junio
14. Seguimiento y coordinación a respuestas de entes de control - abril 
15. Seguimiento y coordinación a respuestas de entes de control - mayo
16. Seguimiento y coordinación a respuestas de entes de control - junio
17. Diligenciamiento FURAG 
18. Seguimiento a la publicacion de estados financieros y Ejecución Presupuestal - Abril 
19. Seguimiento a la publicacion de estados financieros y Ejecución Presupuestal - Mayo
20. Seguimiento a la publicacion de estados financieros y Ejecución Presupuestal - junio</t>
    </r>
  </si>
  <si>
    <r>
      <t xml:space="preserve">Trim_II: </t>
    </r>
    <r>
      <rPr>
        <sz val="8"/>
        <rFont val="Arial Narrow"/>
        <family val="2"/>
      </rPr>
      <t>El área presenta soportes de auditoria basada en riesgos, de las 23  actividades proyectadas se presentan 20, por lo tanto el porcentaje de avance es del 29% para el segundo trimestre.</t>
    </r>
  </si>
  <si>
    <r>
      <rPr>
        <b/>
        <sz val="8"/>
        <rFont val="Arial Narrow"/>
        <family val="2"/>
      </rPr>
      <t xml:space="preserve">Trim_I: </t>
    </r>
    <r>
      <rPr>
        <sz val="8"/>
        <rFont val="Arial Narrow"/>
        <family val="2"/>
      </rPr>
      <t>No se programan avances en este periodo evaluado</t>
    </r>
  </si>
  <si>
    <r>
      <rPr>
        <b/>
        <sz val="8"/>
        <rFont val="Arial Narrow"/>
        <family val="2"/>
      </rPr>
      <t xml:space="preserve">Trim_I: </t>
    </r>
    <r>
      <rPr>
        <sz val="8"/>
        <rFont val="Arial Narrow"/>
        <family val="2"/>
      </rPr>
      <t>El área no reporta avance para este trimestre, es de aclarar que solo se tiene avance planeado a partir del segundo trimestre.</t>
    </r>
  </si>
  <si>
    <r>
      <t xml:space="preserve">Trim_II: </t>
    </r>
    <r>
      <rPr>
        <sz val="8"/>
        <rFont val="Arial Narrow"/>
        <family val="2"/>
      </rPr>
      <t>No se han realizado actividades de avance en este item</t>
    </r>
  </si>
  <si>
    <r>
      <t xml:space="preserve">Trim_II: </t>
    </r>
    <r>
      <rPr>
        <sz val="8"/>
        <rFont val="Arial Narrow"/>
        <family val="2"/>
      </rPr>
      <t>El área no reporta avance para este trimestre, por lo tanto no se otorga % de avance para este trimestre</t>
    </r>
  </si>
  <si>
    <r>
      <rPr>
        <b/>
        <sz val="8"/>
        <rFont val="Arial Narrow"/>
        <family val="2"/>
      </rPr>
      <t xml:space="preserve">Trim_I: </t>
    </r>
    <r>
      <rPr>
        <sz val="8"/>
        <rFont val="Arial Narrow"/>
        <family val="2"/>
      </rPr>
      <t>En el primer trimestre se realizazon las capacitaciones a los funcionarios por medio de  correos institucionales y  medios audivisuales que posee la entidad para su difusion, como tambien se realizaron las actividades de pesaje de los residuos que se generan, se solicito a la empresa MTS los certificados de aprovechamiento de residuos, se realizo el seguimiento de los servicios publicos para asi determianr si se genero ahorro en comparacion al año anterior.</t>
    </r>
  </si>
  <si>
    <r>
      <t xml:space="preserve">Trim_I: </t>
    </r>
    <r>
      <rPr>
        <sz val="8"/>
        <rFont val="Arial Narrow"/>
        <family val="2"/>
      </rPr>
      <t>El área adjunta el informe de seguimiento a la actividad, el cual refleja un cumplimiento del 25% para e trimestre, este corresponde al planeado, se sugieren ajustes al informe para su mejor entendimiento y formalizarlo con firmas correspondientes.</t>
    </r>
  </si>
  <si>
    <r>
      <t xml:space="preserve">Trim_II: </t>
    </r>
    <r>
      <rPr>
        <sz val="8"/>
        <rFont val="Arial Narrow"/>
        <family val="2"/>
      </rPr>
      <t>El PIGA, ha desarrollado las actividades propuesta durante le segundo trimestre, dando asi un cumpliemiento a la meta esperada del 25%, cabe resaltar que la campaña del reciclaton se dio por desierta porla falta d participacion d elos funcionarios a dicha actividad, se esper que el año 2024 se pueda contar con el apoyo de los funcionarios de la entidad.</t>
    </r>
  </si>
  <si>
    <r>
      <t xml:space="preserve">Trim_II: </t>
    </r>
    <r>
      <rPr>
        <sz val="8"/>
        <rFont val="Arial Narrow"/>
        <family val="2"/>
      </rPr>
      <t>El área presenta el informe de seguimiento, por lo tanto se otorga un 25%  de avance para el segundo trimestre.</t>
    </r>
  </si>
  <si>
    <r>
      <rPr>
        <b/>
        <sz val="8"/>
        <rFont val="Arial Narrow"/>
        <family val="2"/>
      </rPr>
      <t xml:space="preserve">Trim_I: </t>
    </r>
    <r>
      <rPr>
        <sz val="8"/>
        <rFont val="Arial Narrow"/>
        <family val="2"/>
      </rPr>
      <t>No se realiza avances en este periodo</t>
    </r>
  </si>
  <si>
    <r>
      <rPr>
        <b/>
        <sz val="8"/>
        <rFont val="Arial Narrow"/>
        <family val="2"/>
      </rPr>
      <t>Trim_I:</t>
    </r>
    <r>
      <rPr>
        <sz val="8"/>
        <rFont val="Arial Narrow"/>
        <family val="2"/>
      </rPr>
      <t xml:space="preserve"> El área no reporta avance para este trimestre, es de aclarar que solo se tiene avance planeado a partir del segundo trimestre.</t>
    </r>
  </si>
  <si>
    <r>
      <t xml:space="preserve">Trim_II: </t>
    </r>
    <r>
      <rPr>
        <sz val="8"/>
        <rFont val="Arial Narrow"/>
        <family val="2"/>
      </rPr>
      <t>Se elabora Primer  Informe de Seguimiento al Plan Anticorrupción y Atención al Ciudadano, del periodo comprendido entre el 1 de enero y el 30 de abril de 2023. 
Se publica en pagina web institucional.  https://www.uspec.gov.co/sites/default/files/2023-05/seguimiento-plan-anticorrupcion-y-atencion-al-ciudadano-primer-cuatrimestre-2023.pdf</t>
    </r>
  </si>
  <si>
    <r>
      <t xml:space="preserve">Trim_II: </t>
    </r>
    <r>
      <rPr>
        <sz val="8"/>
        <rFont val="Arial Narrow"/>
        <family val="2"/>
      </rPr>
      <t>El área presenta el informe solicitado, por lo tanto se otorga un porcentaje de avance del 20% para el segundo trimestre.</t>
    </r>
  </si>
  <si>
    <r>
      <rPr>
        <b/>
        <sz val="8"/>
        <color theme="1"/>
        <rFont val="Arial Narrow"/>
        <family val="2"/>
      </rPr>
      <t xml:space="preserve">Trim_I: </t>
    </r>
    <r>
      <rPr>
        <sz val="8"/>
        <color theme="1"/>
        <rFont val="Arial Narrow"/>
        <family val="2"/>
      </rPr>
      <t>Sin tener una meta definida final el trabajo que hemos realizado lo soportamos con las evidencias que se subirán en la carpeta 14. Objetivo- comunicaciones</t>
    </r>
  </si>
  <si>
    <r>
      <t xml:space="preserve">Trim_I: </t>
    </r>
    <r>
      <rPr>
        <sz val="8"/>
        <rFont val="Arial Narrow"/>
        <family val="2"/>
      </rPr>
      <t>Sin tener un Plan Estratégico de Comunicaciones definido no se puede otorgar avance en esta actividad, aunque se evidencia que el área ha desarrollado acciones propias de su gestión, será a partir del segundo semestre cuando se evidencien.</t>
    </r>
  </si>
  <si>
    <r>
      <t xml:space="preserve">Trim_II: </t>
    </r>
    <r>
      <rPr>
        <sz val="8"/>
        <rFont val="Arial Narrow"/>
        <family val="2"/>
      </rPr>
      <t xml:space="preserve">El grupo de comunicaciones institucionales ha realizado las actividades que corresponden a sus funciones: las publicaciones internas y externas, interacción y publicación de información de gestión insitucional en las redes sociales, actualización y publicación de la intranet, socialización a través del correo electrónico insitucional, acompañamiento a eventos y difusión de estos, (registro fotográfico y audiovisual), logística de actividades (cuando competen al grupo) y diseño y diagramación de piezas gráficas y audiovisuales, entre otras.
 </t>
    </r>
  </si>
  <si>
    <r>
      <t xml:space="preserve">Trim_II: </t>
    </r>
    <r>
      <rPr>
        <sz val="8"/>
        <rFont val="Arial Narrow"/>
        <family val="2"/>
      </rPr>
      <t>El área aun no cuenta con un Plan Estratégico de Comunicaciones definido, sin embargo suministran evidencias que se han desarrollado acciones propias de su gestión, por lo tanto se otorga un porcentaje de avance del 15 % para el segundo trimestre.</t>
    </r>
  </si>
  <si>
    <r>
      <rPr>
        <b/>
        <sz val="8"/>
        <rFont val="Arial Narrow"/>
        <family val="2"/>
      </rPr>
      <t>Trim_I:</t>
    </r>
    <r>
      <rPr>
        <sz val="8"/>
        <rFont val="Arial Narrow"/>
        <family val="2"/>
      </rPr>
      <t xml:space="preserve"> Actualmente nos mantenemos en la versión 6.0 del PETI, de acuerdo con el Plan Nacional de Desarrollo 2018-2022, del Modelo Integrado de Planeación y Gestión-MIPG y el Plan Estratégico Institucional. La Entidad está en espera de los nuevos lineamientos para el cuatrenio 2023 - 2026 que serán emitidos por MinTic. Se está estructurando la Matriz de seguimiento con el propósito de registrar los avances sobre el Portafolio de Proyectos, definido en el numeral 6.1 del PETI v 6.0.</t>
    </r>
  </si>
  <si>
    <r>
      <t xml:space="preserve">Trim_I: </t>
    </r>
    <r>
      <rPr>
        <sz val="8"/>
        <rFont val="Arial Narrow"/>
        <family val="2"/>
      </rPr>
      <t xml:space="preserve">La oficina de tecnología ha realizado avances en la actualización del Plan, sin embargo está a espera de alinear el PETY con el PND, la actividad está prevista a desarrollarce a partir del segundo trimestre. </t>
    </r>
  </si>
  <si>
    <r>
      <t>Trim_II:</t>
    </r>
    <r>
      <rPr>
        <sz val="8"/>
        <rFont val="Arial Narrow"/>
        <family val="2"/>
      </rPr>
      <t xml:space="preserve"> El PETI Versión 6.0, no se acualizó en este primer semestre, ya que estábamos a la espera de los nuevos lineamientos de MinTic, para el cuatrenio 2023 – 2026. En Mayo de 2023 se emitió por parte de MinTic la Resolución No. 1978 - MRAE, la cual es el insumo para estructurar la Matriz de seguimiento con el propósito de registrar los avances sobre el Portafolio de Proyectos. Como resultado de la Consultoría del Sistema de Información Misional - SIM, podemos decir que ya contamos con 16 Proyectos para el portafolio, los cuales al actualizar el PETI, se irán incorporando, hasta ejecutarlos todos en el 2026.</t>
    </r>
  </si>
  <si>
    <r>
      <t xml:space="preserve">Trim_II: </t>
    </r>
    <r>
      <rPr>
        <sz val="8"/>
        <rFont val="Arial Narrow"/>
        <family val="2"/>
      </rPr>
      <t>El área no presenta Matriz de avance y seguimiento de las actividades del PETI y Matriz de seguimiento al Portafolio de Proyectos TI. Por lo tanto para el segundo trimestre no se otorga porcentaje de avance.</t>
    </r>
  </si>
  <si>
    <r>
      <rPr>
        <b/>
        <sz val="8"/>
        <rFont val="Arial Narrow"/>
        <family val="2"/>
      </rPr>
      <t>Trim_I:</t>
    </r>
    <r>
      <rPr>
        <sz val="8"/>
        <rFont val="Arial Narrow"/>
        <family val="2"/>
      </rPr>
      <t xml:space="preserve"> En la actualidad está vigente el Contrato 429 de 2022, el cual tiene por objeto es: “CONTRATAR LOS SERVICIOS PROFESIONALES QUE PERMITA DEFINIR E IMPLEMENTAR LA ARQUITECTURA DE TI QUE SOPORTARÁ LA SOLUCIÓN INTEGRAL DEL SISTEMA DE INFORMACIÓN MISIONAL - SIM DE LA USPEC, PARTIENDO DE UN ANÁLISIS SOBRE LOS MACROPROCESOS DE LA ENTIDAD, QUE DETERMINE LAS NECESIDADES FUNCIONALES Y NO FUNCIONALES BASADOS EN LOS PROCEDIMIENTOS ESTABLECIDOS”. 
Teniendo en cuenta el Objeto del Contrato anteriormente mencionado, y basándonos en el Plan de Gestión del proyecto establecido para el desarrollo de la consultoría que tiene como alcance la implementación de la arquitectura del Sistema de Información Misional SIM, se ha avanzado en las siguinentes actividades: Situación Actual, Prospectiva de la Arquitectura de TI, Análisis de Requerimientos y Diseño del SIM.</t>
    </r>
  </si>
  <si>
    <r>
      <t xml:space="preserve">Trim_I: </t>
    </r>
    <r>
      <rPr>
        <sz val="8"/>
        <rFont val="Arial Narrow"/>
        <family val="2"/>
      </rPr>
      <t xml:space="preserve">A pesar que la OTEC, No Planeó avance porcentual para este trimestre, se evidencia a través del informe adjunto acciones que permiten otorgar un 5% de avance. </t>
    </r>
  </si>
  <si>
    <r>
      <t xml:space="preserve">Trim_II: </t>
    </r>
    <r>
      <rPr>
        <sz val="8"/>
        <rFont val="Arial Narrow"/>
        <family val="2"/>
      </rPr>
      <t>Como resultado de la Consultoría del SIM, Contrato No. 429 de 2022, cuyo objeto es: “CONTRATAR LOS SERVICIOS PROFESIONALES QUE PERMITA DEFINIR E IMPLEMENTAR LA ARQUITECTURA DE TI QUE SOPORTARÁ LA SOLUCIÓN INTEGRAL DEL SISTEMA DE INFORMACIÓN MISIONAL - SIM DE LA USPEC, PARTIENDO DE UN ANÁLISIS SOBRE LOS MACROPROCESOS DE LA ENTIDAD, QUE DETERMINE LAS NECESIDADES FUNCIONALES Y NO FUNCIONALES BASADOS EN LOS PROCEDIMIENTOS ESTABLECIDOS”. 
Teniendo en cuenta el Objeto del Contrato anteriormente mencionado, y basándonos en el Plan de Gestión del proyecto establecido para el desarrollo de la consultoría que tiene como alcance la implementación de la arquitectura del Sistema de Información Misional SIM, el avance se refleja en las siguinentes actividades (Situación Actual, Problematicas a Resolver, Situación Deseada, Portafolio de Proyectos, Análisis de Requerimientos y Diseño del SIM).
La Consultoría le presentó a los Directivos de la Entidad, el plan con los 16 Proyectos, con la solución integral que soportará la operación. La etapa que sigue es la implementación de este SIM.</t>
    </r>
  </si>
  <si>
    <r>
      <t>Trim_II:</t>
    </r>
    <r>
      <rPr>
        <sz val="8"/>
        <rFont val="Arial Narrow"/>
        <family val="2"/>
      </rPr>
      <t xml:space="preserve"> El área presenta informe, por lo tanto se otorga un 15 % de avance para el segundo trimestre.</t>
    </r>
  </si>
  <si>
    <r>
      <t xml:space="preserve">Trim_I: </t>
    </r>
    <r>
      <rPr>
        <sz val="8"/>
        <rFont val="Arial Narrow"/>
        <family val="2"/>
      </rPr>
      <t>Durante el trimestre se avanzó en el desarrollo de las siguientes estratégias: 
Gestión de riesgos. Se actualizó y publicó la matriz de riesgos de seguridad de información y el respectivo plan de tratamiento de riesgos. 
Concientización, sensibilización y capacitación. Se modificó el plan de sensibilización y se inició con la ejecución de actividades entre las cuales se encuentran: envío de tips seguros a través de correo, selección del usuario SGSI y charla presencial de ciberseguridad. 
Implementación del plan de tratamiento de riesgos de seguridad de información. Se realizó el primer seguimiento del PTR de acuerdo a la información reportada por cada uno de los procesos involucrados. 
Medición, revisión y evaluación del SGSI. Se avanzó en la actualización y diligenciamiento de indicadores de seguridad de información. 
Relación con proveedores de seguridad digital. Se definió la guía de gestión de proveedores de TI, se encuentra pendiente la gestión para su aprobación, publicación y socialización.
En conclusión, de acuerdo al porcentaje plenado se logró la meta del trimestre avanzando en un 25% de implementación del plan.</t>
    </r>
  </si>
  <si>
    <r>
      <t xml:space="preserve">Trim_I: </t>
    </r>
    <r>
      <rPr>
        <sz val="8"/>
        <rFont val="Arial Narrow"/>
        <family val="2"/>
      </rPr>
      <t xml:space="preserve">La OTEC adjunta el informe de seguimiento el Plan Estratégico de Seguridad y Privacidad de la Información, con lo cual se otorga un 25% de ejecución para el trimestre 1. </t>
    </r>
  </si>
  <si>
    <r>
      <t xml:space="preserve">Trim_I: </t>
    </r>
    <r>
      <rPr>
        <sz val="8"/>
        <rFont val="Arial Narrow"/>
        <family val="2"/>
      </rPr>
      <t>De acuerdo al Plan Estratégico de Seguridad y Privacidad de la información, establecido para la presente vigencia, durante el segundo trimestre se avanzó en un 25% de las actividades propuestas, logrando un porcentaje de avance para la vigencia del 50%.
 Dentro de las estrategias trabajadas en el trimestre se encuentran: 
* Concientización, sensibilización y capacitación en seguridad de información.
* Implementación del plan de tratamiento de riesgos de seguridad de información
* Gestión de incidentes
* Medición, revisión y evaluación del SGSI
* Relación con proveedores de seguridad digital</t>
    </r>
  </si>
  <si>
    <r>
      <t xml:space="preserve">Trim_I: </t>
    </r>
    <r>
      <rPr>
        <sz val="8"/>
        <rFont val="Arial Narrow"/>
        <family val="2"/>
      </rPr>
      <t>La OTEC adjunta el informe de gestión Plan Estratégico de Seguridad y Privacidad de la Información, con lo cual se otorga un porcentaje de avance del 25% para el segundo trimestre.</t>
    </r>
  </si>
  <si>
    <r>
      <rPr>
        <b/>
        <sz val="8"/>
        <rFont val="Arial Narrow"/>
        <family val="2"/>
      </rPr>
      <t>Trim_I:</t>
    </r>
    <r>
      <rPr>
        <sz val="8"/>
        <rFont val="Arial Narrow"/>
        <family val="2"/>
      </rPr>
      <t xml:space="preserve"> Durante el trimestre se realizaron las siguientes actividades:
* Definición de lineamientos para la gestión de proveedores de TI 
* Seguimiento de umbrales de los componentes de la plataforma tecnológica
* Definición, publicación de instructivo de gestión de vulnerabilidades
* Definición de cronograma de actualización de documentación de la plataforma tecnológica e implementación de controles para evitar la fuga de información 
En conclusión, de acuerdo a las actividades ejecutadas se avanzó el meta planeada para el trimestre, es decir en un 10% de ejecución de las actividades propuestas</t>
    </r>
  </si>
  <si>
    <r>
      <t xml:space="preserve">Trim_I: </t>
    </r>
    <r>
      <rPr>
        <sz val="8"/>
        <color theme="1"/>
        <rFont val="Arial Narrow"/>
        <family val="2"/>
      </rPr>
      <t xml:space="preserve">Se evidencia un avance según lo programado en el  Plan de Tratamiento de Riesgos de Seguridad en la Información de la OTEC, por esto se avanza seún lo planeado en un 10% </t>
    </r>
  </si>
  <si>
    <r>
      <t xml:space="preserve">Trim_II: </t>
    </r>
    <r>
      <rPr>
        <sz val="8"/>
        <color theme="1"/>
        <rFont val="Arial Narrow"/>
        <family val="2"/>
      </rPr>
      <t xml:space="preserve"> Durante el trimestre se avanzó en la ejecución del plan de tratamiento de riesgos de seguridad de información ejecutando en conclusión las siguientes actividades: 
* Se inició la actualización del plan de mantenimiento de la plataforma tecnológica 
* Publicación en el software MIPGESTION de la Guía de gestión de proveedores de TI 
* Seguimiento del control de cambios del certificado digital de la página web
* Seguimiento al cronograma de cronograma a través del cual se establecen los documentos de operación de la plataforma tecnológica, en total se elaboraron 20 documentos relacionados con los servicios de TI prestados por la mesa de ayuda. 
* Seguimiento al cronograma a través del cual se establecen los controles para mitigar la fuga de información</t>
    </r>
  </si>
  <si>
    <r>
      <t>Trim_II: El área presenta</t>
    </r>
    <r>
      <rPr>
        <sz val="8"/>
        <color theme="1"/>
        <rFont val="Arial Narrow"/>
        <family val="2"/>
      </rPr>
      <t xml:space="preserve"> avance según lo programado en el  Plan de Tratamiento de Riesgos de Seguridad en la Información de la OTEC, por lo tanto se otorga un porcentaje de avance del 20% para el segundo trimestre.</t>
    </r>
  </si>
  <si>
    <r>
      <rPr>
        <b/>
        <sz val="8"/>
        <rFont val="Arial Narrow"/>
        <family val="2"/>
      </rPr>
      <t>Trim_I:</t>
    </r>
    <r>
      <rPr>
        <sz val="8"/>
        <rFont val="Arial Narrow"/>
        <family val="2"/>
      </rPr>
      <t xml:space="preserve"> Durante el trimestre se avanzó en el desarrollo de las siguientes estratégias: 
Gestión de riesgos. Se actualizó y publicó la matriz de riesgos de seguridad de información y el respectivo plan de tratamiento de riesgos. 
Concientización, sensibilización y capacitación. Se modificó el plan de sensibilización y se inició con la ejecución de actividades entre las cuales se encuentran: envío de tips seguros a través de correo, selección del usuario SGSI y charla presencial de ciberseguridad. 
Implementación del plan de tratamiento de riesgos de seguridad de información. Se realizó el primer seguimiento del PTR de acuerdo a la información reportada por cada uno de los procesos involucrados. 
Medición, revisión y evaluación del SGSI. Se avanzó en la actualización y diligenciamiento de indicadores de seguridad de información. 
Relación con proveedores de seguridad digital. Se definió la guía de gestión de proveedores de TI, se encuentra pendiente la gestión para su aprobación, publicación y socialización.
En conclusión, de acuerdo al porcentaje plenado se logró la meta del trimestre avanzando en un 25% de implementación del plan.</t>
    </r>
  </si>
  <si>
    <r>
      <t xml:space="preserve">Trim_I: </t>
    </r>
    <r>
      <rPr>
        <sz val="8"/>
        <rFont val="Arial Narrow"/>
        <family val="2"/>
      </rPr>
      <t xml:space="preserve">La OTEC adjunta el informe de seguimiento el  Plan de Tratamiento de Riesgos digital, con lo cual se otorga un 25% de ejecución para el trimestre 1. </t>
    </r>
  </si>
  <si>
    <r>
      <t xml:space="preserve">Trim_II: </t>
    </r>
    <r>
      <rPr>
        <sz val="8"/>
        <rFont val="Arial Narrow"/>
        <family val="2"/>
      </rPr>
      <t xml:space="preserve">Se llevó seguimiento a las actividades ejecutadas del plan de tratamiento de riesgos a cargo de cada una de las dependencias que cuentan actualmente con riesgos de seguridad de información. En conclusión se obtuvieron los siguiente resultados acumulados para la vigencia: 
Gestión de Contractual 76%
Gestión Infraestructura 38%
Gestión de recursos Físicos y Suministros 0%
Gestión de Atención al Ciudadano 0%
Gestión Talento Humano 44%
Gestión Jurídica 58%
Gestión Documental 50%
Gestión Financiera 27%
Gestión de Tecnologías de la Información 30%
Los procesos Gestión de Atención al Ciudadano y Gestión de Recursos Físicos y Suministros no han presentado reporte de los avances durante el primer y segundo trimestre del año. </t>
    </r>
  </si>
  <si>
    <r>
      <t xml:space="preserve">Trim_II: </t>
    </r>
    <r>
      <rPr>
        <sz val="8"/>
        <rFont val="Arial Narrow"/>
        <family val="2"/>
      </rPr>
      <t>La OTEC adjunta el informe de seguimiento el  Plan de Tratamiento de Riesgos digital, con lo cual se otorga un porcentaje de avance del 25% para el segundo trimestre.</t>
    </r>
  </si>
  <si>
    <r>
      <rPr>
        <b/>
        <sz val="8"/>
        <rFont val="Arial Narrow"/>
        <family val="2"/>
      </rPr>
      <t>Trim_I:</t>
    </r>
    <r>
      <rPr>
        <sz val="8"/>
        <rFont val="Arial Narrow"/>
        <family val="2"/>
      </rPr>
      <t xml:space="preserve">  Se realiza socializacion del Sistema de Gestión de Documento Electronico SGDEA-INFODOC en las diferentes dependencias de la entidad con un aparticipacio  de 167 funcionarios y contratistas</t>
    </r>
  </si>
  <si>
    <r>
      <t xml:space="preserve">Trim_I: </t>
    </r>
    <r>
      <rPr>
        <sz val="8"/>
        <rFont val="Arial Narrow"/>
        <family val="2"/>
      </rPr>
      <t>En el informe de seguimiento del primer trimestre,</t>
    </r>
    <r>
      <rPr>
        <b/>
        <sz val="8"/>
        <rFont val="Arial Narrow"/>
        <family val="2"/>
      </rPr>
      <t xml:space="preserve"> </t>
    </r>
    <r>
      <rPr>
        <sz val="8"/>
        <rFont val="Arial Narrow"/>
        <family val="2"/>
      </rPr>
      <t>Se evidencia que el Grupo de Gestión Documental con apoyo de la Subdirección Administrativa y la Dirección Administrativa y Financiera, ha desarrollado las Actividades correspondientes al Plan Institucional
de Archivos PINAR; correspondientes al primer trimestre de la vigencia 2023.</t>
    </r>
  </si>
  <si>
    <r>
      <t xml:space="preserve">Trim_II: </t>
    </r>
    <r>
      <rPr>
        <sz val="8"/>
        <rFont val="Arial Narrow"/>
        <family val="2"/>
      </rPr>
      <t xml:space="preserve">Se remite informe correspondiiente a las actividades desarrolladas las cuales corresponden a las planteadas para el segundo trimestre de la vigencia 2023. Se remite soporte de las actividades desarrolladas en el de acuerdo a la programación realizada en el marco del Plan de Acción para la vigencia 2023. Informe de capacitaciones desarrolladas y socialización del Programa de documentos vitales o esenciales. </t>
    </r>
  </si>
  <si>
    <r>
      <t xml:space="preserve">Trim_II: </t>
    </r>
    <r>
      <rPr>
        <sz val="8"/>
        <rFont val="Arial Narrow"/>
        <family val="2"/>
      </rPr>
      <t>El área presenta informe de seguimiento del segundo trimestre con detalle de las actividades realizadas, por lo tanto se otorga el 25% de avance para el segundo trimestre.</t>
    </r>
  </si>
  <si>
    <r>
      <rPr>
        <b/>
        <sz val="8"/>
        <rFont val="Arial Narrow"/>
        <family val="2"/>
      </rPr>
      <t xml:space="preserve">Trim_I: </t>
    </r>
    <r>
      <rPr>
        <sz val="8"/>
        <rFont val="Arial Narrow"/>
        <family val="2"/>
      </rPr>
      <t>Frente a este indicador, se llevará a cabo una Mesa de trabajo, para definir como quedará, para no entrar en equivocaciones, ni entrega de información errada, de la mano con la Oficina de Planeación se dara claridad.</t>
    </r>
  </si>
  <si>
    <r>
      <t xml:space="preserve">Trim_I: </t>
    </r>
    <r>
      <rPr>
        <sz val="8"/>
        <rFont val="Arial Narrow"/>
        <family val="2"/>
      </rPr>
      <t xml:space="preserve">Si bien el área no reporto avance a la fecha, tampoco tenía compromiso de avance porcentual para el primer trimestre, se realizará una orientación y así reportar los avances a partir del segundo trimestre. </t>
    </r>
  </si>
  <si>
    <r>
      <t xml:space="preserve">Trim_II: </t>
    </r>
    <r>
      <rPr>
        <sz val="8"/>
        <rFont val="Arial Narrow"/>
        <family val="2"/>
      </rPr>
      <t xml:space="preserve">Se propone, frente a este indicador, realizar una Mesa de Trabajo con el Area de Planeación, y la persona encaragada de esta actividad, con el fin de aclarar el indicador y la información que es menester para cumplir con el mencionado. </t>
    </r>
  </si>
  <si>
    <r>
      <t xml:space="preserve">Trima_II: </t>
    </r>
    <r>
      <rPr>
        <sz val="8"/>
        <rFont val="Arial Narrow"/>
        <family val="2"/>
      </rPr>
      <t>No se presentan soportes, por lo tanto no se asigna porcentaje de avance.</t>
    </r>
  </si>
  <si>
    <r>
      <t xml:space="preserve">Trim_I: </t>
    </r>
    <r>
      <rPr>
        <sz val="8"/>
        <rFont val="Arial Narrow"/>
        <family val="2"/>
      </rPr>
      <t>Modulo de riesgos</t>
    </r>
    <r>
      <rPr>
        <b/>
        <sz val="8"/>
        <rFont val="Arial Narrow"/>
        <family val="2"/>
      </rPr>
      <t>: s</t>
    </r>
    <r>
      <rPr>
        <sz val="8"/>
        <rFont val="Arial Narrow"/>
        <family val="2"/>
      </rPr>
      <t>e han realizado reuniones con el proveedor del Software en las cuales se le indicaron los ajustes que se deben efectuar al módulo con base a la última guia del DAFF,  se ha cargado información de prueba. Modulo de MIPG: Con corte al primer trimestre el DAFP no ha puesto en marcha el aplicativo para el diligenciamineto del</t>
    </r>
    <r>
      <rPr>
        <b/>
        <sz val="8"/>
        <rFont val="Arial Narrow"/>
        <family val="2"/>
      </rPr>
      <t xml:space="preserve"> </t>
    </r>
    <r>
      <rPr>
        <sz val="8"/>
        <rFont val="Arial Narrow"/>
        <family val="2"/>
      </rPr>
      <t>FURAG, lo tienen contemplado para el segundo trimestre de la vigencia, una vez realizado esto se gererará el plan de acción del MIPG y estas acciones se cargarán en el módulo. Módulo de indicadores: Para el primer trimestre se desarrollaron jornadas de socialización en cuanto a los conceptos y formulación de indicadores, manejo de la herramienta, actualmente se enceuntra en proceso de cargue de la información relacionada con el seguimiento a los indicadores d egestión, es de aclarar que se enceuntra en proceso de actualización y ajustes.</t>
    </r>
  </si>
  <si>
    <r>
      <t xml:space="preserve">Trim_I: </t>
    </r>
    <r>
      <rPr>
        <sz val="8"/>
        <rFont val="Arial Narrow"/>
        <family val="2"/>
      </rPr>
      <t xml:space="preserve">Se otorga un 33% de ejecución, dado que 1 de 3 modulos tiene información cargada y se encuentra en funcionamiento. El a´rea adjunta soporte de uno de los indicadores de la información cargada. </t>
    </r>
  </si>
  <si>
    <r>
      <t xml:space="preserve">Trim_II: </t>
    </r>
    <r>
      <rPr>
        <sz val="8"/>
        <rFont val="Arial Narrow"/>
        <family val="2"/>
      </rPr>
      <t xml:space="preserve">Para el módulo de Riesgos se han realizado reuniones entre la Oficina Asesora de Planeación y Desarrollo, la Oficina de Tecnología y la firma proveedora del aplicativo, haciendo ejercicios de cargue de información en el ambiente de pruebas, con el fin de analizar el alcance del software, evidenciando que se requiere hacer ajustes del mismo. Se está estructurando el requerimiento para analizarlo con la firma contratista con el fin de determinar la viabilidad técnica y financiera del ajuste.
Sobre el módulo del MIPG, una vez se termine de diligenciar el FURAG, se va a estructurar el plan para a vigencia 2023; con la información aprobada se realiza el cargue de los datos en el módulo.
Con relación al módulo de Indicadores, se encuentra pendiente el cargue de información de la Oficina Asesora Jurídica y la Dirección de Infraestructura.
 </t>
    </r>
  </si>
  <si>
    <r>
      <t xml:space="preserve">Trim_II: </t>
    </r>
    <r>
      <rPr>
        <sz val="8"/>
        <rFont val="Arial Narrow"/>
        <family val="2"/>
      </rPr>
      <t>El área presenta soportes de avance en el cargue de información y continuan en estruturacion de la plataforma, por lo tanto se otorga un 25% de avance para el segundo trimestre.</t>
    </r>
  </si>
  <si>
    <r>
      <rPr>
        <b/>
        <sz val="8"/>
        <rFont val="Arial Narrow"/>
        <family val="2"/>
      </rPr>
      <t>Trm_I:</t>
    </r>
    <r>
      <rPr>
        <sz val="8"/>
        <rFont val="Arial Narrow"/>
        <family val="2"/>
      </rPr>
      <t xml:space="preserve"> 1. RM Barranquilla: Se adelanta trámite ante el Ministerio de Justicia y el DNP, para comprometer vigencias futuras aún no se cuenta con la aprobación para la respectiva contratación del proyecto 2. RM Cartagena: Revisión HV, análisis de precios, firma de acta en el mes de abril  3. Pabellón Calarcá: en el mes de marzo se suscribió contrato de interventoría, se adelanta aprobación de pólizas y se tiene previsto firma de acta segundo trimestre de 2023 4. Pabellón Bellavista P4: una vez verificada los diseños entregados para este proceso, se adelanta por parte del contratista unos apiques necesarios para identificar características propias de la calidad del suelo en referencia a temas estructurales para la edificación del Pabellón, así mismo se adelantan diseños para realizar un portal de integración, verificación de HV de los contratistas. Acta de inicio en el mes de mayo 5. Complementarias Espinal: se estaba esperando la aprobación por parte del INPEC, de las fichas técnicas para la red de CCTV, Se tiene prevista firma de acta de inicio el 18 de abril.  6.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7.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
</t>
    </r>
  </si>
  <si>
    <r>
      <rPr>
        <b/>
        <sz val="8"/>
        <rFont val="Arial Narrow"/>
        <family val="2"/>
      </rPr>
      <t xml:space="preserve">Trim_I:  </t>
    </r>
    <r>
      <rPr>
        <sz val="8"/>
        <rFont val="Arial Narrow"/>
        <family val="2"/>
      </rPr>
      <t>Se evidencian acciones en pro del cumplimiento de la actividad, el área reporta avance en mesas de trabajo y reuniones con el objeto de que en el segundo y tercer trimestre se suscriban los contratos y sus respectivas actas de inicio, no se asigna un avance porcentual para el primer trimestre ya que su ejecución esta dada directamente con la entrega de soporte del Acta de inicio.  Es de aclarar que esta actividad debe presentar ejecución segun lo planeado a partir del segundo trimestre.</t>
    </r>
  </si>
  <si>
    <r>
      <rPr>
        <b/>
        <sz val="8"/>
        <rFont val="Arial Narrow"/>
        <family val="2"/>
      </rPr>
      <t>Trim_II:</t>
    </r>
    <r>
      <rPr>
        <sz val="8"/>
        <rFont val="Arial Narrow"/>
        <family val="2"/>
      </rPr>
      <t xml:space="preserve"> 1. RM Barranquilla: Se recibio aprobación para comprometer vigencias futuras por parte del Ministerio de Hacienda y Credito Publico  el 6 de junio y se dio reinicio al proceso en cursos el cual quedará legalizado la primera semana de julio
2. RM Cartagena: Se firmo acta de inicio el 21 de junio, inicia fase 1
3. Pabellón Calarcá: Se firmo acta de inicio el 26 de junio, inicia fase 1
4. Pabellón Bellavista P4: Durante el periodo se llevan a cabo la entrega de los APUS en referencia a la oferta económica. Acta de inicio en el mes de julio
5. Complementarias Espinal: Se firmo acta de inicio el 28 de abril
6. Complementarias Itagüí:  Se firmo acta de inicio el 8 de mayo, se adelanto acta de cambio de fase el 8 de junio e inicio fase 2
7. Complementarias Barranquilla:Se firmo acta de inicio el 13 de mayo
Se anexa actas de inicio de los procesos</t>
    </r>
  </si>
  <si>
    <r>
      <rPr>
        <b/>
        <sz val="8"/>
        <rFont val="Arial Narrow"/>
        <family val="2"/>
      </rPr>
      <t xml:space="preserve">Trim_II: </t>
    </r>
    <r>
      <rPr>
        <sz val="8"/>
        <rFont val="Arial Narrow"/>
        <family val="2"/>
      </rPr>
      <t xml:space="preserve"> Se evidencian acciones en pro del cumplimiento de la actividad, el área reporta avances en las mesas de trabajo y se suscriben contratos con sus respectivas actas de inicio, sin embargo de las 7 actas presentadas solo se evidencian 5 (Faltarian Bella Vista y Barranquilla) por lo tanto el porcentaje de avance asignado es del 72 % para este segundo trimestre.</t>
    </r>
  </si>
  <si>
    <r>
      <rPr>
        <b/>
        <sz val="8"/>
        <rFont val="Arial Narrow"/>
        <family val="2"/>
      </rPr>
      <t>Trm_I:</t>
    </r>
    <r>
      <rPr>
        <sz val="8"/>
        <rFont val="Arial Narrow"/>
        <family val="2"/>
      </rPr>
      <t xml:space="preserve"> 1. RM Barranquilla: Se adelanta trámite ante el Ministerio de Justicia y el DNP, para comprometer vigencias futuras aún no se cuenta con la aprobación para la respectiva contratación del proyecto 2. RM Cartagena: Revisión HV, análisis de precios, firma de acta en el mes de abril 3. Pabellón Calarcá: en el mes de marzo se suscribió contrato de interventoría, se adelanta aprobación de pólizas y se tiene previsto firma de acta segundo trimestre de 2023 4. Pabellón Bellavista P4: una vez verificada los diseños entregados para este proceso, se adelanta por parte del contratista unos apiques necesarios para identificar características propias de la calidad del suelo en referencia a temas estructurales para la edificación del Pabellón, así mismo se adelantan diseños para realizar un portal de integración, verificación de HV de los contratistas. Acta de inicio en el mes de mayo ,5. Complementarias Espinal: se estaba esperando la aprobación por parte del INPEC, de las fichas técnicas para la red de CCTV, Se tiene prevista firma de acta de inicio el 18 de abril. 6.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7.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t>
    </r>
  </si>
  <si>
    <r>
      <rPr>
        <b/>
        <sz val="8"/>
        <rFont val="Arial Narrow"/>
        <family val="2"/>
      </rPr>
      <t xml:space="preserve">Trim_I: </t>
    </r>
    <r>
      <rPr>
        <sz val="8"/>
        <rFont val="Arial Narrow"/>
        <family val="2"/>
      </rPr>
      <t xml:space="preserve"> Se evidencian acciones en pro del cumplimiento de la actividad, el área reporta avance en mesas de trabajo y reuniones con el objeto de que en el segundo y tercer trimestre se suscriban los contratos y sus respectivas actas de inicio, no se asigna un avance porcentual para el primer trimestre ya que su ejecución esta dada directamente con la entrega de soporte de los informes de ejecución yavance en la obra. Es de aclarar que esta actividad debe presentar ejecución segun lo planeado a partir del segundo trimestre.</t>
    </r>
  </si>
  <si>
    <r>
      <rPr>
        <b/>
        <sz val="8"/>
        <rFont val="Arial Narrow"/>
        <family val="2"/>
      </rPr>
      <t>Trim_II</t>
    </r>
    <r>
      <rPr>
        <sz val="8"/>
        <rFont val="Arial Narrow"/>
        <family val="2"/>
      </rPr>
      <t>: 1. RM Barranquilla: Revision de Minuta para perfeccionamiento del contrato, una vez se cuente con todos los requisitos preliminares se programara firma de acta de inicio
2. RM Cartagena: Se, inicia fase 1 con revisión en las especialidades de Geotecnia, Estructuras, hidrosanitario y arquitectura
3. Pabellón Calarcá: Se inicia fase 1 revisión de diseños
4. Pabellón Bellavista P4: Durante el periodo se llevan a cabo la entrega de los APUS en referencia a la oferta económica. Acta de inicio en el mes de julio
5. Complementarias Espinal: Realización replanteo con estacas, se verifica levantamiento topográfico, adecuaciones provisionales. avance 2,57%
6. Complementarias Itagüí:  se adelantan actividades de geotecnia, avance 1%
7. Complementarias Barranquilla:Se adelantan  obras preliminares de demoliciones y obras provisionales
Se anexa informe avances</t>
    </r>
  </si>
  <si>
    <r>
      <rPr>
        <b/>
        <sz val="8"/>
        <rFont val="Arial Narrow"/>
        <family val="2"/>
      </rPr>
      <t>Trim_II</t>
    </r>
    <r>
      <rPr>
        <sz val="8"/>
        <rFont val="Arial Narrow"/>
        <family val="2"/>
      </rPr>
      <t>: Se evidencian acciones en pro del cumplimiento, sin embargo de los 8 proyectos se presenta avance de 5 Proyectos (Pendientes Cartagena - Calarca - Barranquilla) Por lo tanto se otorga un porcentaje de avance del 6,25% para este segundo trimestre.</t>
    </r>
  </si>
  <si>
    <r>
      <rPr>
        <b/>
        <sz val="8"/>
        <rFont val="Arial Narrow"/>
        <family val="2"/>
      </rPr>
      <t xml:space="preserve">Trm_I: </t>
    </r>
    <r>
      <rPr>
        <sz val="8"/>
        <rFont val="Arial Narrow"/>
        <family val="2"/>
      </rPr>
      <t>1. Modulares Itagüí: Contrato 307-2019  finalizo el 17 de marzo de 2023 en el cual se suscribió acta de terminación, la cual genero observaciones en algunas actividades ejecutadas, quedando como compromiso para ser subsanadas y de esta manera generar acta de entrega final y recibo a satisfacción, esta se realizara de acuerdo a visita programada para los días 13 y 14 de abril.
2. Complementarias Espinal: se estaba esperando la aprobación por parte del INPEC, de las fichas técnicas para la red de CCTV, Se tiene prevista firma de acta de inicio el 18 de abril. 
3.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4.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t>
    </r>
  </si>
  <si>
    <r>
      <rPr>
        <b/>
        <sz val="8"/>
        <rFont val="Arial Narrow"/>
        <family val="2"/>
      </rPr>
      <t>Trim_I:</t>
    </r>
    <r>
      <rPr>
        <sz val="8"/>
        <rFont val="Arial Narrow"/>
        <family val="2"/>
      </rPr>
      <t xml:space="preserve"> La actividad esta programada para su avance en el cuato trimestre, el avance más importante se ha dado en  Modulares Itagüí, el área reporta que el contrato finalizo el 17 de marzo de 2023 en el cual se suscribió acta de terminación, la cual genero observaciones en algunas actividades ejecutadas, quedando como compromiso para ser subsanadas y de esta manera generar acta de entrega final. dado esto se otorgará un avance porcentual cuando soporten con actas de entrega definitiva.</t>
    </r>
  </si>
  <si>
    <r>
      <rPr>
        <b/>
        <sz val="8"/>
        <rFont val="Arial Narrow"/>
        <family val="2"/>
      </rPr>
      <t>Trim_II</t>
    </r>
    <r>
      <rPr>
        <sz val="8"/>
        <rFont val="Arial Narrow"/>
        <family val="2"/>
      </rPr>
      <t xml:space="preserve">: 1. Modulares Itagui: obra modulares finalizada marzo de 2023, se adelanta la fase 3 correspondiente a la liquidación del contrato, la obra será recibida por parte del INPEC sefinalicen las obras complementarias correspondientes al contrato 267-2022, el cual inicio fase 2 el  8 junio de 2023.
2. Complementarias Espinal: Realización replanteo con estacas, se verifica levantamiento topográfico, adecuaciones provisionales. avance 2,57%
3. Complementarias Itagüí:  se adelantan actividades de geotecnia, avance 1%
4. Complementarias Barranquilla:Se adelantan  obras preliminares de demoliciones y obras provisionales
</t>
    </r>
  </si>
  <si>
    <r>
      <t xml:space="preserve">Trim_II: </t>
    </r>
    <r>
      <rPr>
        <sz val="8"/>
        <rFont val="Arial Narrow"/>
        <family val="2"/>
      </rPr>
      <t>No se otorga porcentaje de avance para estre trimestre debido a que esta actividad esta proyectada en cumplimiento para el cuarto trimestre.</t>
    </r>
  </si>
  <si>
    <r>
      <rPr>
        <b/>
        <sz val="8"/>
        <rFont val="Arial Narrow"/>
        <family val="2"/>
      </rPr>
      <t>Trim_I:</t>
    </r>
    <r>
      <rPr>
        <sz val="8"/>
        <rFont val="Arial Narrow"/>
        <family val="2"/>
      </rPr>
      <t xml:space="preserve"> 1. Alojamiento Giron: Poryecto en ejecución con avance del 37,38% se anexa informe de seguimiento
2. Alojamiento Ipiales: Se realiza suspensión al contrato de obra solicitado por el contratista CONSORCIO SAN JOSE, con motivo de los cierres en la vía panamericana ocasionado por los deslizamientos, situación que afecto directamente la cadena de suministros del contratista y desabasteció de material y combustible la obra. se anexa acta de suspensión</t>
    </r>
  </si>
  <si>
    <r>
      <rPr>
        <b/>
        <sz val="8"/>
        <rFont val="Arial Narrow"/>
        <family val="2"/>
      </rPr>
      <t xml:space="preserve">Trim_I: </t>
    </r>
    <r>
      <rPr>
        <sz val="8"/>
        <rFont val="Arial Narrow"/>
        <family val="2"/>
      </rPr>
      <t xml:space="preserve">  Se otorga un 18,7 % de avance optenido a partir del informe que da cuenta del avance en el proyecto de Girón, en el proyecto de Ipiales se reporta Suspención del contratoo, el área relaciona las evidencias y soportes.</t>
    </r>
  </si>
  <si>
    <r>
      <t xml:space="preserve">Trim_II: </t>
    </r>
    <r>
      <rPr>
        <sz val="8"/>
        <rFont val="Arial Narrow"/>
        <family val="2"/>
      </rPr>
      <t>1. Alojamiento Giron: Proyecto en ejecución con avance del  41,98% se anexa informe de seguimiento
2. Alojamiento Ipiales: Proyecto en ejecución con avance del  17,49% se anexa informe de seguimiento</t>
    </r>
  </si>
  <si>
    <r>
      <t xml:space="preserve">Trim_II: </t>
    </r>
    <r>
      <rPr>
        <sz val="8"/>
        <rFont val="Arial Narrow"/>
        <family val="2"/>
      </rPr>
      <t>Se evidencian acciones en pro del cumplimiento, por lo tanto de otorga un porcentaje de avance del 20% para el segundo trimestre.</t>
    </r>
  </si>
  <si>
    <r>
      <rPr>
        <b/>
        <sz val="8"/>
        <rFont val="Arial Narrow"/>
        <family val="2"/>
      </rPr>
      <t xml:space="preserve">Trim_I: </t>
    </r>
    <r>
      <rPr>
        <sz val="8"/>
        <rFont val="Arial Narrow"/>
        <family val="2"/>
      </rPr>
      <t>1. Alojamiento Giron: Proyecto en ejecucuión fecha contractual de terminación 9/07/2023
2. Alojamiento Ipiales:  fecha contractual de terminación 9/07/2023</t>
    </r>
  </si>
  <si>
    <r>
      <rPr>
        <b/>
        <sz val="8"/>
        <rFont val="Arial Narrow"/>
        <family val="2"/>
      </rPr>
      <t>Trim_I:</t>
    </r>
    <r>
      <rPr>
        <sz val="8"/>
        <rFont val="Arial Narrow"/>
        <family val="2"/>
      </rPr>
      <t xml:space="preserve">  La actividad está proyectada en un 100% para en el cuato trimestre </t>
    </r>
  </si>
  <si>
    <r>
      <rPr>
        <b/>
        <sz val="8"/>
        <rFont val="Arial Narrow"/>
        <family val="2"/>
      </rPr>
      <t>Trim_II</t>
    </r>
    <r>
      <rPr>
        <sz val="8"/>
        <rFont val="Arial Narrow"/>
        <family val="2"/>
      </rPr>
      <t>: 
1. Alojamiento Giron: Proyecto en ejecución con avance del  41,98% se anexa informe de seguimiento
2. Alojamiento Ipiales: Proyecto en ejecución con avance del  17,49% se anexa informe de seguimiento</t>
    </r>
  </si>
  <si>
    <r>
      <rPr>
        <b/>
        <sz val="8"/>
        <rFont val="Arial Narrow"/>
        <family val="2"/>
      </rPr>
      <t>Trim_II</t>
    </r>
    <r>
      <rPr>
        <sz val="8"/>
        <rFont val="Arial Narrow"/>
        <family val="2"/>
      </rPr>
      <t>: No se otorga porcentaje de avance para estre trimestre debido a que esta actividad esta proyectada en cumplimiento para el cuarto trimestre.</t>
    </r>
  </si>
  <si>
    <r>
      <rPr>
        <b/>
        <sz val="8"/>
        <rFont val="Arial Narrow"/>
        <family val="2"/>
      </rPr>
      <t>Trim_I:</t>
    </r>
    <r>
      <rPr>
        <sz val="8"/>
        <rFont val="Arial Narrow"/>
        <family val="2"/>
      </rPr>
      <t xml:space="preserve"> 1. Nuevo ERON Pereira (1,500 cupos): en ejecución avance al primer trimestre del 25,30%
2. Nuevo ERON Riohacha (1645).: en ejecución avance al primer trimestre del 8,84%
3. Nuevo ERON Sabanas de San Ángel (1974) : proceso suspensión, avance 27,74 %
Se anexa informe seguimiento</t>
    </r>
  </si>
  <si>
    <r>
      <rPr>
        <b/>
        <sz val="8"/>
        <rFont val="Arial Narrow"/>
        <family val="2"/>
      </rPr>
      <t>Trim_I:</t>
    </r>
    <r>
      <rPr>
        <sz val="8"/>
        <rFont val="Arial Narrow"/>
        <family val="2"/>
      </rPr>
      <t xml:space="preserve">  El área sustenta un cumplimiento del 20,62%  a partir de los tres informes de seguimiento, los cuales tienen una ejecución así; 
1. Nuevo ERON Pereira (1,500 cupos): 25,30%
2. Nuevo ERON Riohacha (1645): 8,84%
3. Nuevo ERON S. de San Ángel (1974) : proceso suspensión, avance 27,74 %</t>
    </r>
  </si>
  <si>
    <r>
      <t xml:space="preserve">Trim_II: </t>
    </r>
    <r>
      <rPr>
        <sz val="8"/>
        <rFont val="Arial Narrow"/>
        <family val="2"/>
      </rPr>
      <t xml:space="preserve">1. Nuevo ERON Pereira (1,500 cupos): en ejecución avance al primer trimestre del 31,97%
2. Nuevo ERON Riohacha (1645).: en ejecución avance al primer trimestre del  11,18%
3. Nuevo ERON Sabanas de San Ángel (1974) : proceso suspensión, avance 27,74 %
</t>
    </r>
    <r>
      <rPr>
        <b/>
        <sz val="8"/>
        <rFont val="Arial Narrow"/>
        <family val="2"/>
      </rPr>
      <t xml:space="preserve">
</t>
    </r>
    <r>
      <rPr>
        <sz val="8"/>
        <rFont val="Arial Narrow"/>
        <family val="2"/>
      </rPr>
      <t>Se anexa informe seguimiento</t>
    </r>
  </si>
  <si>
    <r>
      <t xml:space="preserve">Trim_II: </t>
    </r>
    <r>
      <rPr>
        <sz val="8"/>
        <rFont val="Arial Narrow"/>
        <family val="2"/>
      </rPr>
      <t>El área presenta soportes de avance, por lo tanto se otorga un porcentaje de avance del 25% para el segundo trimestre.</t>
    </r>
  </si>
  <si>
    <r>
      <rPr>
        <b/>
        <sz val="8"/>
        <rFont val="Arial Narrow"/>
        <family val="2"/>
      </rPr>
      <t xml:space="preserve">Trim_I: </t>
    </r>
    <r>
      <rPr>
        <sz val="8"/>
        <rFont val="Arial Narrow"/>
        <family val="2"/>
      </rPr>
      <t xml:space="preserve">1. Nuevo ERON Silvia: En desarrollo del proyecto se legalizaron los contratos de obra e interventoría, mediante la revisión y aprobación de pólizas por parte de DIGECO, actas que fueron remitidas al contratista de obra e interventoría, respectivamente. Simultáneamente se adelantó reunión preliminar con contratista de obra e interventoría a fin de gestionar lo pertinente para orientar el protocolo para la firma del acta de inicio, prevista/proyectada para el 17 de abril de 2023. 2. Nuevo ERON Barrancabermeja: Se adelanta trámite ante el Ministerio de Justicia y el DNP, para comprometer vigencias futuras aún no se cuenta con la aprobación para la respectiva contratación del proyecto. Se anexa solicitud vigencia futura
</t>
    </r>
  </si>
  <si>
    <r>
      <t xml:space="preserve">Trim_I: </t>
    </r>
    <r>
      <rPr>
        <sz val="8"/>
        <rFont val="Arial Narrow"/>
        <family val="2"/>
      </rPr>
      <t>Se han desarrollado acciones pero no se otorga un avance porcentual debido a que no se anexan actas de inicio, en el primer semestre se planeo mínimo suscribir un acta de inicio de los dos proyectos.</t>
    </r>
  </si>
  <si>
    <r>
      <t xml:space="preserve">Trim_II: </t>
    </r>
    <r>
      <rPr>
        <sz val="8"/>
        <rFont val="Arial Narrow"/>
        <family val="2"/>
      </rPr>
      <t>1. Nuevo ERON Silvia: En desarrollo del proyecto se legalizaron los contratos de obra e interventoría, mediante la revisión y aprobación de pólizas por parte de DIGECO, actas que fueron remitidas al contratista de obra e interventoría, respectivamente. Simultáneamente se adelantaron tres (3) reuniones preliminares con contratista de obra e interventoría a fin de gestionar lo pertinente para orientar el protocolo para la suscripción del acta de inicio proyectada para el 25 de julio de 2023
2. Nuevo ERON Barrancabermeja:Se recibio aprobación para comprometer vigencias futuras por parte del Ministerio de Hacienda y Credito Publico  el 6 de junio y se dio reinicio al proceso en cursos el cual quedará legalizado la primera semana de julio</t>
    </r>
  </si>
  <si>
    <r>
      <rPr>
        <b/>
        <sz val="8"/>
        <rFont val="Arial Narrow"/>
        <family val="2"/>
      </rPr>
      <t>Trim_II</t>
    </r>
    <r>
      <rPr>
        <sz val="8"/>
        <rFont val="Arial Narrow"/>
        <family val="2"/>
      </rPr>
      <t>: El área no presenta actas de inicio de contratos Proyecto Silvia Cauca y Barrancabermeja, por lo tanto no se otorga porcentaje de avance para el segundo trimestre.</t>
    </r>
  </si>
  <si>
    <r>
      <rPr>
        <b/>
        <sz val="8"/>
        <rFont val="Arial Narrow"/>
        <family val="2"/>
      </rPr>
      <t>Trim_I:</t>
    </r>
    <r>
      <rPr>
        <sz val="8"/>
        <rFont val="Arial Narrow"/>
        <family val="2"/>
      </rPr>
      <t xml:space="preserve"> Nuevo ERON Silvia: En desarrollo del proyecto se legalizaron los contratos de obra e interventoría, mediante la revisión y aprobación de pólizas por parte de DIGECO, actas que fueron remitidas al contratista de obra e interventoría, respectivamente. Simultáneamente se adelantó reunión preliminar con contratista de obra e interventoría a fin de gestionar lo pertinente para orientar el protocolo para la firma del acta de inicio, prevista/proyectada para el 17 de abril de 2023.</t>
    </r>
  </si>
  <si>
    <r>
      <t xml:space="preserve">Trim_I: </t>
    </r>
    <r>
      <rPr>
        <sz val="8"/>
        <rFont val="Arial Narrow"/>
        <family val="2"/>
      </rPr>
      <t>Se han desarrollado acciones pero no se otorga un avance porcentual, debido a que no se anexa informe de seguimiento, la actividad tiene planeado iniciar a partir del segundo trimestre.</t>
    </r>
  </si>
  <si>
    <r>
      <t xml:space="preserve">Trim_II: 1. </t>
    </r>
    <r>
      <rPr>
        <sz val="8"/>
        <rFont val="Arial Narrow"/>
        <family val="2"/>
      </rPr>
      <t>Nuevo ERON Silvia: suscripción del acta de inicio proyectada para el 25 de julio de 2023</t>
    </r>
  </si>
  <si>
    <r>
      <t xml:space="preserve">Trim_II: </t>
    </r>
    <r>
      <rPr>
        <sz val="8"/>
        <rFont val="Arial Narrow"/>
        <family val="2"/>
      </rPr>
      <t>El área no adjunta Soportes, por lo tanto no se da porcentaje de avance para estre trimestre.</t>
    </r>
  </si>
  <si>
    <r>
      <t xml:space="preserve">Trim_I: </t>
    </r>
    <r>
      <rPr>
        <sz val="8"/>
        <color theme="1"/>
        <rFont val="Arial Narrow"/>
        <family val="2"/>
      </rPr>
      <t>Se realizo el acompañamiento al Ministerio de Justicia y del Derecho, en la creación de la propuesta de los indicadores de enfoque diferencial, niños, niñas y extranjeros, presentando a la corte un total de 5 indicadores (niños y niñas) y 5 indicadores (extranjeros) dando cumplimiento al auto 065 de 2023.</t>
    </r>
  </si>
  <si>
    <r>
      <t>Trim_II:</t>
    </r>
    <r>
      <rPr>
        <sz val="8"/>
        <color theme="1"/>
        <rFont val="Arial Narrow"/>
        <family val="2"/>
      </rPr>
      <t xml:space="preserve"> El eje temático de infraestructura será abordado en el mes de octubre, en tanto, como se le informó a la Corte Constitucional en la respuesta al Auto 065 de 2023, se medirá cuando se realice la planimetría de los establecimientos de reclusión a través del plan maestro de infraestructura</t>
    </r>
  </si>
  <si>
    <r>
      <t xml:space="preserve">Trim_II: </t>
    </r>
    <r>
      <rPr>
        <sz val="8"/>
        <color theme="1"/>
        <rFont val="Arial Narrow"/>
        <family val="2"/>
      </rPr>
      <t>El área no reporta acciones de avance para este trimestre, por lo tanto no se otorga porcentaje de avance.</t>
    </r>
  </si>
  <si>
    <r>
      <rPr>
        <b/>
        <sz val="8"/>
        <rFont val="Arial Narrow"/>
        <family val="2"/>
      </rPr>
      <t>Trim_I:</t>
    </r>
    <r>
      <rPr>
        <sz val="8"/>
        <rFont val="Arial Narrow"/>
        <family val="2"/>
      </rPr>
      <t xml:space="preserve"> La USPEC participo junto al Ministerio y el INPEC en la reunión de seguimiento al eje de alimentación y salud donde se definió los objetivos de la mesa del componente de alimentación y salud y el análisis del panorama actual, verificando el cumplimiento de los compromisos adquiridos por las entidades, la USPEC presento el primer informe de seguimiento realizado por la interventoría a los contratos de alimentación, se da inicio al proceso de recolección de datos en los ejes de alimentación y salud para presentar el primer informe de resultados de los indicadores de vida en reclusión.</t>
    </r>
  </si>
  <si>
    <r>
      <rPr>
        <b/>
        <sz val="8"/>
        <rFont val="Arial Narrow"/>
        <family val="2"/>
      </rPr>
      <t>Trim_I:</t>
    </r>
    <r>
      <rPr>
        <sz val="8"/>
        <rFont val="Arial Narrow"/>
        <family val="2"/>
      </rPr>
      <t xml:space="preserve"> El área  no avanza porcentualmente en la actividad, es de aclarar que es apartir del segundo trimestre cuando se programo avance. </t>
    </r>
  </si>
  <si>
    <r>
      <t xml:space="preserve">Trim_II: </t>
    </r>
    <r>
      <rPr>
        <sz val="8"/>
        <color theme="1"/>
        <rFont val="Arial Narrow"/>
        <family val="2"/>
      </rPr>
      <t>El eje temático de infraestructura será abordado en el mes de octubre, en tanto, como se le informó a la Corte Constitucional en la respuesta al Auto 065 de 2023, se medirá cuando se realice la planimetría de los establecimientos de reclusión a través del plan maestro de infraestructura</t>
    </r>
  </si>
  <si>
    <r>
      <t xml:space="preserve">Trim_II: </t>
    </r>
    <r>
      <rPr>
        <sz val="8"/>
        <color theme="1"/>
        <rFont val="Arial Narrow"/>
        <family val="2"/>
      </rPr>
      <t>No se otorga porcentaje de avance para estre trimestre debido a que esta actividad fue programada para el cuarto trimestre.</t>
    </r>
  </si>
  <si>
    <r>
      <rPr>
        <b/>
        <sz val="8"/>
        <rFont val="Arial Narrow"/>
        <family val="2"/>
      </rPr>
      <t xml:space="preserve">Trim_I: </t>
    </r>
    <r>
      <rPr>
        <sz val="8"/>
        <rFont val="Arial Narrow"/>
        <family val="2"/>
      </rPr>
      <t>Se realizo proceso de licitación publica  para garatizar la continuidad de la prestación del servicio de salud. Se adjunta Contrato 059- 2023  el cual va desde el 13 de febrero del 2023  hasta el 29 de diciembre del 2023.</t>
    </r>
  </si>
  <si>
    <r>
      <rPr>
        <b/>
        <sz val="8"/>
        <rFont val="Arial Narrow"/>
        <family val="2"/>
      </rPr>
      <t xml:space="preserve">Trim_I:  </t>
    </r>
    <r>
      <rPr>
        <sz val="8"/>
        <rFont val="Arial Narrow"/>
        <family val="2"/>
      </rPr>
      <t xml:space="preserve">El a´rea logró antes de lo previsto el cumplimiento de la actividad, el contrato esta vigente hasta practicamente todo el 2023. Se otorga un 100% de ejecución. </t>
    </r>
  </si>
  <si>
    <r>
      <t xml:space="preserve">Trim_II: </t>
    </r>
    <r>
      <rPr>
        <sz val="8"/>
        <rFont val="Arial Narrow"/>
        <family val="2"/>
      </rPr>
      <t>Este Item se cumplio el trimestre anterior ya que se realizo proceso de licitación publica  para garatizar la continuidad de la prestación del servicio de salud. Se adjunta Contrato 059- 2023  el cual va desde el 13 de febrero del 2023  hasta el 29 de diciembre del 2023.</t>
    </r>
  </si>
  <si>
    <r>
      <rPr>
        <b/>
        <sz val="8"/>
        <rFont val="Arial Narrow"/>
        <family val="2"/>
      </rPr>
      <t>Trim_II:</t>
    </r>
    <r>
      <rPr>
        <sz val="8"/>
        <rFont val="Arial Narrow"/>
        <family val="2"/>
      </rPr>
      <t xml:space="preserve"> No se otorga porcentaje de avance para estre trimestre debido a que esta actividad tiene cumplimiento del 100% desde el primer trimestre.</t>
    </r>
  </si>
  <si>
    <r>
      <rPr>
        <b/>
        <sz val="8"/>
        <rFont val="Arial Narrow"/>
        <family val="2"/>
      </rPr>
      <t xml:space="preserve">Trim_I: </t>
    </r>
    <r>
      <rPr>
        <sz val="8"/>
        <rFont val="Arial Narrow"/>
        <family val="2"/>
      </rPr>
      <t>De acuerdo con el término contractual, se recibió informe de gestión del mes de enero febrero para emisión de observaciones, y aún se encuentra pendiente por conciliar febero. Igualmente, el informe de gestión del mes de marzo está pendiente de ser recibido  para emisión de observaciones, estando aún en términos para conciliar. Ahora bien, el informe de gestión de marzo  se espera que llegue el 20 de abril de 2023.</t>
    </r>
  </si>
  <si>
    <r>
      <rPr>
        <b/>
        <sz val="8"/>
        <rFont val="Arial Narrow"/>
        <family val="2"/>
      </rPr>
      <t xml:space="preserve">Trim_I: </t>
    </r>
    <r>
      <rPr>
        <sz val="8"/>
        <rFont val="Arial Narrow"/>
        <family val="2"/>
      </rPr>
      <t xml:space="preserve"> El área adjunta 2 informes de 3, correspondientes a los meses de enero y febrero, está pemdiente el informe del mes de marzo, por esto se otorga un 17 % de ejecución para el trimestre.</t>
    </r>
  </si>
  <si>
    <r>
      <rPr>
        <b/>
        <sz val="8"/>
        <rFont val="Arial Narrow"/>
        <family val="2"/>
      </rPr>
      <t>Trim_II</t>
    </r>
    <r>
      <rPr>
        <sz val="8"/>
        <rFont val="Arial Narrow"/>
        <family val="2"/>
      </rPr>
      <t>: De acuerdo con el término contractual, se recibió informe de gestión del mes de enero marzo y abril para emisión de observaciones, y aún se encuentra pendiente por conciliar mayo. Igualmente, el informe de gestión del mes de junio está pendiente de ser recibido  para emisión de observaciones, estando aún en términos para conciliar.</t>
    </r>
  </si>
  <si>
    <r>
      <t xml:space="preserve">Trim_II: </t>
    </r>
    <r>
      <rPr>
        <sz val="8"/>
        <rFont val="Arial Narrow"/>
        <family val="2"/>
      </rPr>
      <t>El área adjunta 2 informes de 3, correspondientes a los meses de abril y mayo, por lo tanto otorga un porcentaje de avance del 17 % para el segundo trimestre.</t>
    </r>
  </si>
  <si>
    <r>
      <rPr>
        <b/>
        <sz val="8"/>
        <rFont val="Arial Narrow"/>
        <family val="2"/>
      </rPr>
      <t>Trim_I:</t>
    </r>
    <r>
      <rPr>
        <sz val="8"/>
        <rFont val="Arial Narrow"/>
        <family val="2"/>
      </rPr>
      <t xml:space="preserve"> Se adjunta plan de necesidades vigente</t>
    </r>
  </si>
  <si>
    <r>
      <t xml:space="preserve">Trim_I: </t>
    </r>
    <r>
      <rPr>
        <sz val="8"/>
        <rFont val="Arial Narrow"/>
        <family val="2"/>
      </rPr>
      <t xml:space="preserve">Se otorga un 100% de cumplimiento en la actividad, soportado a partir del plan de necesidades. </t>
    </r>
  </si>
  <si>
    <r>
      <t xml:space="preserve">Trim_II: </t>
    </r>
    <r>
      <rPr>
        <sz val="8"/>
        <color theme="1"/>
        <rFont val="Arial Narrow"/>
        <family val="2"/>
      </rPr>
      <t>Item cumplido en el primer trimestre.</t>
    </r>
  </si>
  <si>
    <r>
      <t xml:space="preserve">Trim_II: Trim_II: </t>
    </r>
    <r>
      <rPr>
        <sz val="8"/>
        <color theme="1"/>
        <rFont val="Arial Narrow"/>
        <family val="2"/>
      </rPr>
      <t>No se otorga porcentaje de avance para estre trimestre debido a que esta actividad tiene cumplimiento del 100% desde el primer trimestre.</t>
    </r>
  </si>
  <si>
    <r>
      <rPr>
        <b/>
        <sz val="8"/>
        <rFont val="Arial Narrow"/>
        <family val="2"/>
      </rPr>
      <t>Trim_I:</t>
    </r>
    <r>
      <rPr>
        <sz val="8"/>
        <rFont val="Arial Narrow"/>
        <family val="2"/>
      </rPr>
      <t xml:space="preserve"> Se elaboró por parte de la SUBAER, la estructura de un Plan de Visitas a las Sedes Regionales, evidenciando el presupuesto a ocupar para los diferentes traslados de los funcionarios en las Sedes Regionales donde actualmente laboran los funcionarios enlaces. Actualmente se encuentra en revisión y aprobación por parte de la Subdirección y cordinación de Atención a Establecimientos de Reclusión, así como la asignación de presupuesto por parte de la Unidad
 para las conmisiones a realizar. </t>
    </r>
  </si>
  <si>
    <r>
      <t xml:space="preserve">Trim_I: </t>
    </r>
    <r>
      <rPr>
        <sz val="8"/>
        <color theme="1"/>
        <rFont val="Arial Narrow"/>
        <family val="2"/>
      </rPr>
      <t xml:space="preserve">El área adelanto acciones pero por la naturaleza del indicador no se otorga porcentaje de avance, será a partir del segundo trimestre que se avaluará y se realizará seguimiento según lo planeado. </t>
    </r>
  </si>
  <si>
    <r>
      <t>Trim_II:</t>
    </r>
    <r>
      <rPr>
        <sz val="8"/>
        <color theme="1"/>
        <rFont val="Arial Narrow"/>
        <family val="2"/>
      </rPr>
      <t xml:space="preserve">La Subdirección de Atención a Establecimientos de Reclusión, realizó en el segundo trimestre, la capacitación e interación con los funcionarios enlaces perteniecientes a 3 regionales. 
1. Los días 27 y 28 de Abril de 2023. se llevó a cabo la visita de Socialización e Interacción con los funcionarios enlaces ubicados en la regional Noroesten en la Municipio de Itaüi Antioquia, siendo de gran aceptación y enrriquecimiento en cuanto a la información trasmitida, como el alcance de interacción de lo manifestado por ellos. 
2, Los días 4 y 5 de Mayo de 2023. se llevó a cabo la Socialización e Interacción con los funcionarios enlaces ubicados en la regional Central en las oficinas de la Unidad Bogota Auditorio piso12 , siendo de gran aceptación y enrriquecimiento en cuanto a la información trasmitida, interacción con los líderes de las áreas misionales, como el alcance de interacción de lo manifestado por ellos. 
3, Los días 27 y 28 de Abril de 2023. se llevó a cabo la visita de Socialización e Interacción con los funcionarios enlaces ubicados en la regional Noroesten en la Municipio de Itaüi Antioquia, siendo de gran aceptación y enrriquecimiento en cuanto a la información trasmitida, como el alcance de interacción de lo manifestado por ellos. </t>
    </r>
  </si>
  <si>
    <r>
      <t>Trim_II:</t>
    </r>
    <r>
      <rPr>
        <sz val="8"/>
        <color theme="1"/>
        <rFont val="Arial Narrow"/>
        <family val="2"/>
      </rPr>
      <t xml:space="preserve"> El área reporta 3 de 5 actas que corresponde a las visita realizadas a de Sedes Regionales, por lo tanto el porcentaje de avance para este periodo seria del 60% para el segundo trimestre.</t>
    </r>
  </si>
  <si>
    <r>
      <rPr>
        <b/>
        <sz val="8"/>
        <rFont val="Arial Narrow"/>
        <family val="2"/>
      </rPr>
      <t>Trim_I:</t>
    </r>
    <r>
      <rPr>
        <sz val="8"/>
        <rFont val="Arial Narrow"/>
        <family val="2"/>
      </rPr>
      <t xml:space="preserve"> Como estrategia y cumplimiento a la actividad antes mencionada, se determinó participar en una feria por semestre, en la presente vigencia, encontrandose la SUBAER a la espera de la convocatoria  a las Ferias por parte de la Dirección Administrativa de la Función Pública, siendo parte de apoyo logistico de la oficina de Atención al Ciudadano.</t>
    </r>
  </si>
  <si>
    <r>
      <t xml:space="preserve">Trim_I: </t>
    </r>
    <r>
      <rPr>
        <sz val="8"/>
        <rFont val="Arial Narrow"/>
        <family val="2"/>
      </rPr>
      <t xml:space="preserve">El área adelanto acciones pero por la naturaleza del indicador no se otorga porcentaje de avance, será a partir del segundo trimestre que se avaluará y se realizará seguimiento según lo planeado. </t>
    </r>
  </si>
  <si>
    <r>
      <t xml:space="preserve">Trim_II: </t>
    </r>
    <r>
      <rPr>
        <sz val="8"/>
        <color theme="1"/>
        <rFont val="Arial Narrow"/>
        <family val="2"/>
      </rPr>
      <t>Se tienen programados en participar, por parte de la SUBAER como apoyo logístico en las ferias de “El Festival, Juntémonos para tejer lo público” convocadas por el DAFP, para el segundo semestre de 2023.
No        Municipio        Juntémonos Fecha
1        Hacarí, Nte de Santander         11 y 12 de Agosto 2023
2        Istmina, Chocó        17 y 18 de Noviembre de 2023</t>
    </r>
  </si>
  <si>
    <r>
      <t xml:space="preserve">Trim_II: </t>
    </r>
    <r>
      <rPr>
        <sz val="8"/>
        <color theme="1"/>
        <rFont val="Arial Narrow"/>
        <family val="2"/>
      </rPr>
      <t>El área no reporta acciones de avance para este trimestre, las actividadades mencionadas fueron programadas para el tercer trimestre, por lo tanto no se otorga porcentaje de avance.</t>
    </r>
  </si>
  <si>
    <r>
      <rPr>
        <b/>
        <sz val="8"/>
        <rFont val="Arial Narrow"/>
        <family val="2"/>
      </rPr>
      <t>Trim_I:</t>
    </r>
    <r>
      <rPr>
        <sz val="8"/>
        <rFont val="Arial Narrow"/>
        <family val="2"/>
      </rPr>
      <t xml:space="preserve"> La Subdirección de Atención, en busca de minimizar la necesidad de recursos técnicos y técnologicos, necesarios para el reporte de las novedades, solicitó en la vigencia 2022, recursos para la obtención de computadores, los cuales ya se adelanto la gestión de adquisición de 37 portatiles, con sus respectivas licencias, con el acompañamiento de la oficina de técnología, encontrandose en este momento en proceso de revisión y validación por parte de la Oficina de Contractual.  Asi mismo se realizará el proceso de adquisición de Térmometros para alimentos, Grameras y chalecos distintivos entre oteros, teniendo encuenta los recursos asignados. 
</t>
    </r>
  </si>
  <si>
    <r>
      <t xml:space="preserve">Trim_II: </t>
    </r>
    <r>
      <rPr>
        <sz val="8"/>
        <color theme="1"/>
        <rFont val="Arial Narrow"/>
        <family val="2"/>
      </rPr>
      <t xml:space="preserve">En el mes de junio de 2023 ya fueron comprados por la Unidad, los computadores portátiles para dotar a los funcionarios enlaces de la SUBAER, encontrándose en la oficina de tecnología para su configuración. 
 Se inició el trámite de adquisición de grameras y termómetros para la comprobación de la temperatura y gramaje de los alimentos. </t>
    </r>
  </si>
  <si>
    <r>
      <t xml:space="preserve">Trim_II: </t>
    </r>
    <r>
      <rPr>
        <sz val="8"/>
        <color theme="1"/>
        <rFont val="Arial Narrow"/>
        <family val="2"/>
      </rPr>
      <t xml:space="preserve"> El área adelanto acciones pero por la naturaleza del indicador no se otorga porcentaje de avance, será a partir del cuarto semestre que se avaluará y se realizará seguimiento según lo planeado. </t>
    </r>
  </si>
  <si>
    <r>
      <rPr>
        <b/>
        <sz val="8"/>
        <rFont val="Arial Narrow"/>
        <family val="2"/>
      </rPr>
      <t xml:space="preserve">Trim_I: </t>
    </r>
    <r>
      <rPr>
        <sz val="8"/>
        <rFont val="Arial Narrow"/>
        <family val="2"/>
      </rPr>
      <t xml:space="preserve">Se realizaron seis (6) reuniones con los funcionarios enlaces designados en cada una de las regionales para revisar la información recibida y replicada a las áreas misionales, reiterando que se debe aplicar el instructivo para la recopilación y reporte de las novedades. 
Por parte de las áreas misionales, se encuentran verificando las novedades reportadas del área de alimetación e infraestructura, estando pendiente el apoyo por parte de lider misional de salud y bienes, quienes han solicitado se les de un espacio de tiempo mientras incorporan personal para asignar esta labor y así poder realizar la mesa de trabajo general. </t>
    </r>
  </si>
  <si>
    <r>
      <t xml:space="preserve">Trim_I: </t>
    </r>
    <r>
      <rPr>
        <sz val="8"/>
        <rFont val="Arial Narrow"/>
        <family val="2"/>
      </rPr>
      <t xml:space="preserve">Se otorga un 25% de avance, el área soporta la ejecución a partir de las actas adjuntas. </t>
    </r>
  </si>
  <si>
    <r>
      <t xml:space="preserve">Trim_II: </t>
    </r>
    <r>
      <rPr>
        <sz val="8"/>
        <color theme="1"/>
        <rFont val="Arial Narrow"/>
        <family val="2"/>
      </rPr>
      <t xml:space="preserve">La SUBAER, se ha permitido adelantar un Plan de Mejora, para el trámite de las novedades por parte de las áreas misionales, en el cual se están implementando nuevas acciones, para la recopilación y reporte de las novedades, informadas por los ERON con y sin funcionario enlaces, realizando tres (3) mesas de trabajo en el trimestre. </t>
    </r>
  </si>
  <si>
    <r>
      <t xml:space="preserve">Trim_II:  </t>
    </r>
    <r>
      <rPr>
        <sz val="8"/>
        <color theme="1"/>
        <rFont val="Arial Narrow"/>
        <family val="2"/>
      </rPr>
      <t>El área reporta acta para el cumplimiento de este indicador, por lo tanto se otorga un 25% de avance para el segundo trimestre.</t>
    </r>
  </si>
  <si>
    <r>
      <rPr>
        <b/>
        <sz val="8"/>
        <rFont val="Arial Narrow"/>
        <family val="2"/>
      </rPr>
      <t xml:space="preserve">Trim_I:  </t>
    </r>
    <r>
      <rPr>
        <sz val="8"/>
        <rFont val="Arial Narrow"/>
        <family val="2"/>
      </rPr>
      <t>Se adjuntan actas satisfacción OC 103426, OC 103427,  OC 102605.</t>
    </r>
  </si>
  <si>
    <r>
      <t xml:space="preserve">Trim_I: </t>
    </r>
    <r>
      <rPr>
        <sz val="8"/>
        <rFont val="Arial Narrow"/>
        <family val="2"/>
      </rPr>
      <t xml:space="preserve">El área realiza seguimiento a la entrega de de bienes, adjunta las actas satisfacción, pero no describe la relación que según el indicador se debe tener para el calculo porcentual del avance, por esto no se ortorga % hasta que no se defina o se relacioe un informe que permita su medición, se realizará seguimiento a partir del segundo trimestre de acuerdo a lo programado. </t>
    </r>
  </si>
  <si>
    <r>
      <t xml:space="preserve">Trim_II: </t>
    </r>
    <r>
      <rPr>
        <sz val="8"/>
        <rFont val="Arial Narrow"/>
        <family val="2"/>
      </rPr>
      <t>Durante el segundo trimestre de 2023 no se realizó entrega de bienes.</t>
    </r>
  </si>
  <si>
    <r>
      <t xml:space="preserve">Trim_II: </t>
    </r>
    <r>
      <rPr>
        <sz val="8"/>
        <rFont val="Arial Narrow"/>
        <family val="2"/>
      </rPr>
      <t>El área no reporta seguimiento postcontractual a la entrega de bienes para el SPC en el segundo trimestre. Por lo tanto no se otorga porcentaje de avance para el segundo trimestre.</t>
    </r>
  </si>
  <si>
    <r>
      <rPr>
        <b/>
        <sz val="8"/>
        <rFont val="Arial Narrow"/>
        <family val="2"/>
      </rPr>
      <t xml:space="preserve">Trim_I: </t>
    </r>
    <r>
      <rPr>
        <sz val="8"/>
        <rFont val="Arial Narrow"/>
        <family val="2"/>
      </rPr>
      <t xml:space="preserve"> Se adjunta matriz presupuesto de la vigencia 2023  con un 52.15% del presupuesto comprometido.</t>
    </r>
  </si>
  <si>
    <r>
      <t xml:space="preserve">Trim_I: </t>
    </r>
    <r>
      <rPr>
        <sz val="8"/>
        <color theme="1"/>
        <rFont val="Arial Narrow"/>
        <family val="2"/>
      </rPr>
      <t xml:space="preserve">Se evidencia un avance de 52,15% a partir de la matriz de ejecución presupuestal que el área adjunta. </t>
    </r>
  </si>
  <si>
    <r>
      <t xml:space="preserve">Trim_II:  </t>
    </r>
    <r>
      <rPr>
        <sz val="8"/>
        <color theme="1"/>
        <rFont val="Arial Narrow"/>
        <family val="2"/>
      </rPr>
      <t>Para el primer trimestre se tenia un  57% de avance referente al presupesto inincial, pero a corte a junio 30 de los procesos de adquisición de bienes , presentaron una ejecución del 48,73%, para el segundo trimestre el porcentaje presentado es menor en razón a que el presuesto inicial se le fue adicionado 36 millones de pesos.</t>
    </r>
  </si>
  <si>
    <r>
      <t xml:space="preserve">Trim_II: </t>
    </r>
    <r>
      <rPr>
        <sz val="8"/>
        <color theme="1"/>
        <rFont val="Arial Narrow"/>
        <family val="2"/>
      </rPr>
      <t>Para este trimestre no se otorga porcentaje de avance debido a que el porcentaje presentado fue menor al mes anterior por el ajuste presupuestal realizado.</t>
    </r>
  </si>
  <si>
    <r>
      <t xml:space="preserve">Trim_I: </t>
    </r>
    <r>
      <rPr>
        <sz val="8"/>
        <rFont val="Arial Narrow"/>
        <family val="2"/>
      </rPr>
      <t xml:space="preserve">Se formuló y se publicó el Plan Estratégico del Talento Humano en la fecha del 31 de enero 2023, previamente expuesto y aprobado en el Comité Institucional de Gestión y Desempeño. </t>
    </r>
    <r>
      <rPr>
        <b/>
        <sz val="8"/>
        <rFont val="Arial Narrow"/>
        <family val="2"/>
      </rPr>
      <t xml:space="preserve">
</t>
    </r>
  </si>
  <si>
    <r>
      <t xml:space="preserve">Trim_I: </t>
    </r>
    <r>
      <rPr>
        <sz val="8"/>
        <rFont val="Arial Narrow"/>
        <family val="2"/>
      </rPr>
      <t>El área estructuró y publicó el Plan Estratégico de Talento Humano, lo que otorga un 100% de ejecución.</t>
    </r>
  </si>
  <si>
    <r>
      <t xml:space="preserve">Trim_II:  </t>
    </r>
    <r>
      <rPr>
        <sz val="8"/>
        <rFont val="Arial Narrow"/>
        <family val="2"/>
      </rPr>
      <t>Actividad finalizada en el primer trimestre</t>
    </r>
    <r>
      <rPr>
        <b/>
        <sz val="8"/>
        <rFont val="Arial Narrow"/>
        <family val="2"/>
      </rPr>
      <t>.</t>
    </r>
  </si>
  <si>
    <r>
      <t xml:space="preserve">Trin_II: </t>
    </r>
    <r>
      <rPr>
        <sz val="8"/>
        <rFont val="Arial Narrow"/>
        <family val="2"/>
      </rPr>
      <t>No se otorga porcentaje de avance para estre trimestre debido a que esta actividad tiene cumplimiento del 100% desde el primer trimestre.</t>
    </r>
  </si>
  <si>
    <r>
      <t>Trim_I:</t>
    </r>
    <r>
      <rPr>
        <sz val="8"/>
        <rFont val="Arial Narrow"/>
        <family val="2"/>
      </rPr>
      <t xml:space="preserve">Se viene adelantando el seguimiento de todas y cada una de las actividades contenidas en los planes  que componen el Plan Estratégico del Talento Humano. El compromiso para el próximo trimestre de presentar informe escrito sobre el plan Estratégico de Talento Humano. 
</t>
    </r>
  </si>
  <si>
    <r>
      <t xml:space="preserve">Trim_I: </t>
    </r>
    <r>
      <rPr>
        <sz val="8"/>
        <rFont val="Arial Narrow"/>
        <family val="2"/>
      </rPr>
      <t xml:space="preserve">El área ha desarrollado seguimiento a las actividades de cada unode los planes que estructuran el Plan Estratégico de Talento Humano, lo que otorga un 25% de cumplimiento, sin embargo se recomienda para el siguiente trimestre un informe consolidado que integre el seguimiento al plan, el área se compromete a realizarlo a partir del segundo trimestre </t>
    </r>
  </si>
  <si>
    <r>
      <t xml:space="preserve">Trim_II: </t>
    </r>
    <r>
      <rPr>
        <sz val="8"/>
        <rFont val="Arial Narrow"/>
        <family val="2"/>
      </rPr>
      <t>El Plan Estartegico del Talento Humano se encuentra alineado con el MIPG , dentro de este hacen parte los planes de provisión del empleo el Plan de Bienestar e Incentivos , Seguridad y Salud en el Trabajo y Capacitación, planes que en su momento se han realizado los reportes de estos planes los cuales pueden ser consultados en la presente carpeta ya que se encuentran dentro de los planes.</t>
    </r>
  </si>
  <si>
    <r>
      <t xml:space="preserve">Trim_II: </t>
    </r>
    <r>
      <rPr>
        <sz val="8"/>
        <rFont val="Arial Narrow"/>
        <family val="2"/>
      </rPr>
      <t>El área presenta informe de seguimiento, por lo tanto se otorga un 25% de avance para el segundo trimestre.</t>
    </r>
  </si>
  <si>
    <r>
      <rPr>
        <b/>
        <sz val="8"/>
        <rFont val="Arial Narrow"/>
        <family val="2"/>
      </rPr>
      <t xml:space="preserve">Trim_I: </t>
    </r>
    <r>
      <rPr>
        <sz val="8"/>
        <rFont val="Arial Narrow"/>
        <family val="2"/>
      </rPr>
      <t>El Plan Integral de Gestión Ambiental, fue actualizado, aprobado y públicado en la pagina de la USPEC</t>
    </r>
  </si>
  <si>
    <r>
      <t xml:space="preserve">Trim_I: </t>
    </r>
    <r>
      <rPr>
        <sz val="8"/>
        <rFont val="Arial Narrow"/>
        <family val="2"/>
      </rPr>
      <t xml:space="preserve">En el Comité de gestión y Desempeño se formalizo el PIGA, en el cual se evidencian las actividades propuestas para la actual vigencia, este se encuentra publicado en la página institucional. </t>
    </r>
  </si>
  <si>
    <r>
      <t xml:space="preserve">Trim_II: </t>
    </r>
    <r>
      <rPr>
        <sz val="8"/>
        <rFont val="Arial Narrow"/>
        <family val="2"/>
      </rPr>
      <t xml:space="preserve"> Actividad finalizada en el primer trimestre.</t>
    </r>
  </si>
  <si>
    <r>
      <t>Trim_II:</t>
    </r>
    <r>
      <rPr>
        <sz val="8"/>
        <rFont val="Arial Narrow"/>
        <family val="2"/>
      </rPr>
      <t xml:space="preserve"> No se otorga porcentaje de avance para estre trimestre debido a que esta actividad tiene cumplimiento del 100% desde el primer trimestre.</t>
    </r>
  </si>
  <si>
    <r>
      <rPr>
        <b/>
        <sz val="8"/>
        <rFont val="Arial Narrow"/>
        <family val="2"/>
      </rPr>
      <t xml:space="preserve">Trim_I: </t>
    </r>
    <r>
      <rPr>
        <sz val="8"/>
        <rFont val="Arial Narrow"/>
        <family val="2"/>
      </rPr>
      <t>En Enero se Formulo, aprobó y publicó el Plan Anticorrupción y Atención al Ciudadano para la vigencia.</t>
    </r>
  </si>
  <si>
    <r>
      <t xml:space="preserve">Trim_I: </t>
    </r>
    <r>
      <rPr>
        <sz val="8"/>
        <rFont val="Arial Narrow"/>
        <family val="2"/>
      </rPr>
      <t xml:space="preserve">Se otorga un 100% de cumplimiento de la actividad relacionada al Plan Anticorrupción y Atención al Ciudadano, el área adjunta el soporte. </t>
    </r>
  </si>
  <si>
    <r>
      <t xml:space="preserve">Trim_II: </t>
    </r>
    <r>
      <rPr>
        <sz val="8"/>
        <rFont val="Arial Narrow"/>
        <family val="2"/>
      </rPr>
      <t>Actividad finalizada en el primer trimestre</t>
    </r>
  </si>
  <si>
    <r>
      <rPr>
        <b/>
        <sz val="8"/>
        <rFont val="Arial Narrow"/>
        <family val="2"/>
      </rPr>
      <t>Trim_I:</t>
    </r>
    <r>
      <rPr>
        <sz val="8"/>
        <rFont val="Arial Narrow"/>
        <family val="2"/>
      </rPr>
      <t xml:space="preserve"> El Grupo de Comunicaciones presentó un borrador el mes de enero 23 de 2023 con la propuesta de algunas actividades teniendo en cuenta que a esta fecha el área de comunicaciones contaba solo con una funcionaria. A la fecha estamos estructurando el documento final con los compromisos y metas que estableceremos para todo el año, documento que estaría listo la tercera semana del mes de abril del año en curso, esto debido a que próximamente llegará un nuevo apoyo que es determinante para cumplir con las metas propuestas.</t>
    </r>
  </si>
  <si>
    <r>
      <t xml:space="preserve">Trim_I: </t>
    </r>
    <r>
      <rPr>
        <sz val="8"/>
        <rFont val="Arial Narrow"/>
        <family val="2"/>
      </rPr>
      <t xml:space="preserve">Aunque el ásre ha desarrollado acciones en la elaboración del Plan Estratégico de Comunicaciones, no se evidencia aun un documento final aprobado y publicado, por esto no se otorga avance porcentual </t>
    </r>
  </si>
  <si>
    <r>
      <t>Trim_II:</t>
    </r>
    <r>
      <rPr>
        <sz val="8"/>
        <rFont val="Arial Narrow"/>
        <family val="2"/>
      </rPr>
      <t xml:space="preserve"> El Plan Estratégico de Comunicaciones se encuentra en proceso de formalización, el retraso en este plan se debe a la intermitencia de contratación en el personal; por tal razón estará socializado en el portal web institucional en el tercer trimestre del año 2023.</t>
    </r>
  </si>
  <si>
    <r>
      <t xml:space="preserve">Trim_II:  </t>
    </r>
    <r>
      <rPr>
        <sz val="8"/>
        <rFont val="Arial Narrow"/>
        <family val="2"/>
      </rPr>
      <t>Aunque el área ha desarrollado acciones en la elaboración del Plan Estratégico de Comunicaciones, no se evidencia un documento final aprobado y publicado, por lo tanto no se otorga avance porcentual para este trimestre.</t>
    </r>
  </si>
  <si>
    <r>
      <rPr>
        <b/>
        <sz val="8"/>
        <rFont val="Arial Narrow"/>
        <family val="2"/>
      </rPr>
      <t xml:space="preserve">Trim_I: </t>
    </r>
    <r>
      <rPr>
        <sz val="8"/>
        <rFont val="Arial Narrow"/>
        <family val="2"/>
      </rPr>
      <t>En el mes de enero del año en curso, en sesión del Comité Institucional de Gestión y Desempeño se aprobó esta última versión del PETI, el cual se encuentra publicado en la página Web de la Entidad.  Se aclara que esta versión será actualizada una vez se den los nuevos lineamientos para el cuatrenio 2023- 2026 que serán emtidos por MinTIC.</t>
    </r>
  </si>
  <si>
    <r>
      <t xml:space="preserve">Trim_I: </t>
    </r>
    <r>
      <rPr>
        <sz val="8"/>
        <rFont val="Arial Narrow"/>
        <family val="2"/>
      </rPr>
      <t>Se otorga un 100% de cumplimiento, sustentado a partir de la Aprobación del Plan Estratégico de Seguridad y Privacidad de la Información en el comité de Gestión y Desempeño realizado en el mes de enero de 2023</t>
    </r>
  </si>
  <si>
    <r>
      <t>Trim_II:</t>
    </r>
    <r>
      <rPr>
        <sz val="8"/>
        <rFont val="Arial Narrow"/>
        <family val="2"/>
      </rPr>
      <t xml:space="preserve">En el mes de enero del año en curso, en sesión del Comité Institucional de Gestión y Desempeño se aprobó la última Versión 6.0 del PETI, la cual se encuentra publicada en la página Web de la Entidad.
</t>
    </r>
    <r>
      <rPr>
        <b/>
        <sz val="8"/>
        <rFont val="Arial Narrow"/>
        <family val="2"/>
      </rPr>
      <t xml:space="preserve">
La Versión 6.0 se estará actualizando para el tercer trimestre en adelante, ya que MinTic, realizó el lanzamiento oficialmente el 11 de julio del presente, y en las Células Sectoriales, hasta ahora se está teniendo esta retroalimentación de los nuevos lineamientos para el cuatrenio 2023- 2026 que emitió MinTic.</t>
    </r>
  </si>
  <si>
    <r>
      <t xml:space="preserve">Trim_I: </t>
    </r>
    <r>
      <rPr>
        <sz val="8"/>
        <rFont val="Arial Narrow"/>
        <family val="2"/>
      </rPr>
      <t>Se llevó a cabo la actualización del plan estratégico de seguridad y privacidad de información en su versión 2.0. , se aprobó en sesión del Comité Institucional de Gestión y Desempeño. En conclusión se ajustaron las estratégias, actividades, responsables y fechas de ejecución del plan. Durante la presente vigencia se continuará con la implementación del SGSI tomando como referencia el desarrollo de las siguientes estrategias: Liderazgo de la seguridad de información, Gestión de eventos e incidentes, Concientización, sensibilización y capacitación, Medición, revisión y evlauación del SGSI, Relación con proveedores de seguridad digital, Implementación del plan de tratamiento de riesgos y Gestión de riesgos de seguridad de información.</t>
    </r>
  </si>
  <si>
    <r>
      <t xml:space="preserve">Trim_I: </t>
    </r>
    <r>
      <rPr>
        <sz val="8"/>
        <rFont val="Arial Narrow"/>
        <family val="2"/>
      </rPr>
      <t>Se otorga un 100% de cumplimiento, sustentado a partir de la Aprobación del PETI en el comité de Gestión y Desempeño realizado en el mes de enero de 2023</t>
    </r>
  </si>
  <si>
    <r>
      <t>Trim_II:</t>
    </r>
    <r>
      <rPr>
        <sz val="8"/>
        <rFont val="Arial Narrow"/>
        <family val="2"/>
      </rPr>
      <t xml:space="preserve"> Actividad finalizada en el primer trimestre</t>
    </r>
  </si>
  <si>
    <r>
      <rPr>
        <b/>
        <sz val="8"/>
        <rFont val="Arial Narrow"/>
        <family val="2"/>
      </rPr>
      <t xml:space="preserve">Trim_I: </t>
    </r>
    <r>
      <rPr>
        <sz val="8"/>
        <rFont val="Arial Narrow"/>
        <family val="2"/>
      </rPr>
      <t xml:space="preserve">Se realizó la actualización del plan de tratamiento de riesgos de seguridad de información y se dió su aprobación en sesión del Comité Institucional de Gestión y Desempeño. Cabe mencionar que se llevó a cabo la evaluación de riesgos de con todos los procesos institucionales, sin embargo de acuerdo al análisis realizado  se identificaron riesgos de seguridad de información con los siguientes procesos: Gestión de Infraestructura, Gestión Contractual, Gestión de Atención al Ciudadano, Gestión Documental, Gestión de Talento Humano, Gestión Financiera, Gestión Jurídica, Gestión de Recursos Físicos y Suministros, Gestión de Tecnologías de la Información. </t>
    </r>
  </si>
  <si>
    <r>
      <t xml:space="preserve">Trim_I: </t>
    </r>
    <r>
      <rPr>
        <sz val="8"/>
        <rFont val="Arial Narrow"/>
        <family val="2"/>
      </rPr>
      <t>Se otorga un 100% de cumplimiento, sustentado a partir de la Aprobación del Plan de Tratamiento de Riesgos de Seguridad en la Información en el comité de Gestión y Desempeño realizado en el mes de enero de 2023</t>
    </r>
  </si>
  <si>
    <t>Trim_I: No se presentaron nombramientos  durante el primer trimestrede 2023   Trim_II: De acuerdo a la proyección de ejecución el Plan de previsión de recursos humanos  para el segundo trimestre  presentó un avance del 25%, como resultado de lo anterior del total de  341 cargos financiados  con 321 cargos provistos  y 20 cargos vacantes.</t>
  </si>
  <si>
    <t>Trim_I: El área adjunta el informe de seguimiento a la actividad, el cual refleja un cumplimiento del 25% para e trimestre, este corresponde al planeado.   Trim_II: El área presenta el informe solicitado, por lo tanto se otorga un porcentaje de avance del 25 % para este segundo trimestre.</t>
  </si>
  <si>
    <t xml:space="preserve">Trim_I: A corte del primer trimestre, se ha logrado suscribir un contrato, el cual hace referencia al CTO 066 de 2023, cuyo objeto es: Instalación, mantenimiento y puesta en marcha de plantas electricas y mantenimiento de infraestructura electrica y adecuaciones a los asociados para los ERON. No se adjunta aun la matriz de seguimiento, porque apenas se contrató.   Trim_II: A corte del primer trimestre, se ha logrado suscribir un contrato, el cual hace referencia al CTO 066 de 2023, cuyo objeto es: Instalación, mantenimiento y puesta en marcha de plantas electricas y mantenimiento de infraestructura electrica y adecuaciones a los asociados para los ERON. No se adjunta aun la matriz de seguimiento, dado que el CTO de encuentra en proceso de sesión. Al obtener acta de inició se podra anexar el contrato en la matriz, para asi lograr llevar un seguimiento de este. </t>
  </si>
  <si>
    <t>Trim_I: Se evidencia que el área realiza seguimiento a la ejecución contractual y anexan la matriz como soporte, por lo anterior se otorga un 25% para el trimestre.   Trim_II: El área presenta los soportes de seguimiento, por lo tanto se otorga un porcentaje de avance del 25% para el segundo trimestre.</t>
  </si>
  <si>
    <t>Trim_I: Segun el CEN, se identifica que en el primer trimestre, la subdirección a ejecutado del presupuesto obligado un 0,04%, esto lo podemos comprender de la siguiente forma: CEN arroja que a corte de 31 de marzo de la vigencia del presupuesto total asignado para 2023 ($100,246,701,770,00 COP), se ha obligado un total de $44,574,634,00 COP. Se pude evidenciar en el CEN como documento adjunto, el total del presupuesto obligado.   Trim_II: Se evidencia, según el CEN, que para le segundo trimistre de la vigencia, se ha obligado un 1% del presupuesto. indicado de la siguiente forma: CEN arroja que de 1 de abril al 30 de junio del año en curso, se obligó un total de $1,147,568,970,00 COP, del presupuesto total asignado ($100,246,701,770, COP)</t>
  </si>
  <si>
    <t>Trim_I: El area adjunta el CEN de pagos en el cual se evidencia un 0,04% de ejecución, aunque es bajo, el área no proyecto para este trimestre avance, es apartir del segundo trimestre cuando se debe avanzar en esta actividad.    Trim_II: Acorde a la información suministrada por el área con relacion al avance de ejecucion presupuestal, se otorga un porcentaje 1% para el segundo trimestre.</t>
  </si>
  <si>
    <t>Trm_I: Durante el primer semestre de 2023 no se adelantaron mesas de trabajo, dado que el INPEC esta pendiente de asignar funcionario que asistira como delegado a las mesas de trabajo en el desarrollo del Documento de Lineamientos de Diseño.   Trim_II: Durante el segundo semestre de 2023  se adelantaron mesas de trabajo con los profesionales especialiados de la Subdirección de Seguimiento en la revisión de diseños de los proyectos que actualmente se encuentran en desarrollo, lo que permite contar con insumos para la elaboración  del Documento de Lineamientos de Diseño.
Se anexan actas reunión</t>
  </si>
  <si>
    <t>Trim_I:  A pesar que el área reporta en la autoevaluación un porcentaje del 15% de avance en la actividad, no se otorga, debido a que no se evidencian acciones para el cumplimiento de la misma, tampoco reportan un sustento o soporte.    Trim_II: El área aporta actas de mesas de trabajo en las cuales se evidencia  el seguimiento, sin embargo no se presenta el documento de % de avance de  Lineamientos de Diseño, Operación y Dotación para la Infraestructura. Por lo tanto se otorga 20% de avance para el segundo trimestre.</t>
  </si>
  <si>
    <t>Trim_I: Respecto a esta actividad aún no hay avances dado que los documentos precontractuales y contractuales estan previstos para el segundo trimestre de la vigencia, una vez se adelante el proceso de solicitud de vigencia futura de 2024 y estructuración de borrador de pliegos de condiciones para licitación pública.
   Trim_II: Esta actividad aún no hay avances dado que los documentos precontractuales y contractuales estan previstos para el tercer trimestre de la vigencia, una vez se adelante el proceso de solicitud de vigencia futura de 2024 y estructuración de borrador de pliegos de condiciones para licitación pública.</t>
  </si>
  <si>
    <t>Trim_I: El área aún no reporta avance en la actividad, se estan realiuzando acciones las cuales seran relacionadas en el segundo trimestre    Trim_II: El área aún no reporta avance en la actividad, se estan realizando acciones las cuales seran relacionadas en el tercer trimestre por lo tanto no se otorga porcentaje de avance para este trimestre.</t>
  </si>
  <si>
    <t xml:space="preserve">Trim_I: Respecto a esta actividad aún no hay avances dado que los documentos precontractuales y contractuales estan previstos para el segundo trimestre de la vigencia, una vez se adelante el proceso de solicitud de vigencia futura de 2024 y estructuración de borrador de pliegos de condiciones para licitación pública.   Trim_II: Esta actividad aún no hay avances dado que los documentos precontractuales y contractuales estan previstos para el tercer trimestre de la vigencia, una vez se adelante el proceso de solicitud de vigencia futura de 2024 y estructuración de borrador de pliegos de condiciones para licitación pública.
</t>
  </si>
  <si>
    <t>Trim_I: La interventoría radicó el informe de ejecución de actividades del mes de enero de 2023 el día 10 de marzo de 2023, respecto al cual se han realizado algunas observaciones y solicitudes de subsanación, por tanto, no se ha generado el informe de supervisión definitivo para este periodo, No obstante, se remite como soporte del seguimiento que se realiza permanentemente a la interventoría oficios y comunicaciones realizadas en el marco de la supervisión.   Trim_II: La interventoría radicó el informe de ejecución de actividades del mes de abril de 2023, respecto al cual esta en revisió para emisión de observaciones por parte del equipo tecnico por tanto, no se ha generado el informe de supervisión definitivo para este periodo.</t>
  </si>
  <si>
    <t>Trim_I: Se está realizando seguimiento a la interventoría, sin embargo, no se asigna avance porcentual debido a que no anexan informe final de seguimiento.    Trim_II: El área presenta un informe mensual de interventoria que corresponde al mes de abril de 2023, por lo tanto se otorga un porcenjate de avance del 8,4 % para el segundo trimestre.</t>
  </si>
  <si>
    <t>Trim_I: Con corte al 30 de marzo de 2023 se ha comprometido un total de $376.523.863.115,95  del rubro de alimentación para internos, equivalente al 58% del presupuesto asignado para la vigencia, evidenciando un cumplimiento de la presente actividad, como evidencia se remite CEN de compromisos.   Trim_II: Para el primer trimestre se tenia un  58% de avance referente al presupesto inincial, pero a corte a junio 30 de los procesos de adquisición de bienes , presentaron una ejecución del 48,73%, para el segundo trimestre el porcentaje presentado es menor en razón a que el presuesto inicial se le fue adicionado 36 millones de pesos.</t>
  </si>
  <si>
    <t>Trim_I: El área soporta con el CEN de pagos un avance de 58% el cual se calculo a partir de la relación entre lo comprometido y lo asignado para la vigencia    Trim_II: El área para estre trimestre manifiesta que se sealizo una adición de presupuesto, debido a esto el % de avance se redujo de 58% a 48,73% para estre trimestre. Como el % ya habia sido asignado no se reporta porcentaje de avance para este trimestre.</t>
  </si>
  <si>
    <t>Trim_I: El día 12 de abril de 2023, se llevó a cabo sesión del Consejo Directivo del Fondo Nacional de Salud, en el cual se presentó la distribución presupuestal sobre los recursos asignados por M. Hacienda a la USPEC para el Fondo, por un valor de $270.000 millones para el año, aun cuando en el anteproyecto de presupuesto se estableció la necesidad por $320.000 millones. En ese sentido, el rubro para la contratación de interventoría y/o de auditoría de calidad, quedó desfinanciada hasta que M. Hacienda permita mayores recursos. Por lo pronto, la DILOG continuará realizando la supervisión al contrato de fiducia mercantil desde el Grupo de Salud y la Auditoría de Calidad a los servicios, conforme lo establecido en la Ley 1474 de 2011 y el Decreto 1069 de 2015, respectivamente. (a la espera de la entrega de la acta de reunión realizada el 12 de abril del 2023)   Trim_II: El rubro para la contratación de interventoría y/o de auditoría de calidad, quedó desfinanciada hasta que M. Hacienda permita mayores recursos. Por lo pronto, la DILOG continuará realizando la supervisión al contrato de fiducia mercantil desde el Grupo de Salud y la Auditoría de Calidad a los servicios, conforme lo establecido en la Ley 1474 de 2011 y el Decreto 1069 de 2015, respectivamente. (a la espera de la entrega de la acta de reunión realizada el 12 de abril del 2023)</t>
  </si>
  <si>
    <t>Trim_I: No se otorga avance porcentual debido a que no cuentan con la documentación requerida, no se cumplio, debido a que no aprobaron presupuesto, el área gestiono las mesas de trabajo y el consejo para la obtención de los recursos.    Trim_II: No se otorga porcentaje de avance, debido a que la interventoría y/o de auditoría de calidad, quedó desfinanciada hasta que M. Hacienda permita mayores recursos. Por lo tanto no se asigna porcentaje de avance para este trimestre.</t>
  </si>
  <si>
    <t>Trim_I: Se adjunta Contrato0147-2022 para la adquisición del sistema de información de historias clínicas para la administración y gestión de la atención en salud de la PPL a cargo del INPEC. desde el 18 de octubre  hasta el 1 de mayo del 2023.   Trim_II: Se adjunta Otrosi N°4  del contrato 0147 del 2022 el cual amplia el plazo de servicio de historía clinica hasta el 29 de diciembre del 2023. cubriendo así casi en su totalidad la presente vigencia</t>
  </si>
  <si>
    <t>Trim_I: El área logra un 25% de la actividad, adjunta conttrato como evidencia.    Trin_II: El área presenta el otro sí de contrato que soporta la contratacion del servicio hasta el mes de diciembre de 2023, por lo tanto se otorga el 75% de avance para el segundo trimestre.</t>
  </si>
  <si>
    <t>Trim_I: Se adjunto contrato 059 del 2023 "ATENCIÓN INTEGRAL EN SALUD Y LA PREVENCIÓN DE LA ENFERMEDAD, LA PROMOCIÓN Y MANTENIMIENTO DE LA SALUD DE LA POBLACIÓN PRIVADA DE LA LIBERTAD –PPL A CARGO DEL INPEC" con el cual se garantiza la prestación del servicio de salud a toda  la PPL a cargo de INPEC  a nivel nacional. 
2. se adjunta estuvio previo en el cual se relaciona el articulo 65 de la ley 1709 del 2014 (pag.1 ) en la que establece  “Las personas privadas de la libertad tendrán acceso a todos los servicios del sistema general de salud de conformidad con lo establecido en la ley sin discriminación por su condición jurídica. Se garantizarán la prevención, diagnóstico temprano y tratamiento adecuado de todas las patologías físicas o mentales. Cualquier tratamiento médico, quirúrgico o psiquiátrico que se determine como necesario para el cumplimiento de este fin será aplicado sin necesidad de resolución judicial que lo ordene. En todo caso el tratamiento médico o la intervención quirúrgica deberán realizarse garantizando el respeto a la dignidad humana de las personas privadas de la libertad”.   Trim:II: Se adjunta Informe de Cumplimiento</t>
  </si>
  <si>
    <t>Trim_I: Se otorga un 25% de ejecución en la actividad, el a´rea adjunta contrato que da cuenta y soporta el cumplimiento del mismo.    Trim_II: El área presenta el contrato que soporta la conmtratacion hasta el mes de diciembre de 2023, por lo tanto se otorga el 75% de avance para el segundo trimestre.</t>
  </si>
  <si>
    <t>Trim_I: De acuerdo con el término contractual, se recibió informe de gestión del mes de enero y de febrero del 2023 y aún se encuentra pendiente marzo por ser radicado.    Trim_II: Se encuentra en elaboración las observaciones a informes de gestión del Fondo PPL.</t>
  </si>
  <si>
    <t>Trim_I: El área adjunta 2 informes de 3, correspondientes a los meses de enero y febrero, está pemdiente el informe del mes de marzo, por esto se otorga un 17 % de ejecución para el trimestre.   Trim_II: El área no reporte informes de seguimiento, por lo tanto no se otorga porcentaje de avance para este trimestre.</t>
  </si>
  <si>
    <t xml:space="preserve">Trim_I: Se adjudico contrato 031 para la prestación de  vigilancia electronica hasta el el 31 de julio del 2023   Trim_II: Se adiciono el contrato 032 para la interventoria tecnica prestación del servicio de vigilancia electrónica hasta el 4 de noviembre de 2023, por un valor de 947,619,443. </t>
  </si>
  <si>
    <t>Trim_I: Se otorga un 60% de avance en la actividad, el área relaciona los documentos soporte   Trim_II: El área presenta soportes de adicion de contrato hasta el 4 de noviembre del 2023, por lo tanto se otorga un porcentaje de avance del 20% para el segundo trimestre.</t>
  </si>
  <si>
    <t>Trim_I: Se realiza la actualización de uno de los procedimientos adscritos a la Dirección de Gestión Contractual. El procediemiento CO-PR-012 Adquisiciones Tienda Virtual del Estado Colombiano_V2_copia_controlada; Se actualiza y se incluyen actividades para las adquisiciones a través de grandes almacenes. de igual manera se actualizo el formaro CO-FO-030        Estudios Previos Adquisiciones Bienes o Servicios por Tienda Virtual.    Trim_II:La dirección de Gestión contractual pese a su falta de personal para avanzar en el cumpliemineto de la Actividad se encuentra brajando en la actualización de los siguientes procediemtnos adscritos a la misma: 
CO-PR-010        Liquidación de contratos, convenios y órdenes de compra:  el 28 de junio se envia el avance realizado en las mess de trabajo realizadas entre la oficina de planeación y la DIGECO para evisión y continuar con el tramite. Se adjunta flujograma y procedimiento con avances. 
CO-PR-013 Procedimiento Administrativo Sancionatorio Contractual V02: El 10 de mayo se resivio ultimo avance realizado revisado por la Oficina de planeación y la DIGECO, para que esta ultima revise y ajuste la información general del procedimiento. 
CO-PR-012 Adquisiciones Tienda Virtual del Estado Colombiano: El 29 de mayo se entrego por pare de la Oficina de planeación la ultima revisión con ajustes de forma para revisón por parte de contractual y tramite de formalización en MIPGestión.</t>
  </si>
  <si>
    <t>Trim_I: El área reporta avance en la actualización de uno de los procedimientos, lo que evidencia acciones en pro del cumplimiento de la actividad. Sin embargo dada la naturaleza del indicador no se puede otorgar un avance porcentual.     Trim_II: El área reporta avance en la actualización de tres porcedimientos, lo que evidencia acciones en pro del cumplimiento de la actividad. Se otorga un avance del 15% y cabe resaltar que el cumplimiento esta planteado para el cuarto trimestre.</t>
  </si>
  <si>
    <t xml:space="preserve">Trim_I: A la fecha no se ha realizado la contratación del personal ideo para realizar las actualzaciones de los manuales. Razon por la cual no se ha avanzado con la actividad.     Trim_II: No ha sido posible avanzar en la gestión de la atualización del Manual de Supervisión ya que no se cuenta con personal suficiente en la Dirección. Por tal motivo se hace la comunica a la Dirección General solicitando su apoyo en la destinación de los recursos que permitan adelantar la contratación de la persona natural o jurídica que lleve a cabo la actualización de los manuales y procedimientos de la Dirección de Gestión Contractual. </t>
  </si>
  <si>
    <t>Trim_I: No se reportan avances en esta actividad, es de aclarar que se planeo avance a partir del segundo trimestre    Trim_II: No se reportan avances en esta actividad, debido a que manifiestan falta de personal de apoyo, cabe resaltar de se realizo la solicitud a Direccion General, sin embargo no se otorga porcentaje de avance ya que esta actividad no se ha realizado.</t>
  </si>
  <si>
    <t xml:space="preserve">Trim_I: Se adjudico contrato 032 para la  interventoría tecnica prestación de  vigilancia electronica hasta el el 20 de agosto del 2023   Trim_II: Se adiciono el contrato 031 en la suma de 11,226,767,156, con vigencia hasta el 15 de octubre  de 2023. 
Se adelantó tramite respectivo para el estudio mercado y consolidación de condiciones técnicas, jurídicas y financieras del nuevo proceso de licitación. Al respecto vease solicitud de información a cotizar radicado USPEC-IC-008-2023 en SECOP II. </t>
  </si>
  <si>
    <t>Trim_I: Se otorga un 60% de avance en la actividad, el área relaciona los documentos soporte   Trim_II: El área presenta soportes de adicion de contrato hasta el 15 de Octubre del 2023, por lo tanto se otorga un porcentaje de avance del 20% para el segundo trimestre.</t>
  </si>
  <si>
    <t>Trim_I: Se adjuntan los informes de enero, febrero y marzo.   Trim_II: Se adjuntan los informes de abril y mayo.</t>
  </si>
  <si>
    <t>Trim_I: Se otorga un 25% de avance en la actividad, el área relaciona los informes del primer trimestre como soporte   Trim_II: El área presentan Informe de seguimiento de dos meses abril y mayo, por lo tanto se otorga un 17 % de porcentaje de avance para el segundo trimestre.</t>
  </si>
  <si>
    <t>Trim_I: Se adjuntan tres informes precontractuales  para el servició de conectividad, 
1. Estudios previos procesos equipos de seguiridad informatica INPEC
2.  Estudio previos  servicio renovación ORACLE.   Trim_II: Durante el segundo semestre se plantearon los estudios previos para los procesos de: 
Radios: Radicado en DIGECO mediante memorando I-2023-001024 del 10 de abril de 2023. 
CCTV : Aún en estructuración.
Máquinas de Rayos X: Aún en estructuración.</t>
  </si>
  <si>
    <t>Trim_I: El área adjunta los documentos precontractuales como soporte y se otorga un 50% según lo programado para el trimestre    Trim_II: El área no se presenta informe de gestión, razón por la cual no se otorga porcentaje de avance para el segundo trimestre.</t>
  </si>
  <si>
    <t>Trim_I: Se adjuntan tres informes contractuales para el servició de conectividad, 
1. adicción al contrato 185-2022
2. contrato 084-2023 equipos de seguiridad informatica INPEC
3.  Orden de compra 104068-2023 para el servicio renovación ORACLE.   Trim_II: No se adjudicaron procesos nuevos a junio 30.</t>
  </si>
  <si>
    <t>Trim_I: El área adjunta los documentos de los contratos  como soporte y se otorga un 33% según lo programado para el trimestre    Trim_II: El área reporta que no se presentaron procesos nuevos a 30 de junio 2023. Por lo tanto no se otorga porcentaje de avance para este segundo trimestre.</t>
  </si>
  <si>
    <t xml:space="preserve">Trim_I: En relacion al plan institucional de capcitacion para el primer trimestre del año, se desarrollaraon 4 tematicas contenidas dentro del plan, entre las cuales se encuentran (1: Blockchain) ( 2:  inteligencia artificial) ejecutada el dia 28 de febrero en horario de 9: am a 11: am. orientada por las ingenieras MARIA VICTORIA OSORIO y MILENA PATRICIA GARRIDO, del Ministerio de Tecnologias y la Informacion MINTIC. ( 3: Capacitación sobre el aplicativo CETIL) ejecutada el dia  9 de marzo en la Carrera 6 # 6B-55 Casa Santa Bárbara (sala de capacitación Piso 1- orientada por la Oficina de bonos pensionales Ministerio de Hacienda y Credito Publico), exclusiva para funcionario del Grupo Administrativo, (4: Arl (Liquidación - pago - incapacidades - riesgo 1 y 5 - personal de planta y contratistas), ejecutada el dia 29 de marzo, en horario de  8:30am-10:30am. orientada por la Ingeniera  JOHANA LOZADA, de la ARL Positiva.. Adicional, se desarrollo el taller en resolucion de conflictos, orientado por el IDPAC. Distribuido en tres sesiones de 2 horas cada uno, para un total de 6 horas. Los dias 25 de febreo, 04 de marzo y 11 del mismo mes. Con miras a fortalecer el plan institucional de capacitacion para la presente vigencia.    Trim_II: En desarrollo del Plan Institucional de Capacitación PIC-2023, se realizaron capacitaciones virtuales para el trimestre del 01 de abril al 30 de junio de 2023, con el Departamento Administrativo de la Función Pública y la Secretaría Distrital de Gobierno- Dirección de Derechos Humanos - Alcaldía Mayor de Bogotá </t>
  </si>
  <si>
    <t>Trim_I: Para el trimestre el a´rea logró un 16% de cumplimiento en la actividad, sustentada a partir de 4 ejes desarrollados en el trimestre, en el informe que se adjunta como soporte, se describen con detalle las acciones realizadas.    Trim_II: El área adjunta Informe de seguimiento al Plan Institucional de Capacitación. Por lo cual se otorga un porcentaje de cumplimiento del 20% para el segundo trimestre</t>
  </si>
  <si>
    <t>Trim_I: Durante el primer trimestre del 2023, se realizaron las siguientes actividades durante el primer trimestre de la presente vigencia:
Sensibilización en temas asociados con la integridad, los deberes y las responsabilidades en la función pública.Adicionalmente, como complemento al Plan de Bienestar, se realizaron las siguientes actividades: Promoción y prevención de la salud (psicosocial, osteomuscular y cardiovascular): se han realizado capacitaciones y varias acciones educativas. Socialización de información de las Cajas de Compensación Familiar.Actividad de celebración día de la mujer llevado a cabo el día 8 de marzo de 2023 que contó con la participación de 110 Funcionarias. Actividad de celebración del día del hombre llevada a cabo el día 19 de marzo de 2023 que contó con la participación de 77 funcionarios.Publicación cumpleaños de funcionarios a través de las pantallas de la entidad y correo institucional. Seguimiento a la Orden de compra No. 88291 de 2022 que tiene por objeto la prestación del servicio de transporte terrestre especial para servidores públicos de la USPEC. Así mismo, se realizó la solicitud para la prórroga del contrato hasta el mes de mayo de 2023. Se adelantaron los estudios previos y las gestiones necesarias para la contratación del servicio de transporte para la vigencia 2023 a partir del mes de mayo. En cuanto al Plan de incentivos se realizaron las siguientes actividades: Facilitar Información y capacitación para el desarrollo de la EDL: Durante el mes de enero y febrero se informó a cada uno de los Directivos y Subgerentes por medio del correo electrónico institucional, las fechas estipuladas para la entrega de: Evaluación correspondiente al segundo semestre (Del 1 Agosto 2022 a 31 de Enero 2023) de cada uno de los empleados de carrera administrativa a su cargo. Generación de evaluación definitiva para el periodo del 1 febrero de 2022 a 31 de enero de 2023, de cada uno de los empleados de carrera administrativa a su cargo. Concertación de compromisos funcionales y comportamentales para el periodo del 1 febrero de 2023 a 31 de enero de 2024, de cada uno de los empleados de carrera administrativa a su cargo. Hacer seguimiento de la entrega de las evaluaciones y Concertaciones de Compromisos: Se realizó acompañamiento para la elaboración de las Evaluaciones de desempeño a cada uno de los Directores y/o Subgerentes Públicos, Jefes de Área con personal de carrera administrativa a cargo, hasta generar las diferentes evaluaciones definitivas en el Aplicativo EDL APP, para ello se generó un Excel donde se evidencia el listado del personal de Carrera que al momento se encuentra laborando en la USPEC, los cuales fueron debidamente calificados, y en donde también se evidencia la concertación de Compromisos 2023-2024. Compilar y elaborar informe para la comisión de personal de los resultados de EDL 2022-2023: Se realizó consolidado de todas las evaluaciones correspondientes al periodo comprendido entre el 28/02/2022 y 31/01/2023, en el cual se relacionó el nombre completo, número de CC, área y cargo de cada uno de los empleados de carrera administrativa de la Entidad, registrando también el porcentaje de cada una de sus evaluaciones del 1er y 2do semestre más la Evaluación Definitiva; también se puede evidenciar que el funcionario concertó compromisos para el periodo 2023-2024, (La Evaluación Definitiva y Concertación de Compromisos se encuentran firmadas tanto por el funcionario como por el Jefe Inmediato). Estos documentos se enviaron a la historia laboral del servidor público.   A partir del mes de enero se hizo el registro de los funcionarios de carrera que han renunciado a la entidad por pensión de jubilación, y en donde se relacionó la fecha de su último día laborado, por esta razón, también se evidencia una disminución en el registro de empelados de carrera administrativa. Conclusión: El avance alcanzado a fecha 31 de marzo de 2023 del primer trimestre de la presente vigencia, fue de un 13,8% en la ejecución de las actividades del Plan Institucional de Bienestar e Incentivos, de acuerdo con lo establecido en el cronograma del plan de acción.    Trim_II: En el desarrollo del plan de bienestar se realizaron las siguientes actividades durante el segundo trimestre de la presente vigencia:
•        Actividad día de la familia
•        Campeonato interno ping pong
*       Convocatoria de elección de mejor colaborador 1er semestre
Adicionalmente, como complemento al Plan se llevaron a cabo las siguientes acciones: 
•        Promoción y prevención de la salud (psicosocial, osteomuscular y cardiovascular): se han realizado  capacitaciones y varias acciones educativas.
•        Actividad de celebración día de la madre llevada a cabo el día 15 de mayo de 2023 que contó con la participación de 66 funcionarias.
•        Actividad de celebración del día del padre llevada a cabo el día 20 de junio de 2023 que contó con la participación de 28 funcionarios.
•        Actividad día de la secretaría 
•        Publicación de cumpleaños de los funcionarios de la entidad a través de las pantallas de la entidad y el correo institucional.
•        Se adelantaron las gestiones necesarias en el proceso de creación del evento en la tienda virtual de Colombia Compra Eficiente, del proceso de contratación para la prestación del servicio de transporte terrestre especial para servidores públicos de la USPEC. 
En cuanto al Plan de incentivos se realizaron las siguientes actividades: 
•        Hacer seguimiento de la entrega de las evaluaciones y Concertaciones de Compromisos:
Durante el primer semestre del año se realizó el seguimiento correspondiente para los funcionarios de carrera administrativa, y en los casos donde se evidenció la necesidad de cambio de compromisos, se ha elevado la solicitud a la CNSC.
•        Convocar a Comité de  Incentivos (Subdirector Administrativo- Secretario técnico del comité) 
En el mes de mayo se realizó la primer reunión de Comité de Incentivos, donde se propuso hacer modificaciones a la resolución que actualmente se encuentra vigente; se determinó que para esto se iba a tener en cuenta las opiniones de los funcionarios de carrera, por lo tanto, se procedió a enviar a cada correo institucional del funcionario de carrera un cuestionario relacionado con el tema. Igualmente, se envió al comité el documento preliminar de la Resolución de acuerdo a los resultados arrojados por el cuestionario.
Así mismo, se elaboró el proyecto de Circular para la convocatoria correspondiente al año 2023. 
Conclusión:
El avance alcanzado a fecha 30 de junio de 2023 del segundo trimestre de la presente vigencia, fue de un 24% en la ejecución de las actividades del Plan Institucional de Bienestar e Incentivos, de acuerdo con lo establecido en el cronograma del plan de acción.</t>
  </si>
  <si>
    <t>Trim_I: El área desarrollo las acciones programadas según el plan de bienestar e insentivos lo cual otorga un 13,8% de avance, en el informe y en la descripción del avance el área describe con detalle lo realizado.    Trim_II: El área adjunta informe, por lo cual se otorga un porcentaje de avance del 20% para el segundo trimestre.</t>
  </si>
  <si>
    <t>Trim_I: Se realizaron las actividades  propuestas  En el Plan Anual de Vacantes  primer trimestre .   Trim_II: De acuerdo a la proyección de ejecución el Plan Anual de Vacantes  para el segundo trimestre  presentó un avance del 25%, como resultado de lo anterior del total de  341 cargos financiados  con 321 cargos provistos  y 20 cargos vacantes.De igual forma se ha reportado mediante correo electrónico a la Oficina de Control Interno, el estado de la planta de personal a corte 30 de cada mes, en el que se incluye el tipo de cargos, la modalidad de nombramiento, vacantes provistas con servidores públicos de carrera, vacantes provistas mediante provisionalidad y cargos vacantes, base de datos que se actualiza progresivamente según las novedades que se presenten.</t>
  </si>
  <si>
    <t>Trim_I: El área adjunta el informe de seguimiento a la actividad, el cual refleja un cumplimiento del 25% para e trimestre, este corresponde al planeado.   Trim_II: El área adjunta el informe y los soportes de cada una de las actividades desarrolladas, por lo cual se otorga un porcentaje de avance del 25% para el segundo trimestre.</t>
  </si>
  <si>
    <t>Trim_I: Podemos evidenciar en el documento adjunto, el Acta 032 de la Mesa de Trabajo Priorización del Plan de Necesidades, que se a cumplido a cabalidad la meta propuesta a primer trimeztre, lo cual hacia referencia a la entrega de la priorización de intervenciones de mantenimiento y adecuaciones.   Trim_II: Se evidencia en los adjuntos el Acta 032 de la Mesa de Trabajo de Priorización del plan de necesidades, se ha cumplido la meta propuesta en el Plan de acción.</t>
  </si>
  <si>
    <t>Trim_I: Se otorga un 100% de cumplimiento en la actividad, soportado a partir del acta de la mesa de trabajo de la realización de la priorización del Plan de necesidades.    Trim_II: No se otorga porcentaje de avance para estre trimestre debido a que esta actividad tiene cumplimiento del 100% desde el primer trimestre.</t>
  </si>
  <si>
    <t xml:space="preserve">Trim_I:  Durante el primer trimestre del año 2023, se realizaron las siguientes actividades: 
-Se cuenta con los recursos financieros, técnicos y humanos ‘para la evaluación e implementación del SG-SST
- Reuniones mensuales  y capacitaciones al COPASST y al CCL.
- Se realiza la rendición de cuentas del SG-SST del año 2022
- Actualización de matriz legal
-Actualización del procedimiento de comunicación, participación y consulta. 
-Realización de evaluaciones medicas ocupacionales con la IPS contratada. 
- Durante este primer trimestre se realizó actividades de campañas de PYP y capacitaciones desde el mes de febrero de los  programas cardiovascular, Psicosocial y desordenes musculoesqueletico. 
-Se diseñó el  programa de estilos de vida saludable 
- Se realiza los indicadores del primer trimestre
- Teniendo en cuenta la nueva reglamentación, se encuentra en el diseño y revisión del programa del PESV con el acompañamiento de la ARL Positiva
- Durante el primer trimestre de 2023 se realizó el diseño de la política de teletrabajo y se aprobó por parte de planeación. Se encuentran elaborando los actos administrativos para su implementación
   Trim_II: Desde el SG-SST se realizaron las siguientes actividades durante el segundo trimestre –capacitación al COPASST y al CCL-Se realiza en manual del SG-SST-Actualización de la matriz legal-Se realizaron exámenes ocupacionales periódicos con los funcionarios de Bogotá, exámenes de ingreso y de ingreso-se realizó mesa laboral con la ARL Positiva-capacitaciones, actividades y seguimientos  de los programas PVE osteomuscular, cardiovascular y psicosocial- actualización y socialización de formato de accidentes de trabajo-se actualizaron los indicadores del SG-SST- Seguimiento al cronograma de mantenimiento que tiene el edificio, entre otras actividades. </t>
  </si>
  <si>
    <t>Trim_I: El área adjunta el informe de seguimiento a la actividad, el cual refleja un cumplimiento del 25% para e trimestre, este corresponde al planeado,  en el informe que se adjunta como soporte, se describen con detalle las acciones realizadas.    Trim_II: El área adjunta el informe de seguimiento segundo trimestre y los soportes de cada una de las actividades desarrolladas, por lo cual se otorga el 25% de avance para el segundo trimestre.</t>
  </si>
  <si>
    <t xml:space="preserve">Trim_I: La actividad presenta proyección de avance a partir del segundo trimestre de 2023.    Trim_II: Mediante Memorando I-2023-001596 del 26 de mayo de 2023, la Oficina Asesora de Planeación y Desarrollo indicó los lineamientos para la Medición del Desempeño Institucional MDI, a las áreas que tienen a cargo las diferentes políticas que hacen parte del Modelo Integrado de Planeación y Gestión MIPG.  Igualmente se solicitó la información para estructurar el MIPG para la vigencia 2023.
Conforme a los lineamientos del Departamento Administrativo de la Función Pública - DAFP, el aplicativo del Formulario Único de Reporte y Avance de Gestión - FURAG, lo habilitaron el 22 de junio de 2023 y el cierre para el reporte de la información es el día 25 de julio de 2023.
Con corte el 30 de junio de 2023, la Entidad se encuentra contestando las preguntas del FURAG y a su vez definiendo el MIPG para la presente vigencia.
</t>
  </si>
  <si>
    <t>Trim_I: El aárea no avanza porcentualmente en la actividad, es de aclarar que es apartir del segundo trimestre cuando se programo avance.    Trim_II: El área presenta información donde se dan los lineamientos para la Medicion del Desempeño Institucional MDI, razon por la cual se le otorga un porcentaje de avance del 20% para el segundo trimeste.</t>
  </si>
  <si>
    <t>Trim_I: Se actualizaron los mapas de riesgos de Gestión y Corrupción para la vigencia 2023, se está realizando el seguimiento correspondiente al primer trimestre de la vigencia, se prevee se desarrolle la socialización en el trascurso del segundo trimestre.    Trim_II: No se ha llevado a cabo la socialización de la gestión de riesgos de la Entidad, en el tercer trimestre se desarrollaran piezas comunicativas.</t>
  </si>
  <si>
    <t>Trim_I: El área desarrolló acciones corresponientes a la gestión y cumplimiento de la actividad, sin embargo no se otorga cumplimiento porcentual debido a que la socialización no se ha llevado a cabo.   Trim_II: El área no ha realizado la socialización sobre la Gestión de Riesgos en la Entidad, por lo tanto no se otorga porcentaje de avance para estre trimestre.</t>
  </si>
  <si>
    <t>Trim_I: No se reporta, teniendo en cuenta que la actividad esta  progranada y planteada a partir del termino del primer semestre de 2023.   Trim_II: Se adjuntan informes que dan cuenta de las actividades ejecutadas y desplegadas  por la USPEC  a traves de las Direcciones Logistica y de Infraestructura  con el fin de prevenir  el daño antijuridico  de conformidad  con lo dispuesto en la Politica de prevencion del daño antijuridico 2022-2023. (creacion de cupos, mantenimiento y adecuacion de la infraestructura de los Establecimientos Carcelarios, Alimentacion y prestacion del servicio de salud a la PPL, con la intervencion tambien de otras entidades del Sector)</t>
  </si>
  <si>
    <t>Trim_I: El área no reporta avance para el primer trimestre, es de aclarar que planeó avance a partir del segundoi trimestre    Trim_II: El área presentan Informe de avance de Prevención Daño Antijuridico del primer semestre, por lo tanto se otorga el 50% avance para el segundo trimestre.</t>
  </si>
  <si>
    <t xml:space="preserve">Trim_I: No se reporta, teniendo en cuenta que la actividad esta  progranada y planteada a partir del termino del primer semestre de 2023.   Trim_II: Se adjunta informe suscrito por la Coordinacion del Grupo de Acciones de Tutela,  traves del cual da cuenta del seguimiento a los fallos de tutela en contra y a favor de la USPEC esto es, favorables y desfavorables  en materia de salud, alimentacion y hacinamiento. </t>
  </si>
  <si>
    <t>Trim_I: El área no reporta avance para el primer trimestre, es de aclarar que planeó avance a partir del segundoi trimestre    Trim_II: El área presentan Informe de Seguimiento Fallos de Tutela favorables y desfavorables en temas de alimentación, salud y hacinamiento. Por lo tanto se otorga el 50% de avance para el segundo trimestre.</t>
  </si>
  <si>
    <t>Trim_I: No se reporta, teniendo en cuenta que la actividad esta  progranada y planteada a partir del termino del primer semestre de 2023.   Trim_II: Al 30 de junio de 2023, la Oficina Asesora Juridica cuenta con el procedimiento de Procesos Disciplinarios  proyectado. Se prevee que durante el tercer trimestre sea enviado a la Oficina Aseora de Planeacion para su aprobacion y posteriormente sea firmado.</t>
  </si>
  <si>
    <t>Trim_I: El área no reporta avance para el primer trimestre, es de aclarar que planeó avance a partir del segundoi trimestre    Trim_II: El área presenta documento de Procedimiento Disciplinario, sin embargo el documeto aun no cuenta con las firmas de aprobación, por tal razon se otorga un 50% de avance para el segundo trimestre.</t>
  </si>
  <si>
    <t xml:space="preserve">Trim_I: Se aporta el primer informe de quejas disciplinarias recibidas a traves del Grupo de Instrucción de Control Interno Disciplinario.   Trim_II: Se adjunta informe suscrito por la Coordinacion del Grupo de Acciones de Tutela, traves del cual da cuenta del seguimiento al estado procesal  de las quejas disciplinarias reciibidas durante el seguntdo trimestre de 2023. </t>
  </si>
  <si>
    <t>Trim_I: El área logra un 25% de avance para el trimestre, sopoertado con el informe de seguimiento de quejas disciplinarias recibidas a traves del Grupo de Instrucción de Control Interno Disciplinario.   Trim_II: El área adjunta informe de quejas disciplinarias recibidas a traves del Grupo de Instrucción de Control Interno Disciplinario. Por lo tanto se otorga un porcentaje de avance del 25% para el segundo trimestre.</t>
  </si>
  <si>
    <t xml:space="preserve">Trim_I: Se elabora matriz en excel de Programa Anual de Auditoria basado en riesgos para la vigencia 2023. conteniendo: 
 - Matriz de universo de auditoria 
 - Determinacion plan de auditoria vs. Recursos Se realiza aprobacion de programa Anual de auditoria basado en riesgos vigencia 2023, en comite de Coordinacion Institucional de Control Interno por medio de Acta No. 016 de 24 de enero de 2023.   Trim:II: Esta Actividad fue realizada en 100% durante el primer trimestre de 2023. </t>
  </si>
  <si>
    <t>Trim_I: El área adjunta el Programa Anual de Auditoria basado en riesgos para la vigencia 2023. conteniendo, se realizó su aprobacion en el  comite de Coordinacion Institucional de Control Interno por medio de Acta No. 016 de 24 de enero de 2023.   Trim_II: No se otorga porcentaje de avance para estre trimestre debido a que esta actividad tiene cumplimiento del 100% desde el primer trimestre.</t>
  </si>
  <si>
    <t>Trim_I: El Programa Anual de Auditoria basado en riesgos de la vigencia 2023, esta conformado por 105 actividades asi: 
 - Auditorias Internas (15)
 - Auditorias Especiales - Recurrentes (8)
 - Informes de Ley (37)
 - Seguimientos de ley (45)
  Para el periodo evaluado - Primer Trimestre - se realizan 23 actividades programadas asi: 
 Informes de Ley
 1. Informe de Evaluación a la Gestión Institucional por Dependencias
 2. Evaluación de Control Interno Contable
 3. Rendición de Cuenta Fiscal e Informe Anual Consolidado –SIRECI-
 4. Informes de Seguimiento al Plan de Mejoramiento suscrito con la Contraloría General de la República
 5. Informe de Seguimiento a la Estrategias del Plan Anticorrupción y Atención al Ciudadano y Mapa de Riesgos de Corrupción 
 6. Informe de Austeridad en el Gasto 
 7. Informe de seguimiento a la Atención de Peticiones, Quejas y Reclamos. 
 8. Informe de Derechos de Autor
 9. Avance del Sistema de Control Interno - Reporte en el aplicativo FURAG
 10. Arqueo Caja Menor 
 11. Seguimiento a la Ejecución Presupuestal
 12. Reporte de Estados Financieros a la Contaduría General de la Nación
 Seguimiento de Ley
 13. Seguimiento mensual a la austeridad del Gasto – enero.
 14. Seguimiento mensual a la austeridad del Gasto - febrero
 15. Seguimiento mensual a la austeridad del Gasto - marzo
 16. Seguimiento Comité de Conciliaciones 
 17. Seguimiento al reporte anual de la información de Personal y Costos, con corte a 31 de diciembre.
 18. Seguimiento a los contratos publicados en la plataforma SIRECI 
 19. Seguimiento y coordinación a respuestas de entes de control –enero
 20. Seguimiento y coordinación a respuestas de entes de control - febrero
 21. Seguimiento y coordinación a respuestas de entes de control - marzo
 22. Seguimiento a Proyectos de Inversión 
 23. Seguimiento Plan de Comunicaciones de la vigencia   Trim_II: El Programa Anual de Auditoria basado en riesgos de la vigencia 2023, esta conformado por 105 actividades asi: 
- Auditorias Internas Integrales (4) 
- Auditorias Especiales - Recurrentes (8)
- Informes de Ley (49)
- Seguimientos de ley (41)
- Fomento de Cultura de Autocontrol (3) 
Para el periodo evaluado - Segundo Trimestre (30/06/2023)  - se realizan 20 de las 23 actividades programadas asi: 
1. Auditoria Recurrente.  Proceso de Información y Comunicación en cumplimiento del MIPG ( 7 Auditorias)
2. Auditoria Recurrente  Publicación Oportuna de Información contractual SECOP II (6 Auditorias) 
3.  Informe de Seguimiento a la Estrategias del Plan Anticorrupción y Atención al Ciudadano - Primer cuatrimestre. 
4. Seguimiento trimestal  a la austeridad del Gasto -  Segundo Trimestre
5. Informe de Seguimiento a PQRSD - Primer Trimestre
6. Seguimiento a la Ejecución Presupuestal - Primer Trimestre 
7. Reporte de Estados Financieros a la Contaduria General de la Nacion (Acta). Segundo Trimestre. 
8. Seguimiento a los contratos publicados en la plataforma SIRECI - Primer Trimestre
9. Seguimiento a Comites Institucionales
10. Seguimiento a Proyectos de Inversion - Primer Trimestre
11. Seguimiento mensual a la austeridad del Gasto – Abril
12. Seguimiento mensual a la austeridad del Gasto -  Mayo 
13. Seguimiento mensual a la austeridad del Gasto -  Junio
14. Seguimiento y coordinación a respuestas de entes de control - abril 
15. Seguimiento y coordinación a respuestas de entes de control - mayo
16. Seguimiento y coordinación a respuestas de entes de control - junio
17. Diligenciamiento FURAG 
18. Seguimiento a la publicacion de estados financieros y Ejecución Presupuestal - Abril 
19. Seguimiento a la publicacion de estados financieros y Ejecución Presupuestal - Mayo
20. Seguimiento a la publicacion de estados financieros y Ejecución Presupuestal - junio</t>
  </si>
  <si>
    <t>Trim_I: La Oficina de Control Interno reportó un avance en 23 acciones de 105 programadas para el año y aunque su avance estaba estructurado a partir del segundo trimestre se otorga un 22% de ejecución.    Trim_II: El área presenta soportes de auditoria basada en riesgos, de las 23  actividades proyectadas se presentan 20, por lo tanto el porcentaje de avance es del 29% para el segundo trimestre.</t>
  </si>
  <si>
    <t>Trim_I: No se programan avances en este periodo evaluado   Trim_II: No se han realizado actividades de avance en este item</t>
  </si>
  <si>
    <t>Trim_I: El área no reporta avance para este trimestre, es de aclarar que solo se tiene avance planeado a partir del segundo trimestre.   Trim_II: El área no reporta avance para este trimestre, por lo tanto no se otorga % de avance para este trimestre</t>
  </si>
  <si>
    <t>Trim_I: En el primer trimestre se realizazon las capacitaciones a los funcionarios por medio de  correos institucionales y  medios audivisuales que posee la entidad para su difusion, como tambien se realizaron las actividades de pesaje de los residuos que se generan, se solicito a la empresa MTS los certificados de aprovechamiento de residuos, se realizo el seguimiento de los servicios publicos para asi determianr si se genero ahorro en comparacion al año anterior.   Trim_II: El PIGA, ha desarrollado las actividades propuesta durante le segundo trimestre, dando asi un cumpliemiento a la meta esperada del 25%, cabe resaltar que la campaña del reciclaton se dio por desierta porla falta d participacion d elos funcionarios a dicha actividad, se esper que el año 2024 se pueda contar con el apoyo de los funcionarios de la entidad.</t>
  </si>
  <si>
    <t>Trim_I: El área adjunta el informe de seguimiento a la actividad, el cual refleja un cumplimiento del 25% para e trimestre, este corresponde al planeado, se sugieren ajustes al informe para su mejor entendimiento y formalizarlo con firmas correspondientes.   Trim_II: El área presenta el informe de seguimiento, por lo tanto se otorga un 25%  de avance para el segundo trimestre.</t>
  </si>
  <si>
    <t>Trim_I: No se realiza avances en este periodo   Trim_II: Se elabora Primer  Informe de Seguimiento al Plan Anticorrupción y Atención al Ciudadano, del periodo comprendido entre el 1 de enero y el 30 de abril de 2023. 
Se publica en pagina web institucional.  https://www.uspec.gov.co/sites/default/files/2023-05/seguimiento-plan-anticorrupcion-y-atencion-al-ciudadano-primer-cuatrimestre-2023.pdf</t>
  </si>
  <si>
    <t>Trim_I: El área no reporta avance para este trimestre, es de aclarar que solo se tiene avance planeado a partir del segundo trimestre.   Trim_II: El área presenta el informe solicitado, por lo tanto se otorga un porcentaje de avance del 20% para el segundo trimestre.</t>
  </si>
  <si>
    <t xml:space="preserve">Trim_I: Sin tener una meta definida final el trabajo que hemos realizado lo soportamos con las evidencias que se subirán en la carpeta 14. Objetivo- comunicaciones   Trim_II: El grupo de comunicaciones institucionales ha realizado las actividades que corresponden a sus funciones: las publicaciones internas y externas, interacción y publicación de información de gestión insitucional en las redes sociales, actualización y publicación de la intranet, socialización a través del correo electrónico insitucional, acompañamiento a eventos y difusión de estos, (registro fotográfico y audiovisual), logística de actividades (cuando competen al grupo) y diseño y diagramación de piezas gráficas y audiovisuales, entre otras.
 </t>
  </si>
  <si>
    <t>Trim_I: Sin tener un Plan Estratégico de Comunicaciones definido no se puede otorgar avance en esta actividad, aunque se evidencia que el área ha desarrollado acciones propias de su gestión, será a partir del segundo semestre cuando se evidencien.   Trim_II: El área aun no cuenta con un Plan Estratégico de Comunicaciones definido, sin embargo suministran evidencias que se han desarrollado acciones propias de su gestión, por lo tanto se otorga un porcentaje de avance del 15 % para el segundo trimestre.</t>
  </si>
  <si>
    <t>Trim_I: Actualmente nos mantenemos en la versión 6.0 del PETI, de acuerdo con el Plan Nacional de Desarrollo 2018-2022, del Modelo Integrado de Planeación y Gestión-MIPG y el Plan Estratégico Institucional. La Entidad está en espera de los nuevos lineamientos para el cuatrenio 2023 - 2026 que serán emitidos por MinTic. Se está estructurando la Matriz de seguimiento con el propósito de registrar los avances sobre el Portafolio de Proyectos, definido en el numeral 6.1 del PETI v 6.0.   Trim_II: El PETI Versión 6.0, no se acualizó en este primer semestre, ya que estábamos a la espera de los nuevos lineamientos de MinTic, para el cuatrenio 2023 – 2026. En Mayo de 2023 se emitió por parte de MinTic la Resolución No. 1978 - MRAE, la cual es el insumo para estructurar la Matriz de seguimiento con el propósito de registrar los avances sobre el Portafolio de Proyectos. Como resultado de la Consultoría del Sistema de Información Misional - SIM, podemos decir que ya contamos con 16 Proyectos para el portafolio, los cuales al actualizar el PETI, se irán incorporando, hasta ejecutarlos todos en el 2026.</t>
  </si>
  <si>
    <t>Trim_I: La oficina de tecnología ha realizado avances en la actualización del Plan, sin embargo está a espera de alinear el PETY con el PND, la actividad está prevista a desarrollarce a partir del segundo trimestre.    Trim_II: El área no presenta Matriz de avance y seguimiento de las actividades del PETI y Matriz de seguimiento al Portafolio de Proyectos TI. Por lo tanto para el segundo trimestre no se otorga porcentaje de avance.</t>
  </si>
  <si>
    <t>Trim_I: En la actualidad está vigente el Contrato 429 de 2022, el cual tiene por objeto es: “CONTRATAR LOS SERVICIOS PROFESIONALES QUE PERMITA DEFINIR E IMPLEMENTAR LA ARQUITECTURA DE TI QUE SOPORTARÁ LA SOLUCIÓN INTEGRAL DEL SISTEMA DE INFORMACIÓN MISIONAL - SIM DE LA USPEC, PARTIENDO DE UN ANÁLISIS SOBRE LOS MACROPROCESOS DE LA ENTIDAD, QUE DETERMINE LAS NECESIDADES FUNCIONALES Y NO FUNCIONALES BASADOS EN LOS PROCEDIMIENTOS ESTABLECIDOS”. 
Teniendo en cuenta el Objeto del Contrato anteriormente mencionado, y basándonos en el Plan de Gestión del proyecto establecido para el desarrollo de la consultoría que tiene como alcance la implementación de la arquitectura del Sistema de Información Misional SIM, se ha avanzado en las siguinentes actividades: Situación Actual, Prospectiva de la Arquitectura de TI, Análisis de Requerimientos y Diseño del SIM.   Trim_II: Como resultado de la Consultoría del SIM, Contrato No. 429 de 2022, cuyo objeto es: “CONTRATAR LOS SERVICIOS PROFESIONALES QUE PERMITA DEFINIR E IMPLEMENTAR LA ARQUITECTURA DE TI QUE SOPORTARÁ LA SOLUCIÓN INTEGRAL DEL SISTEMA DE INFORMACIÓN MISIONAL - SIM DE LA USPEC, PARTIENDO DE UN ANÁLISIS SOBRE LOS MACROPROCESOS DE LA ENTIDAD, QUE DETERMINE LAS NECESIDADES FUNCIONALES Y NO FUNCIONALES BASADOS EN LOS PROCEDIMIENTOS ESTABLECIDOS”. 
Teniendo en cuenta el Objeto del Contrato anteriormente mencionado, y basándonos en el Plan de Gestión del proyecto establecido para el desarrollo de la consultoría que tiene como alcance la implementación de la arquitectura del Sistema de Información Misional SIM, el avance se refleja en las siguinentes actividades (Situación Actual, Problematicas a Resolver, Situación Deseada, Portafolio de Proyectos, Análisis de Requerimientos y Diseño del SIM).
La Consultoría le presentó a los Directivos de la Entidad, el plan con los 16 Proyectos, con la solución integral que soportará la operación. La etapa que sigue es la implementación de este SIM.</t>
  </si>
  <si>
    <t>Trim_I: A pesar que la OTEC, No Planeó avance porcentual para este trimestre, se evidencia a través del informe adjunto acciones que permiten otorgar un 5% de avance.    Trim_II: El área presenta informe, por lo tanto se otorga un 15 % de avance para el segundo trimestre.</t>
  </si>
  <si>
    <t>Trim_I: Durante el trimestre se avanzó en el desarrollo de las siguientes estratégias: 
Gestión de riesgos. Se actualizó y publicó la matriz de riesgos de seguridad de información y el respectivo plan de tratamiento de riesgos. 
Concientización, sensibilización y capacitación. Se modificó el plan de sensibilización y se inició con la ejecución de actividades entre las cuales se encuentran: envío de tips seguros a través de correo, selección del usuario SGSI y charla presencial de ciberseguridad. 
Implementación del plan de tratamiento de riesgos de seguridad de información. Se realizó el primer seguimiento del PTR de acuerdo a la información reportada por cada uno de los procesos involucrados. 
Medición, revisión y evaluación del SGSI. Se avanzó en la actualización y diligenciamiento de indicadores de seguridad de información. 
Relación con proveedores de seguridad digital. Se definió la guía de gestión de proveedores de TI, se encuentra pendiente la gestión para su aprobación, publicación y socialización.
En conclusión, de acuerdo al porcentaje plenado se logró la meta del trimestre avanzando en un 25% de implementación del plan.   Trim_I: De acuerdo al Plan Estratégico de Seguridad y Privacidad de la información, establecido para la presente vigencia, durante el segundo trimestre se avanzó en un 25% de las actividades propuestas, logrando un porcentaje de avance para la vigencia del 50%.
 Dentro de las estrategias trabajadas en el trimestre se encuentran: 
* Concientización, sensibilización y capacitación en seguridad de información.
* Implementación del plan de tratamiento de riesgos de seguridad de información
* Gestión de incidentes
* Medición, revisión y evaluación del SGSI
* Relación con proveedores de seguridad digital</t>
  </si>
  <si>
    <t>Trim_I: La OTEC adjunta el informe de seguimiento el Plan Estratégico de Seguridad y Privacidad de la Información, con lo cual se otorga un 25% de ejecución para el trimestre 1.    Trim_I: La OTEC adjunta el informe de gestión Plan Estratégico de Seguridad y Privacidad de la Información, con lo cual se otorga un porcentaje de avance del 25% para el segundo trimestre.</t>
  </si>
  <si>
    <t>Trim_I: Durante el trimestre se realizaron las siguientes actividades:
* Definición de lineamientos para la gestión de proveedores de TI 
* Seguimiento de umbrales de los componentes de la plataforma tecnológica
* Definición, publicación de instructivo de gestión de vulnerabilidades
* Definición de cronograma de actualización de documentación de la plataforma tecnológica e implementación de controles para evitar la fuga de información 
En conclusión, de acuerdo a las actividades ejecutadas se avanzó el meta planeada para el trimestre, es decir en un 10% de ejecución de las actividades propuestas   Trim_II:  Durante el trimestre se avanzó en la ejecución del plan de tratamiento de riesgos de seguridad de información ejecutando en conclusión las siguientes actividades: 
* Se inició la actualización del plan de mantenimiento de la plataforma tecnológica 
* Publicación en el software MIPGESTION de la Guía de gestión de proveedores de TI 
* Seguimiento del control de cambios del certificado digital de la página web
* Seguimiento al cronograma de cronograma a través del cual se establecen los documentos de operación de la plataforma tecnológica, en total se elaboraron 20 documentos relacionados con los servicios de TI prestados por la mesa de ayuda. 
* Seguimiento al cronograma a través del cual se establecen los controles para mitigar la fuga de información</t>
  </si>
  <si>
    <t>Trim_I: Se evidencia un avance según lo programado en el  Plan de Tratamiento de Riesgos de Seguridad en la Información de la OTEC, por esto se avanza seún lo planeado en un 10%    Trim_II: El área presenta avance según lo programado en el  Plan de Tratamiento de Riesgos de Seguridad en la Información de la OTEC, por lo tanto se otorga un porcentaje de avance del 20% para el segundo trimestre.</t>
  </si>
  <si>
    <t xml:space="preserve">Trim_I: Durante el trimestre se avanzó en el desarrollo de las siguientes estratégias: 
Gestión de riesgos. Se actualizó y publicó la matriz de riesgos de seguridad de información y el respectivo plan de tratamiento de riesgos. 
Concientización, sensibilización y capacitación. Se modificó el plan de sensibilización y se inició con la ejecución de actividades entre las cuales se encuentran: envío de tips seguros a través de correo, selección del usuario SGSI y charla presencial de ciberseguridad. 
Implementación del plan de tratamiento de riesgos de seguridad de información. Se realizó el primer seguimiento del PTR de acuerdo a la información reportada por cada uno de los procesos involucrados. 
Medición, revisión y evaluación del SGSI. Se avanzó en la actualización y diligenciamiento de indicadores de seguridad de información. 
Relación con proveedores de seguridad digital. Se definió la guía de gestión de proveedores de TI, se encuentra pendiente la gestión para su aprobación, publicación y socialización.
En conclusión, de acuerdo al porcentaje plenado se logró la meta del trimestre avanzando en un 25% de implementación del plan.   Trim_II: Se llevó seguimiento a las actividades ejecutadas del plan de tratamiento de riesgos a cargo de cada una de las dependencias que cuentan actualmente con riesgos de seguridad de información. En conclusión se obtuvieron los siguiente resultados acumulados para la vigencia: 
Gestión de Contractual 76%
Gestión Infraestructura 38%
Gestión de recursos Físicos y Suministros 0%
Gestión de Atención al Ciudadano 0%
Gestión Talento Humano 44%
Gestión Jurídica 58%
Gestión Documental 50%
Gestión Financiera 27%
Gestión de Tecnologías de la Información 30%
Los procesos Gestión de Atención al Ciudadano y Gestión de Recursos Físicos y Suministros no han presentado reporte de los avances durante el primer y segundo trimestre del año. </t>
  </si>
  <si>
    <t>Trim_I: La OTEC adjunta el informe de seguimiento el  Plan de Tratamiento de Riesgos digital, con lo cual se otorga un 25% de ejecución para el trimestre 1.    Trim_II: La OTEC adjunta el informe de seguimiento el  Plan de Tratamiento de Riesgos digital, con lo cual se otorga un porcentaje de avance del 25% para el segundo trimestre.</t>
  </si>
  <si>
    <t xml:space="preserve">Trim_I:  Se realiza socializacion del Sistema de Gestión de Documento Electronico SGDEA-INFODOC en las diferentes dependencias de la entidad con un aparticipacio  de 167 funcionarios y contratistas   Trim_II: Se remite informe correspondiiente a las actividades desarrolladas las cuales corresponden a las planteadas para el segundo trimestre de la vigencia 2023. Se remite soporte de las actividades desarrolladas en el de acuerdo a la programación realizada en el marco del Plan de Acción para la vigencia 2023. Informe de capacitaciones desarrolladas y socialización del Programa de documentos vitales o esenciales. </t>
  </si>
  <si>
    <t>Trim_I: En el informe de seguimiento del primer trimestre, Se evidencia que el Grupo de Gestión Documental con apoyo de la Subdirección Administrativa y la Dirección Administrativa y Financiera, ha desarrollado las Actividades correspondientes al Plan Institucional
de Archivos PINAR; correspondientes al primer trimestre de la vigencia 2023.   Trim_II: El área presenta informe de seguimiento del segundo trimestre con detalle de las actividades realizadas, por lo tanto se otorga el 25% de avance para el segundo trimestre.</t>
  </si>
  <si>
    <t xml:space="preserve">Trim_I: Frente a este indicador, se llevará a cabo una Mesa de trabajo, para definir como quedará, para no entrar en equivocaciones, ni entrega de información errada, de la mano con la Oficina de Planeación se dara claridad.   Trim_II: Se propone, frente a este indicador, realizar una Mesa de Trabajo con el Area de Planeación, y la persona encaragada de esta actividad, con el fin de aclarar el indicador y la información que es menester para cumplir con el mencionado. </t>
  </si>
  <si>
    <t>Trim_I: Si bien el área no reporto avance a la fecha, tampoco tenía compromiso de avance porcentual para el primer trimestre, se realizará una orientación y así reportar los avances a partir del segundo trimestre.    Trima_II: No se presentan soportes, por lo tanto no se asigna porcentaje de avance.</t>
  </si>
  <si>
    <t xml:space="preserve">Trim_I: Modulo de riesgos: se han realizado reuniones con el proveedor del Software en las cuales se le indicaron los ajustes que se deben efectuar al módulo con base a la última guia del DAFF,  se ha cargado información de prueba. Modulo de MIPG: Con corte al primer trimestre el DAFP no ha puesto en marcha el aplicativo para el diligenciamineto del FURAG, lo tienen contemplado para el segundo trimestre de la vigencia, una vez realizado esto se gererará el plan de acción del MIPG y estas acciones se cargarán en el módulo. Módulo de indicadores: Para el primer trimestre se desarrollaron jornadas de socialización en cuanto a los conceptos y formulación de indicadores, manejo de la herramienta, actualmente se enceuntra en proceso de cargue de la información relacionada con el seguimiento a los indicadores d egestión, es de aclarar que se enceuntra en proceso de actualización y ajustes.   Trim_II: Para el módulo de Riesgos se han realizado reuniones entre la Oficina Asesora de Planeación y Desarrollo, la Oficina de Tecnología y la firma proveedora del aplicativo, haciendo ejercicios de cargue de información en el ambiente de pruebas, con el fin de analizar el alcance del software, evidenciando que se requiere hacer ajustes del mismo. Se está estructurando el requerimiento para analizarlo con la firma contratista con el fin de determinar la viabilidad técnica y financiera del ajuste.
Sobre el módulo del MIPG, una vez se termine de diligenciar el FURAG, se va a estructurar el plan para a vigencia 2023; con la información aprobada se realiza el cargue de los datos en el módulo.
Con relación al módulo de Indicadores, se encuentra pendiente el cargue de información de la Oficina Asesora Jurídica y la Dirección de Infraestructura.
 </t>
  </si>
  <si>
    <t>Trim_I: Se otorga un 33% de ejecución, dado que 1 de 3 modulos tiene información cargada y se encuentra en funcionamiento. El a´rea adjunta soporte de uno de los indicadores de la información cargada.    Trim_II: El área presenta soportes de avance en el cargue de información y continuan en estruturacion de la plataforma, por lo tanto se otorga un 25% de avance para el segundo trimestre.</t>
  </si>
  <si>
    <t>Trm_I: 1. RM Barranquilla: Se adelanta trámite ante el Ministerio de Justicia y el DNP, para comprometer vigencias futuras aún no se cuenta con la aprobación para la respectiva contratación del proyecto 2. RM Cartagena: Revisión HV, análisis de precios, firma de acta en el mes de abril  3. Pabellón Calarcá: en el mes de marzo se suscribió contrato de interventoría, se adelanta aprobación de pólizas y se tiene previsto firma de acta segundo trimestre de 2023 4. Pabellón Bellavista P4: una vez verificada los diseños entregados para este proceso, se adelanta por parte del contratista unos apiques necesarios para identificar características propias de la calidad del suelo en referencia a temas estructurales para la edificación del Pabellón, así mismo se adelantan diseños para realizar un portal de integración, verificación de HV de los contratistas. Acta de inicio en el mes de mayo 5. Complementarias Espinal: se estaba esperando la aprobación por parte del INPEC, de las fichas técnicas para la red de CCTV, Se tiene prevista firma de acta de inicio el 18 de abril.  6.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7.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
   Trim_II: 1. RM Barranquilla: Se recibio aprobación para comprometer vigencias futuras por parte del Ministerio de Hacienda y Credito Publico  el 6 de junio y se dio reinicio al proceso en cursos el cual quedará legalizado la primera semana de julio
2. RM Cartagena: Se firmo acta de inicio el 21 de junio, inicia fase 1
3. Pabellón Calarcá: Se firmo acta de inicio el 26 de junio, inicia fase 1
4. Pabellón Bellavista P4: Durante el periodo se llevan a cabo la entrega de los APUS en referencia a la oferta económica. Acta de inicio en el mes de julio
5. Complementarias Espinal: Se firmo acta de inicio el 28 de abril
6. Complementarias Itagüí:  Se firmo acta de inicio el 8 de mayo, se adelanto acta de cambio de fase el 8 de junio e inicio fase 2
7. Complementarias Barranquilla:Se firmo acta de inicio el 13 de mayo
Se anexa actas de inicio de los procesos</t>
  </si>
  <si>
    <t>Trim_I:  Se evidencian acciones en pro del cumplimiento de la actividad, el área reporta avance en mesas de trabajo y reuniones con el objeto de que en el segundo y tercer trimestre se suscriban los contratos y sus respectivas actas de inicio, no se asigna un avance porcentual para el primer trimestre ya que su ejecución esta dada directamente con la entrega de soporte del Acta de inicio.  Es de aclarar que esta actividad debe presentar ejecución segun lo planeado a partir del segundo trimestre.   Trim_II:  Se evidencian acciones en pro del cumplimiento de la actividad, el área reporta avances en las mesas de trabajo y se suscriben contratos con sus respectivas actas de inicio, sin embargo de las 7 actas presentadas solo se evidencian 5 (Faltarian Bella Vista y Barranquilla) por lo tanto el porcentaje de avance asignado es del 72 % para este segundo trimestre.</t>
  </si>
  <si>
    <t>Trm_I: 1. RM Barranquilla: Se adelanta trámite ante el Ministerio de Justicia y el DNP, para comprometer vigencias futuras aún no se cuenta con la aprobación para la respectiva contratación del proyecto 2. RM Cartagena: Revisión HV, análisis de precios, firma de acta en el mes de abril 3. Pabellón Calarcá: en el mes de marzo se suscribió contrato de interventoría, se adelanta aprobación de pólizas y se tiene previsto firma de acta segundo trimestre de 2023 4. Pabellón Bellavista P4: una vez verificada los diseños entregados para este proceso, se adelanta por parte del contratista unos apiques necesarios para identificar características propias de la calidad del suelo en referencia a temas estructurales para la edificación del Pabellón, así mismo se adelantan diseños para realizar un portal de integración, verificación de HV de los contratistas. Acta de inicio en el mes de mayo ,5. Complementarias Espinal: se estaba esperando la aprobación por parte del INPEC, de las fichas técnicas para la red de CCTV, Se tiene prevista firma de acta de inicio el 18 de abril. 6.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7.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   Trim_II: 1. RM Barranquilla: Revision de Minuta para perfeccionamiento del contrato, una vez se cuente con todos los requisitos preliminares se programara firma de acta de inicio
2. RM Cartagena: Se, inicia fase 1 con revisión en las especialidades de Geotecnia, Estructuras, hidrosanitario y arquitectura
3. Pabellón Calarcá: Se inicia fase 1 revisión de diseños
4. Pabellón Bellavista P4: Durante el periodo se llevan a cabo la entrega de los APUS en referencia a la oferta económica. Acta de inicio en el mes de julio
5. Complementarias Espinal: Realización replanteo con estacas, se verifica levantamiento topográfico, adecuaciones provisionales. avance 2,57%
6. Complementarias Itagüí:  se adelantan actividades de geotecnia, avance 1%
7. Complementarias Barranquilla:Se adelantan  obras preliminares de demoliciones y obras provisionales
Se anexa informe avances</t>
  </si>
  <si>
    <t>Trim_I:  Se evidencian acciones en pro del cumplimiento de la actividad, el área reporta avance en mesas de trabajo y reuniones con el objeto de que en el segundo y tercer trimestre se suscriban los contratos y sus respectivas actas de inicio, no se asigna un avance porcentual para el primer trimestre ya que su ejecución esta dada directamente con la entrega de soporte de los informes de ejecución yavance en la obra. Es de aclarar que esta actividad debe presentar ejecución segun lo planeado a partir del segundo trimestre.   Trim_II: Se evidencian acciones en pro del cumplimiento, sin embargo de los 8 proyectos se presenta avance de 5 Proyectos (Pendientes Cartagena - Calarca - Barranquilla) Por lo tanto se otorga un porcentaje de avance del 6,25% para este segundo trimestre.</t>
  </si>
  <si>
    <t xml:space="preserve">Trm_I: 1. Modulares Itagüí: Contrato 307-2019  finalizo el 17 de marzo de 2023 en el cual se suscribió acta de terminación, la cual genero observaciones en algunas actividades ejecutadas, quedando como compromiso para ser subsanadas y de esta manera generar acta de entrega final y recibo a satisfacción, esta se realizara de acuerdo a visita programada para los días 13 y 14 de abril.
2. Complementarias Espinal: se estaba esperando la aprobación por parte del INPEC, de las fichas técnicas para la red de CCTV, Se tiene prevista firma de acta de inicio el 18 de abril. 
3.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4.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   Trim_II: 1. Modulares Itagui: obra modulares finalizada marzo de 2023, se adelanta la fase 3 correspondiente a la liquidación del contrato, la obra será recibida por parte del INPEC sefinalicen las obras complementarias correspondientes al contrato 267-2022, el cual inicio fase 2 el  8 junio de 2023.
2. Complementarias Espinal: Realización replanteo con estacas, se verifica levantamiento topográfico, adecuaciones provisionales. avance 2,57%
3. Complementarias Itagüí:  se adelantan actividades de geotecnia, avance 1%
4. Complementarias Barranquilla:Se adelantan  obras preliminares de demoliciones y obras provisionales
</t>
  </si>
  <si>
    <t>Trim_I: La actividad esta programada para su avance en el cuato trimestre, el avance más importante se ha dado en  Modulares Itagüí, el área reporta que el contrato finalizo el 17 de marzo de 2023 en el cual se suscribió acta de terminación, la cual genero observaciones en algunas actividades ejecutadas, quedando como compromiso para ser subsanadas y de esta manera generar acta de entrega final. dado esto se otorgará un avance porcentual cuando soporten con actas de entrega definitiva.   Trim_II: No se otorga porcentaje de avance para estre trimestre debido a que esta actividad esta proyectada en cumplimiento para el cuarto trimestre.</t>
  </si>
  <si>
    <t>Trim_I: 1. Alojamiento Giron: Poryecto en ejecución con avance del 37,38% se anexa informe de seguimiento
2. Alojamiento Ipiales: Se realiza suspensión al contrato de obra solicitado por el contratista CONSORCIO SAN JOSE, con motivo de los cierres en la vía panamericana ocasionado por los deslizamientos, situación que afecto directamente la cadena de suministros del contratista y desabasteció de material y combustible la obra. se anexa acta de suspensión   Trim_II: 1. Alojamiento Giron: Proyecto en ejecución con avance del  41,98% se anexa informe de seguimiento
2. Alojamiento Ipiales: Proyecto en ejecución con avance del  17,49% se anexa informe de seguimiento</t>
  </si>
  <si>
    <t>Trim_I:   Se otorga un 18,7 % de avance optenido a partir del informe que da cuenta del avance en el proyecto de Girón, en el proyecto de Ipiales se reporta Suspención del contratoo, el área relaciona las evidencias y soportes.   Trim_II: Se evidencian acciones en pro del cumplimiento, por lo tanto de otorga un porcentaje de avance del 20% para el segundo trimestre.</t>
  </si>
  <si>
    <t>Trim_I: 1. Alojamiento Giron: Proyecto en ejecucuión fecha contractual de terminación 9/07/2023
2. Alojamiento Ipiales:  fecha contractual de terminación 9/07/2023   Trim_II: 
1. Alojamiento Giron: Proyecto en ejecución con avance del  41,98% se anexa informe de seguimiento
2. Alojamiento Ipiales: Proyecto en ejecución con avance del  17,49% se anexa informe de seguimiento</t>
  </si>
  <si>
    <t>Trim_I:  La actividad está proyectada en un 100% para en el cuato trimestre    Trim_II: No se otorga porcentaje de avance para estre trimestre debido a que esta actividad esta proyectada en cumplimiento para el cuarto trimestre.</t>
  </si>
  <si>
    <t>Trim_I: 1. Nuevo ERON Pereira (1,500 cupos): en ejecución avance al primer trimestre del 25,30%
2. Nuevo ERON Riohacha (1645).: en ejecución avance al primer trimestre del 8,84%
3. Nuevo ERON Sabanas de San Ángel (1974) : proceso suspensión, avance 27,74 %
Se anexa informe seguimiento   Trim_II: 1. Nuevo ERON Pereira (1,500 cupos): en ejecución avance al primer trimestre del 31,97%
2. Nuevo ERON Riohacha (1645).: en ejecución avance al primer trimestre del  11,18%
3. Nuevo ERON Sabanas de San Ángel (1974) : proceso suspensión, avance 27,74 %
Se anexa informe seguimiento</t>
  </si>
  <si>
    <t>Trim_I:  El área sustenta un cumplimiento del 20,62%  a partir de los tres informes de seguimiento, los cuales tienen una ejecución así; 
1. Nuevo ERON Pereira (1,500 cupos): 25,30%
2. Nuevo ERON Riohacha (1645): 8,84%
3. Nuevo ERON S. de San Ángel (1974) : proceso suspensión, avance 27,74 %   Trim_II: El área presenta soportes de avance, por lo tanto se otorga un porcentaje de avance del 25% para el segundo trimestre.</t>
  </si>
  <si>
    <t>Trim_I: 1. Nuevo ERON Silvia: En desarrollo del proyecto se legalizaron los contratos de obra e interventoría, mediante la revisión y aprobación de pólizas por parte de DIGECO, actas que fueron remitidas al contratista de obra e interventoría, respectivamente. Simultáneamente se adelantó reunión preliminar con contratista de obra e interventoría a fin de gestionar lo pertinente para orientar el protocolo para la firma del acta de inicio, prevista/proyectada para el 17 de abril de 2023. 2. Nuevo ERON Barrancabermeja: Se adelanta trámite ante el Ministerio de Justicia y el DNP, para comprometer vigencias futuras aún no se cuenta con la aprobación para la respectiva contratación del proyecto. Se anexa solicitud vigencia futura
   Trim_II: 1. Nuevo ERON Silvia: En desarrollo del proyecto se legalizaron los contratos de obra e interventoría, mediante la revisión y aprobación de pólizas por parte de DIGECO, actas que fueron remitidas al contratista de obra e interventoría, respectivamente. Simultáneamente se adelantaron tres (3) reuniones preliminares con contratista de obra e interventoría a fin de gestionar lo pertinente para orientar el protocolo para la suscripción del acta de inicio proyectada para el 25 de julio de 2023
2. Nuevo ERON Barrancabermeja:Se recibio aprobación para comprometer vigencias futuras por parte del Ministerio de Hacienda y Credito Publico  el 6 de junio y se dio reinicio al proceso en cursos el cual quedará legalizado la primera semana de julio</t>
  </si>
  <si>
    <t>Trim_I: Se han desarrollado acciones pero no se otorga un avance porcentual debido a que no se anexan actas de inicio, en el primer semestre se planeo mínimo suscribir un acta de inicio de los dos proyectos.   Trim_II: El área no presenta actas de inicio de contratos Proyecto Silvia Cauca y Barrancabermeja, por lo tanto no se otorga porcentaje de avance para el segundo trimestre.</t>
  </si>
  <si>
    <t>Trim_I: Nuevo ERON Silvia: En desarrollo del proyecto se legalizaron los contratos de obra e interventoría, mediante la revisión y aprobación de pólizas por parte de DIGECO, actas que fueron remitidas al contratista de obra e interventoría, respectivamente. Simultáneamente se adelantó reunión preliminar con contratista de obra e interventoría a fin de gestionar lo pertinente para orientar el protocolo para la firma del acta de inicio, prevista/proyectada para el 17 de abril de 2023.   Trim_II: 1. Nuevo ERON Silvia: suscripción del acta de inicio proyectada para el 25 de julio de 2023</t>
  </si>
  <si>
    <t>Trim_I: Se han desarrollado acciones pero no se otorga un avance porcentual, debido a que no se anexa informe de seguimiento, la actividad tiene planeado iniciar a partir del segundo trimestre.   Trim_II: El área no adjunta Soportes, por lo tanto no se da porcentaje de avance para estre trimestre.</t>
  </si>
  <si>
    <t>Trim_I: Se realizo el acompañamiento al Ministerio de Justicia y del Derecho, en la creación de la propuesta de los indicadores de enfoque diferencial, niños, niñas y extranjeros, presentando a la corte un total de 5 indicadores (niños y niñas) y 5 indicadores (extranjeros) dando cumplimiento al auto 065 de 2023.   Trim_II: El eje temático de infraestructura será abordado en el mes de octubre, en tanto, como se le informó a la Corte Constitucional en la respuesta al Auto 065 de 2023, se medirá cuando se realice la planimetría de los establecimientos de reclusión a través del plan maestro de infraestructura</t>
  </si>
  <si>
    <t>Trim_I: El aárea no avanza porcentualmente en la actividad, es de aclarar que es apartir del segundo trimestre cuando se programo avance.    Trim_II: El área no reporta acciones de avance para este trimestre, por lo tanto no se otorga porcentaje de avance.</t>
  </si>
  <si>
    <t>Trim_I: La USPEC participo junto al Ministerio y el INPEC en la reunión de seguimiento al eje de alimentación y salud donde se definió los objetivos de la mesa del componente de alimentación y salud y el análisis del panorama actual, verificando el cumplimiento de los compromisos adquiridos por las entidades, la USPEC presento el primer informe de seguimiento realizado por la interventoría a los contratos de alimentación, se da inicio al proceso de recolección de datos en los ejes de alimentación y salud para presentar el primer informe de resultados de los indicadores de vida en reclusión.   Trim_II: El eje temático de infraestructura será abordado en el mes de octubre, en tanto, como se le informó a la Corte Constitucional en la respuesta al Auto 065 de 2023, se medirá cuando se realice la planimetría de los establecimientos de reclusión a través del plan maestro de infraestructura</t>
  </si>
  <si>
    <t>Trim_I: El área  no avanza porcentualmente en la actividad, es de aclarar que es apartir del segundo trimestre cuando se programo avance.    Trim_II: No se otorga porcentaje de avance para estre trimestre debido a que esta actividad fue programada para el cuarto trimestre.</t>
  </si>
  <si>
    <t>Trim_I: Se realizo proceso de licitación publica  para garatizar la continuidad de la prestación del servicio de salud. Se adjunta Contrato 059- 2023  el cual va desde el 13 de febrero del 2023  hasta el 29 de diciembre del 2023.   Trim_II: Este Item se cumplio el trimestre anterior ya que se realizo proceso de licitación publica  para garatizar la continuidad de la prestación del servicio de salud. Se adjunta Contrato 059- 2023  el cual va desde el 13 de febrero del 2023  hasta el 29 de diciembre del 2023.</t>
  </si>
  <si>
    <t>Trim_I:  El a´rea logró antes de lo previsto el cumplimiento de la actividad, el contrato esta vigente hasta practicamente todo el 2023. Se otorga un 100% de ejecución.    Trim_II: No se otorga porcentaje de avance para estre trimestre debido a que esta actividad tiene cumplimiento del 100% desde el primer trimestre.</t>
  </si>
  <si>
    <t>Trim_I: De acuerdo con el término contractual, se recibió informe de gestión del mes de enero febrero para emisión de observaciones, y aún se encuentra pendiente por conciliar febero. Igualmente, el informe de gestión del mes de marzo está pendiente de ser recibido  para emisión de observaciones, estando aún en términos para conciliar. Ahora bien, el informe de gestión de marzo  se espera que llegue el 20 de abril de 2023.   Trim_II: De acuerdo con el término contractual, se recibió informe de gestión del mes de enero marzo y abril para emisión de observaciones, y aún se encuentra pendiente por conciliar mayo. Igualmente, el informe de gestión del mes de junio está pendiente de ser recibido  para emisión de observaciones, estando aún en términos para conciliar.</t>
  </si>
  <si>
    <t>Trim_I:  El área adjunta 2 informes de 3, correspondientes a los meses de enero y febrero, está pemdiente el informe del mes de marzo, por esto se otorga un 17 % de ejecución para el trimestre.   Trim_II: El área adjunta 2 informes de 3, correspondientes a los meses de abril y mayo, por lo tanto otorga un porcentaje de avance del 17 % para el segundo trimestre.</t>
  </si>
  <si>
    <t>Trim_I: Se adjunta plan de necesidades vigente   Trim_II: Item cumplido en el primer trimestre.</t>
  </si>
  <si>
    <t>Trim_I: Se otorga un 100% de cumplimiento en la actividad, soportado a partir del plan de necesidades.    Trim_II: Trim_II: No se otorga porcentaje de avance para estre trimestre debido a que esta actividad tiene cumplimiento del 100% desde el primer trimestre.</t>
  </si>
  <si>
    <t xml:space="preserve">Trim_I: Se elaboró por parte de la SUBAER, la estructura de un Plan de Visitas a las Sedes Regionales, evidenciando el presupuesto a ocupar para los diferentes traslados de los funcionarios en las Sedes Regionales donde actualmente laboran los funcionarios enlaces. Actualmente se encuentra en revisión y aprobación por parte de la Subdirección y cordinación de Atención a Establecimientos de Reclusión, así como la asignación de presupuesto por parte de la Unidad
 para las conmisiones a realizar.    Trim_II:La Subdirección de Atención a Establecimientos de Reclusión, realizó en el segundo trimestre, la capacitación e interación con los funcionarios enlaces perteniecientes a 3 regionales. 
1. Los días 27 y 28 de Abril de 2023. se llevó a cabo la visita de Socialización e Interacción con los funcionarios enlaces ubicados en la regional Noroesten en la Municipio de Itaüi Antioquia, siendo de gran aceptación y enrriquecimiento en cuanto a la información trasmitida, como el alcance de interacción de lo manifestado por ellos. 
2, Los días 4 y 5 de Mayo de 2023. se llevó a cabo la Socialización e Interacción con los funcionarios enlaces ubicados en la regional Central en las oficinas de la Unidad Bogota Auditorio piso12 , siendo de gran aceptación y enrriquecimiento en cuanto a la información trasmitida, interacción con los líderes de las áreas misionales, como el alcance de interacción de lo manifestado por ellos. 
3, Los días 27 y 28 de Abril de 2023. se llevó a cabo la visita de Socialización e Interacción con los funcionarios enlaces ubicados en la regional Noroesten en la Municipio de Itaüi Antioquia, siendo de gran aceptación y enrriquecimiento en cuanto a la información trasmitida, como el alcance de interacción de lo manifestado por ellos. </t>
  </si>
  <si>
    <t>Trim_I: El área adelanto acciones pero por la naturaleza del indicador no se otorga porcentaje de avance, será a partir del segundo trimestre que se avaluará y se realizará seguimiento según lo planeado.    Trim_II: El área reporta 3 de 5 actas que corresponde a las visita realizadas a de Sedes Regionales, por lo tanto el porcentaje de avance para este periodo seria del 60% para el segundo trimestre.</t>
  </si>
  <si>
    <t>Trim_I: Como estrategia y cumplimiento a la actividad antes mencionada, se determinó participar en una feria por semestre, en la presente vigencia, encontrandose la SUBAER a la espera de la convocatoria  a las Ferias por parte de la Dirección Administrativa de la Función Pública, siendo parte de apoyo logistico de la oficina de Atención al Ciudadano.   Trim_II: Se tienen programados en participar, por parte de la SUBAER como apoyo logístico en las ferias de “El Festival, Juntémonos para tejer lo público” convocadas por el DAFP, para el segundo semestre de 2023.
No        Municipio        Juntémonos Fecha
1        Hacarí, Nte de Santander         11 y 12 de Agosto 2023
2        Istmina, Chocó        17 y 18 de Noviembre de 2023</t>
  </si>
  <si>
    <t>Trim_I: El área adelanto acciones pero por la naturaleza del indicador no se otorga porcentaje de avance, será a partir del segundo trimestre que se avaluará y se realizará seguimiento según lo planeado.    Trim_II: El área no reporta acciones de avance para este trimestre, las actividadades mencionadas fueron programadas para el tercer trimestre, por lo tanto no se otorga porcentaje de avance.</t>
  </si>
  <si>
    <t xml:space="preserve">Trim_I: La Subdirección de Atención, en busca de minimizar la necesidad de recursos técnicos y técnologicos, necesarios para el reporte de las novedades, solicitó en la vigencia 2022, recursos para la obtención de computadores, los cuales ya se adelanto la gestión de adquisición de 37 portatiles, con sus respectivas licencias, con el acompañamiento de la oficina de técnología, encontrandose en este momento en proceso de revisión y validación por parte de la Oficina de Contractual.  Asi mismo se realizará el proceso de adquisición de Térmometros para alimentos, Grameras y chalecos distintivos entre oteros, teniendo encuenta los recursos asignados. 
   Trim_II: En el mes de junio de 2023 ya fueron comprados por la Unidad, los computadores portátiles para dotar a los funcionarios enlaces de la SUBAER, encontrándose en la oficina de tecnología para su configuración. 
 Se inició el trámite de adquisición de grameras y termómetros para la comprobación de la temperatura y gramaje de los alimentos. </t>
  </si>
  <si>
    <t xml:space="preserve">Trim_I: El área adelanto acciones pero por la naturaleza del indicador no se otorga porcentaje de avance, será a partir del segundo trimestre que se avaluará y se realizará seguimiento según lo planeado.    Trim_II:  El área adelanto acciones pero por la naturaleza del indicador no se otorga porcentaje de avance, será a partir del cuarto semestre que se avaluará y se realizará seguimiento según lo planeado. </t>
  </si>
  <si>
    <t xml:space="preserve">Trim_I: Se realizaron seis (6) reuniones con los funcionarios enlaces designados en cada una de las regionales para revisar la información recibida y replicada a las áreas misionales, reiterando que se debe aplicar el instructivo para la recopilación y reporte de las novedades. 
Por parte de las áreas misionales, se encuentran verificando las novedades reportadas del área de alimetación e infraestructura, estando pendiente el apoyo por parte de lider misional de salud y bienes, quienes han solicitado se les de un espacio de tiempo mientras incorporan personal para asignar esta labor y así poder realizar la mesa de trabajo general.    Trim_II: La SUBAER, se ha permitido adelantar un Plan de Mejora, para el trámite de las novedades por parte de las áreas misionales, en el cual se están implementando nuevas acciones, para la recopilación y reporte de las novedades, informadas por los ERON con y sin funcionario enlaces, realizando tres (3) mesas de trabajo en el trimestre. </t>
  </si>
  <si>
    <t>Trim_I: Se otorga un 25% de avance, el área soporta la ejecución a partir de las actas adjuntas.    Trim_II:  El área reporta acta para el cumplimiento de este indicador, por lo tanto se otorga un 25% de avance para el segundo trimestre.</t>
  </si>
  <si>
    <t>Trim_I:  Se adjuntan actas satisfacción OC 103426, OC 103427,  OC 102605.   Trim_II: Durante el segundo trimestre de 2023 no se realizó entrega de bienes.</t>
  </si>
  <si>
    <t>Trim_I: El área realiza seguimiento a la entrega de de bienes, adjunta las actas satisfacción, pero no describe la relación que según el indicador se debe tener para el calculo porcentual del avance, por esto no se ortorga % hasta que no se defina o se relacioe un informe que permita su medición, se realizará seguimiento a partir del segundo trimestre de acuerdo a lo programado.    Trim_II: El área no reporta seguimiento postcontractual a la entrega de bienes para el SPC en el segundo trimestre. Por lo tanto no se otorga porcentaje de avance para el segundo trimestre.</t>
  </si>
  <si>
    <t>Trim_I:  Se adjunta matriz presupuesto de la vigencia 2023  con un 52.15% del presupuesto comprometido.   Trim_II:  Para el primer trimestre se tenia un  57% de avance referente al presupesto inincial, pero a corte a junio 30 de los procesos de adquisición de bienes , presentaron una ejecución del 48,73%, para el segundo trimestre el porcentaje presentado es menor en razón a que el presuesto inicial se le fue adicionado 36 millones de pesos.</t>
  </si>
  <si>
    <t>Trim_I: Se evidencia un avance de 52,15% a partir de la matriz de ejecución presupuestal que el área adjunta.    Trim_II: Para este trimestre no se otorga porcentaje de avance debido a que el porcentaje presentado fue menor al mes anterior por el ajuste presupuestal realizado.</t>
  </si>
  <si>
    <t>Trim_I: Se formuló y se publicó el Plan Estratégico del Talento Humano en la fecha del 31 de enero 2023, previamente expuesto y aprobado en el Comité Institucional de Gestión y Desempeño. 
   Trim_II:  Actividad finalizada en el primer trimestre.</t>
  </si>
  <si>
    <t>Trim_I: El área estructuró y publicó el Plan Estratégico de Talento Humano, lo que otorga un 100% de ejecución.   Trin_II: No se otorga porcentaje de avance para estre trimestre debido a que esta actividad tiene cumplimiento del 100% desde el primer trimestre.</t>
  </si>
  <si>
    <t>Trim_I:Se viene adelantando el seguimiento de todas y cada una de las actividades contenidas en los planes  que componen el Plan Estratégico del Talento Humano. El compromiso para el próximo trimestre de presentar informe escrito sobre el plan Estratégico de Talento Humano. 
   Trim_II: El Plan Estartegico del Talento Humano se encuentra alineado con el MIPG , dentro de este hacen parte los planes de provisión del empleo el Plan de Bienestar e Incentivos , Seguridad y Salud en el Trabajo y Capacitación, planes que en su momento se han realizado los reportes de estos planes los cuales pueden ser consultados en la presente carpeta ya que se encuentran dentro de los planes.</t>
  </si>
  <si>
    <t>Trim_I: El área ha desarrollado seguimiento a las actividades de cada unode los planes que estructuran el Plan Estratégico de Talento Humano, lo que otorga un 25% de cumplimiento, sin embargo se recomienda para el siguiente trimestre un informe consolidado que integre el seguimiento al plan, el área se compromete a realizarlo a partir del segundo trimestre    Trim_II: El área presenta informe de seguimiento, por lo tanto se otorga un 25% de avance para el segundo trimestre.</t>
  </si>
  <si>
    <t>Trim_I: El Plan Integral de Gestión Ambiental, fue actualizado, aprobado y públicado en la pagina de la USPEC   Trim_II:  Actividad finalizada en el primer trimestre.</t>
  </si>
  <si>
    <t>Trim_I: En el Comité de gestión y Desempeño se formalizo el PIGA, en el cual se evidencian las actividades propuestas para la actual vigencia, este se encuentra publicado en la página institucional.    Trim_II: No se otorga porcentaje de avance para estre trimestre debido a que esta actividad tiene cumplimiento del 100% desde el primer trimestre.</t>
  </si>
  <si>
    <t>Trim_I: En Enero se Formulo, aprobó y publicó el Plan Anticorrupción y Atención al Ciudadano para la vigencia.   Trim_II: Actividad finalizada en el primer trimestre</t>
  </si>
  <si>
    <t>Trim_I: Se otorga un 100% de cumplimiento de la actividad relacionada al Plan Anticorrupción y Atención al Ciudadano, el área adjunta el soporte.    Trim_II: No se otorga porcentaje de avance para estre trimestre debido a que esta actividad tiene cumplimiento del 100% desde el primer trimestre.</t>
  </si>
  <si>
    <t>Trim_I: El Grupo de Comunicaciones presentó un borrador el mes de enero 23 de 2023 con la propuesta de algunas actividades teniendo en cuenta que a esta fecha el área de comunicaciones contaba solo con una funcionaria. A la fecha estamos estructurando el documento final con los compromisos y metas que estableceremos para todo el año, documento que estaría listo la tercera semana del mes de abril del año en curso, esto debido a que próximamente llegará un nuevo apoyo que es determinante para cumplir con las metas propuestas.   Trim_II: El Plan Estratégico de Comunicaciones se encuentra en proceso de formalización, el retraso en este plan se debe a la intermitencia de contratación en el personal; por tal razón estará socializado en el portal web institucional en el tercer trimestre del año 2023.</t>
  </si>
  <si>
    <t>Trim_I: Aunque el ásre ha desarrollado acciones en la elaboración del Plan Estratégico de Comunicaciones, no se evidencia aun un documento final aprobado y publicado, por esto no se otorga avance porcentual    Trim_II:  Aunque el área ha desarrollado acciones en la elaboración del Plan Estratégico de Comunicaciones, no se evidencia un documento final aprobado y publicado, por lo tanto no se otorga avance porcentual para este trimestre.</t>
  </si>
  <si>
    <t>Trim_I: En el mes de enero del año en curso, en sesión del Comité Institucional de Gestión y Desempeño se aprobó esta última versión del PETI, el cual se encuentra publicado en la página Web de la Entidad.  Se aclara que esta versión será actualizada una vez se den los nuevos lineamientos para el cuatrenio 2023- 2026 que serán emtidos por MinTIC.   Trim_II:En el mes de enero del año en curso, en sesión del Comité Institucional de Gestión y Desempeño se aprobó la última Versión 6.0 del PETI, la cual se encuentra publicada en la página Web de la Entidad.
La Versión 6.0 se estará actualizando para el tercer trimestre en adelante, ya que MinTic, realizó el lanzamiento oficialmente el 11 de julio del presente, y en las Células Sectoriales, hasta ahora se está teniendo esta retroalimentación de los nuevos lineamientos para el cuatrenio 2023- 2026 que emitió MinTic.</t>
  </si>
  <si>
    <t>Trim_I: Se otorga un 100% de cumplimiento, sustentado a partir de la Aprobación del Plan Estratégico de Seguridad y Privacidad de la Información en el comité de Gestión y Desempeño realizado en el mes de enero de 2023   Trim_II: No se otorga porcentaje de avance para estre trimestre debido a que esta actividad tiene cumplimiento del 100% desde el primer trimestre.</t>
  </si>
  <si>
    <t>Trim_I: Se llevó a cabo la actualización del plan estratégico de seguridad y privacidad de información en su versión 2.0. , se aprobó en sesión del Comité Institucional de Gestión y Desempeño. En conclusión se ajustaron las estratégias, actividades, responsables y fechas de ejecución del plan. Durante la presente vigencia se continuará con la implementación del SGSI tomando como referencia el desarrollo de las siguientes estrategias: Liderazgo de la seguridad de información, Gestión de eventos e incidentes, Concientización, sensibilización y capacitación, Medición, revisión y evlauación del SGSI, Relación con proveedores de seguridad digital, Implementación del plan de tratamiento de riesgos y Gestión de riesgos de seguridad de información.   Trim_II: Actividad finalizada en el primer trimestre</t>
  </si>
  <si>
    <t>Trim_I: Se otorga un 100% de cumplimiento, sustentado a partir de la Aprobación del PETI en el comité de Gestión y Desempeño realizado en el mes de enero de 2023   Trim_II: No se otorga porcentaje de avance para estre trimestre debido a que esta actividad tiene cumplimiento del 100% desde el primer trimestre.</t>
  </si>
  <si>
    <t>Trim_I: Se realizó la actualización del plan de tratamiento de riesgos de seguridad de información y se dió su aprobación en sesión del Comité Institucional de Gestión y Desempeño. Cabe mencionar que se llevó a cabo la evaluación de riesgos de con todos los procesos institucionales, sin embargo de acuerdo al análisis realizado  se identificaron riesgos de seguridad de información con los siguientes procesos: Gestión de Infraestructura, Gestión Contractual, Gestión de Atención al Ciudadano, Gestión Documental, Gestión de Talento Humano, Gestión Financiera, Gestión Jurídica, Gestión de Recursos Físicos y Suministros, Gestión de Tecnologías de la Información.    Trim_II: Actividad finalizada en el primer trimestre</t>
  </si>
  <si>
    <t>Trim_I: Se otorga un 100% de cumplimiento, sustentado a partir de la Aprobación del Plan de Tratamiento de Riesgos de Seguridad en la Información en el comité de Gestión y Desempeño realizado en el mes de enero de 2023   Trim_II: No se otorga porcentaje de avance para estre trimestre debido a que esta actividad tiene cumplimiento del 100% desde el primer trimestre.</t>
  </si>
  <si>
    <t>14. AMPLIACIÓN DE LA AUTOEVALUACIÓN</t>
  </si>
  <si>
    <t>15.  SEGUIMIENTO OAPLA</t>
  </si>
  <si>
    <t>Realizar seguimiento a la prestación en servicios de salud de acuerdo a la ruta de atención de la población diferencial LGTBIQ+</t>
  </si>
  <si>
    <t>No. de meses cubiertos por los informes entregados / 6 Meses x 50 %</t>
  </si>
  <si>
    <t>Realizar seguimiento a la prestación del servicio de salud de acuerdo a la ruta de atención de la PPL con patología mental.</t>
  </si>
  <si>
    <t>No. De meses cubiertos por los informes entregados /3 Meses x 100%</t>
  </si>
  <si>
    <t>Realizar seguimiento al cumplimiento ANS (Acuerdos de Nivel de Servicio) de  alimentación establecidos del anexo técnico de la licitación pública.</t>
  </si>
  <si>
    <t>2.3  Brindar el servicio de vigilancia Electrónica efectivo para la Población Privada de la Libertad beneficiada con esta medida, de acuerdo a la disponibilidad presupuestal</t>
  </si>
  <si>
    <t>Acta de inicio</t>
  </si>
  <si>
    <t>No. Actas de inicio / 2 x100%</t>
  </si>
  <si>
    <t>No informes entregados /12*100</t>
  </si>
  <si>
    <t>7.793 cupos nuevos en infraestructura con avance de proyecto del 100%</t>
  </si>
  <si>
    <t>2. Suministrar los bienes y servicios en condiciones de calidad, oportunidad y eficiencia a las personas privadas de la libertad a cargo del INPEC</t>
  </si>
  <si>
    <t>1. Construir, ampliar, Fortalecer y conservar la infraestructura física penitenciaria y carcelaria con un enfoque humano, sostenible y orientado a al bienestar de la población privada de la libertad a cargo del INPEC</t>
  </si>
  <si>
    <t>4. Gestionar la información y el conocimiento para la toma de decisiones con calidad, oportunidad y seguridad</t>
  </si>
  <si>
    <t>Suscribir el acta de inicio de los contratos de  intervención y fortalecimiento de la infraestructura referente a los talleres productivos de CAMIS Acacias y Coiba Ibagué, de acuerdo a la priorización entregada por el INPEC</t>
  </si>
  <si>
    <t>Avance Ejecutado Trim III 2023</t>
  </si>
  <si>
    <t xml:space="preserve">Valor rezagado Trim III 2023 </t>
  </si>
  <si>
    <t>Gestión de recursos físicos y suministros</t>
  </si>
  <si>
    <t>Gestión de atención a stablecimientos de reclusión</t>
  </si>
  <si>
    <t>Gestión contractual</t>
  </si>
  <si>
    <t>Gestión financiera</t>
  </si>
  <si>
    <t>Evaluación de la gestión institucional</t>
  </si>
  <si>
    <t>Gestión del talento humano</t>
  </si>
  <si>
    <t>Gestión de las tecnologías de información</t>
  </si>
  <si>
    <t xml:space="preserve">Gestión jurídica </t>
  </si>
  <si>
    <t xml:space="preserve">Gestión documental </t>
  </si>
  <si>
    <t xml:space="preserve">Proceso </t>
  </si>
  <si>
    <t>Informe de los indicadores de gestión trimestre III de 2023</t>
  </si>
  <si>
    <t xml:space="preserve">Cumplimiento Promedio Indicadores de Gestión </t>
  </si>
  <si>
    <t>Por ejecutar</t>
  </si>
  <si>
    <t>Participación por tipo de proceso</t>
  </si>
  <si>
    <t xml:space="preserve">Estratégico </t>
  </si>
  <si>
    <t xml:space="preserve">Misional </t>
  </si>
  <si>
    <t>De apoyo</t>
  </si>
  <si>
    <t>De evaluación</t>
  </si>
  <si>
    <t>Rubro</t>
  </si>
  <si>
    <t>Descripción</t>
  </si>
  <si>
    <t>Apropia- vigente disponible</t>
  </si>
  <si>
    <t>CDP</t>
  </si>
  <si>
    <t>Compromiso</t>
  </si>
  <si>
    <t>Obligación</t>
  </si>
  <si>
    <t>Pagos</t>
  </si>
  <si>
    <t>$</t>
  </si>
  <si>
    <t>%</t>
  </si>
  <si>
    <t>C</t>
  </si>
  <si>
    <t>Inversión</t>
  </si>
  <si>
    <t>C-1206-0800-6</t>
  </si>
  <si>
    <t>Construcción ampliación de infraestructura para generación de cupos en los ERON</t>
  </si>
  <si>
    <t>C-1206-0800-7</t>
  </si>
  <si>
    <t>Fortalecimiento de la infraestructura física de los ERON a cargo del INPEC - nacional</t>
  </si>
  <si>
    <t>C-1206-0800-10</t>
  </si>
  <si>
    <t>Mejoramiento tecnológico de la seguridad en los ERON</t>
  </si>
  <si>
    <t>ERON</t>
  </si>
  <si>
    <t>Objeto</t>
  </si>
  <si>
    <t>ERON.</t>
  </si>
  <si>
    <t>Proyecto / Obra</t>
  </si>
  <si>
    <t>N° de cupos rehabilitados</t>
  </si>
  <si>
    <t>% De Avance</t>
  </si>
  <si>
    <t>CPMS BOG LA MODELO</t>
  </si>
  <si>
    <t>Contrato interadministrativo 216144 USPEC - ENTerritorio: Mantenimiento, mejoramiento y conservación de la infraestructura física general en los establecimientos CPMS BOG La Modelo a cargo del INPEC.</t>
  </si>
  <si>
    <t>COJAM JAMUNDÍ</t>
  </si>
  <si>
    <t>Contrato interadministrativo 216144 USPEC – ENTerritorio: Mantenimiento, mejoramiento y conservación de la infraestructura física general en los establecimientos (COJAM) - Complejo Carcelario Y Penitenciario De Jamundí – y (EPMSC) establecimiento penitenciario de media seguridad de Buenaventura a cargo del INPEC.</t>
  </si>
  <si>
    <t>COMPLEJO CARCELARIO COIBA IBAGUÉ</t>
  </si>
  <si>
    <t>Contrato de obra 405 de 2021: Mantenimiento general recurrente de la infraestructura física en los establecimientos penitenciarios y carcelarios a cargo del INPEC – Fase 1. Grupo 3- Regional Norte, Grupo 5 – Regional Viejo Caldas y Grupo 6 Regional Norte.</t>
  </si>
  <si>
    <t>EPMSC TIERRALTA</t>
  </si>
  <si>
    <t>Contrato de obra 405 de 2021: Mantenimiento general recurrente de la infraestructura física en los establecimientos penitenciarios y carcelarios a cargo del INPEC – Fase 1. Grupo 3. Regional Norte, Grupo 5. Regional Viejo Caldas y Grupo 6. Regional Norte.</t>
  </si>
  <si>
    <t xml:space="preserve"> </t>
  </si>
  <si>
    <t>CPMS IPIALES</t>
  </si>
  <si>
    <t>Contrato de obra 404 de 2021: Mantenimiento general recurrente de la infraestructura física en los establecimientos penitenciarios y carcelarios a cargo del INPEC – Fase 1. Grupo 1. Regional Occidente y Grupo 4. Regional Noroeste.</t>
  </si>
  <si>
    <t>EPMSC RM PASTO</t>
  </si>
  <si>
    <t>Totales</t>
  </si>
  <si>
    <r>
      <t> </t>
    </r>
    <r>
      <rPr>
        <sz val="10"/>
        <rFont val="Times New Roman"/>
        <family val="1"/>
      </rPr>
      <t>Unificar criterios y/o estructura de las tablas</t>
    </r>
  </si>
  <si>
    <r>
      <t>Total Inversión</t>
    </r>
    <r>
      <rPr>
        <sz val="11"/>
        <color rgb="FF000000"/>
        <rFont val="Times New Roman"/>
        <family val="1"/>
      </rPr>
      <t> </t>
    </r>
    <r>
      <rPr>
        <b/>
        <sz val="11"/>
        <color rgb="FFFFFFFF"/>
        <rFont val="Arial Narrow"/>
        <family val="2"/>
      </rPr>
      <t>en pesos ($)</t>
    </r>
  </si>
  <si>
    <t>Clase</t>
  </si>
  <si>
    <t>N° Del Contrato</t>
  </si>
  <si>
    <t>Valor Final</t>
  </si>
  <si>
    <t>Estado</t>
  </si>
  <si>
    <t>Avance</t>
  </si>
  <si>
    <t>Contrato de obra</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</si>
  <si>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2.</t>
  </si>
  <si>
    <t>En ejecución</t>
  </si>
  <si>
    <t>441-2022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</si>
  <si>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3.</t>
  </si>
  <si>
    <t>066-2023</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</si>
  <si>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1.</t>
  </si>
  <si>
    <t xml:space="preserve"> Contrato de obra</t>
  </si>
  <si>
    <t xml:space="preserve">440-2022 </t>
  </si>
  <si>
    <t>N° Est. atendidos</t>
  </si>
  <si>
    <t>PARTES</t>
  </si>
  <si>
    <t>unidad de servicios penitenciarios y carcelarios – USPEC y la empresa nacional promotora del desarrollo territorial– Enterritorio  (Antes FONADE)</t>
  </si>
  <si>
    <t>NÚMERO</t>
  </si>
  <si>
    <t>215144 de 2016</t>
  </si>
  <si>
    <t>OBJETO</t>
  </si>
  <si>
    <t>El Fondo Financiero de Proyectos de Desarrollo – FONADE (Hoy ENTerritorio), se compromete con la USPEC, de acuerdo con los parámetros de la línea de negocios de Gerencia de Proyectos, a realizar la Gerencia para la construcción e interventoría, ampliación de cupos, y mantenimiento de la infraestructura carcelaria y penitenciaria de orden nivel nacional requerida por la USPEC, lo que supone adelantar estudios, diseños, demolición, mantenimiento, suministro, mejoramiento, conservación y ampliación, así como la elaboración del Plan Maestro de infraestructura en materia penitenciaria y carcelaria, de acuerdo con la información de los diseños que presenta LA USPEC.</t>
  </si>
  <si>
    <t>Fecha de suscripción</t>
  </si>
  <si>
    <t>Fecha de inicio</t>
  </si>
  <si>
    <t>Fecha de terminación</t>
  </si>
  <si>
    <t>VALOR ACTUAL</t>
  </si>
  <si>
    <t>El valor del presente Contrato es por la suma de trescientos ochenta y cuatro mil ciento once millones setecientos ochenta y un mil cuatrocientos setenta y un pesos m/cte ($384.111.781.471) incluidos los impuestos y demás tributos que se causen por el hecho de su celebración, ejecución, liquidación, el cual incluye costo de gerencia y los impuestos a que hubiere lugar.</t>
  </si>
  <si>
    <t>ALCANCE</t>
  </si>
  <si>
    <t>1. Mantenimiento, Mejoramiento y Conservación de la Infraestructura Física del Sistema Penitenciario y Carcelario Nacional.</t>
  </si>
  <si>
    <t>2. Mantenimiento y Operación de Plantas de Tratamiento de agua potable y agua residual del Sistema Penitenciario y Carcelario Nacional.</t>
  </si>
  <si>
    <t>Proyectos totales - SCC</t>
  </si>
  <si>
    <t>Mantenimiento y/o operación de PTAR – PTAP</t>
  </si>
  <si>
    <t>Mantenimiento infraestructura física</t>
  </si>
  <si>
    <t>Mantenimiento plantas eléctricas</t>
  </si>
  <si>
    <t>Mantenimiento calderas y lavanderías</t>
  </si>
  <si>
    <t>CONTRATOS totales - SCC</t>
  </si>
  <si>
    <t>CONTRATOS totales</t>
  </si>
  <si>
    <t>Vigentes en ejecución</t>
  </si>
  <si>
    <t>Liquidados</t>
  </si>
  <si>
    <t>Terminados</t>
  </si>
  <si>
    <t>En liquidación</t>
  </si>
  <si>
    <t>MANTENIMIENTO A LA INFRAESTRUCTURA FÍSICA</t>
  </si>
  <si>
    <t>CONTRATO OBRA</t>
  </si>
  <si>
    <t>CONTRATO INTERVENTORÍA</t>
  </si>
  <si>
    <t>ESTADO</t>
  </si>
  <si>
    <t>COJAM Jamundí</t>
  </si>
  <si>
    <t>MANTENIMIENTO, MEJORAMIENTO Y CONSERVACIÓN DE LA INFRAESTRUCTURA FÍSICA GENERAL EN LOS ESTABLECIMIENTOS (COJAM) - COMPLEJO CARCELARIO Y PENITENCIARIO DE JAMUNDÍ – Y (EPMSC) ESTABLECIMIENTO PENITENCIARIO DE MEDIA SEGURIDAD DE BUENAVENTURA A CARGO DEL INPEC.</t>
  </si>
  <si>
    <t>100% EJECUTADO – EN ATENCIÓN A OBSERVACIONES PARA ENTREGA</t>
  </si>
  <si>
    <t>EPMSC RM SOGAMOSO, EPMSC CHIQUINQUIRÁ, EPAMSCAS COMBITA, EPC YOPAL, EPMSC VILLAVICENCIO Y EPMSC ACACIAS</t>
  </si>
  <si>
    <t>Mantenimiento y mejoramiento de la infraestructura física general de los Establecimientos Penitenciarios y Carcelarios Grupo 1 (EPMSC RM SOGAMOSO, EPMSC CHIQUINQUIRÁ, EPAMSCAS COMBITA, EPC YOPAL, EPMSC VILLAVICENCIO Y EPMSC ACACIAS) a cargo del Instituto Nacional Penitenciario y Carcelario INPEC, en el marco del Convenio Interadministrativo no. 216144.</t>
  </si>
  <si>
    <t>10% - FASE I DE ALISTAMIENTO Y AJUSTES TERMINADA, INICIO EN CAMPO 09/10/2023</t>
  </si>
  <si>
    <t>EPMSC NEIVA, EPMSC ESPINAL, EPMSC FLORENCIA CUNDUY Y EPC LA ESPERANZA DE GUADUAS</t>
  </si>
  <si>
    <t>Mantenimiento y mejoramiento de la infraestructura física general de los Establecimientos Penitenciarios y Carcelarios Grupo 2 (EPMSC NEIVA, EPMSC ESPINAL, EPMSC FLORENCIA CUNDUY Y EPC LA ESPERANZA DE GUADUAS) a cargo del Instituto Nacional Penitenciario y Carcelario INPEC, en el marco del Convenio Interadministrativo no. 216144.</t>
  </si>
  <si>
    <t>10% - FASE I DE ALISTAMIENTO Y AJUSTES TERMINADA, INICIO EN CAMPO 06/10/2023</t>
  </si>
  <si>
    <t xml:space="preserve">Actualizar el anual de Supervisión e interventoría
</t>
  </si>
  <si>
    <t>Trim_I: Se llevó a cabo la actualización del plan estratégico de seguridad y privacidad de información en su versión 2.0. , se aprobó en sesión del Comité Institucional de Gestión y Desempeño. En conclusión se ajustaron las estrategias, actividades, responsables y fechas de ejecución del plan. Durante la presente vigencia se continuará con la implementación del SGSI tomando como referencia el desarrollo de las siguientes estrategias: Liderazgo de la seguridad de información, Gestión de eventos e incidentes, Concientización, sensibilización y capacitación, Medición, revisión y evaluación del SGSI, Relación con proveedores de seguridad digital, Implementación del plan de tratamiento de riesgos y Gestión de riesgos de seguridad de información.   Trim_II: Actividad finalizada en el primer trimestre</t>
  </si>
  <si>
    <t>Trim_I: Se otorga un 100% de cumplimiento, sustentado a partir de la Aprobación del PETI en el comité de Gestión y Desempeño realizado en el mes de enero de 2023   Trim_II: No se otorga porcentaje de avance para este trimestre debido a que esta actividad tiene cumplimiento del 100% desde el primer trimestre.</t>
  </si>
  <si>
    <t>Trim_I: Se realizó la actualización del plan de tratamiento de riesgos de seguridad de información y se dio su aprobación en sesión del Comité Institucional de Gestión y Desempeño. Cabe mencionar que se llevó a cabo la evaluación de riesgos de con todos los procesos institucionales, sin embargo de acuerdo al análisis realizado  se identificaron riesgos de seguridad de información con los siguientes procesos: Gestión de Infraestructura, Gestión Contractual, Gestión de Atención al Ciudadano, Gestión Documental, Gestión de Talento Humano, Gestión Financiera, Gestión Jurídica, Gestión de Recursos Físicos y Suministros, Gestión de Tecnologías de la Información.    Trim_II: Actividad finalizada en el primer trimestre</t>
  </si>
  <si>
    <t>Trim_I: Se otorga un 100% de cumplimiento, sustentado a partir de la Aprobación del Plan de Tratamiento de Riesgos de Seguridad en la Información en el comité de Gestión y Desempeño realizado en el mes de enero de 2023   Trim_II: No se otorga porcentaje de avance para este trimestre debido a que esta actividad tiene cumplimiento del 100% desde el primer trimestre.</t>
  </si>
  <si>
    <t xml:space="preserve">__________________________________________                                                                                                   ___________________________________________
 Ludwing Joel Valero Sáenz                                                                                                                                                      Carmen Cecilia Simijaca Agudelo
                                  16.1 Director General USPEC (e)                                                                                                                         16.2 Jefe de Oficina Asesora de Planeación y Desarrollo USPEC </t>
  </si>
  <si>
    <t>Trim_I: No se presentaron nombramientos  durante el primer trimestre de 2023   Trim_II: De acuerdo a la proyección de ejecución el Plan de previsión de recursos humanos  para el segundo trimestre  presentó un avance del 25%, como resultado de lo anterior del total de  341 cargos financiados  con 321 cargos provistos  y 20 cargos vacantes.</t>
  </si>
  <si>
    <t xml:space="preserve">Trim_I: A corte del primer trimestre, se ha logrado suscribir un contrato, el cual hace referencia al CTO 066 de 2023, cuyo objeto es: Instalación, mantenimiento y puesta en marcha de plantas eléctricas y mantenimiento de infraestructura eléctrica y adecuaciones a los asociados para los ERON. No se adjunta aun la matriz de seguimiento, porque apenas se contrató.   Trim_II: A corte del primer trimestre, se ha logrado suscribir un contrato, el cual hace referencia al CTO 066 de 2023, cuyo objeto es: Instalación, mantenimiento y puesta en marcha de plantas eléctricas y mantenimiento de infraestructura eléctrica y adecuaciones a los asociados para los ERON. No se adjunta aun la matriz de seguimiento, dado que el CTO de encuentra en proceso de sesión. Al obtener acta de inició se podrá anexar el contrato en la matriz, para así lograr llevar un seguimiento de este. </t>
  </si>
  <si>
    <t>Trim_I: Según el CEN, se identifica que en el primer trimestre, la subdirección a ejecutado del presupuesto obligado un 0,04%, esto lo podemos comprender de la siguiente forma: CEN arroja que a corte de 31 de marzo de la vigencia del presupuesto total asignado para 2023 ($100,246,701,770,00 COP), se ha obligado un total de $44,574,634,00 COP. Se pude evidenciar en el CEN como documento adjunto, el total del presupuesto obligado.   Trim_II: Se evidencia, según el CEN, que para le segundo trimestre de la vigencia, se ha obligado un 1% del presupuesto. indicado de la siguiente forma: CEN arroja que de 1 de abril al 30 de junio del año en curso, se obligó un total de $1,147,568,970,00 COP, del presupuesto total asignado ($100,246,701,770, COP)</t>
  </si>
  <si>
    <t>Trim_I: El área adjunta el CEN de pagos en el cual se evidencia un 0,04% de ejecución, aunque es bajo, el área no proyecto para este trimestre avance, es a partir del segundo trimestre cuando se debe avanzar en esta actividad.    Trim_II: Acorde a la información suministrada por el área con relación al avance de ejecución presupuestal, se otorga un porcentaje 1% para el segundo trimestre.</t>
  </si>
  <si>
    <t>Trm_I: Durante el primer semestre de 2023 no se adelantaron mesas de trabajo, dado que el INPEC esta pendiente de asignar funcionario que asistirá como delegado a las mesas de trabajo en el desarrollo del Documento de Lineamientos de Diseño.   Trim_II: Durante el segundo semestre de 2023  se adelantaron mesas de trabajo con los profesionales especializados de la Subdirección de Seguimiento en la revisión de diseños de los proyectos que actualmente se encuentran en desarrollo, lo que permite contar con insumos para la elaboración  del Documento de Lineamientos de Diseño.
Se anexan actas reunión</t>
  </si>
  <si>
    <t>Trim_I: Respecto a esta actividad aún no hay avances dado que los documentos precontractuales y contractuales están previstos para el segundo trimestre de la vigencia, una vez se adelante el proceso de solicitud de vigencia futura de 2024 y estructuración de borrador de pliegos de condiciones para licitación pública.
   Trim_II: Esta actividad aún no hay avances dado que los documentos precontractuales y contractuales están previstos para el tercer trimestre de la vigencia, una vez se adelante el proceso de solicitud de vigencia futura de 2024 y estructuración de borrador de pliegos de condiciones para licitación pública.</t>
  </si>
  <si>
    <t>Trim_I: El área aún no reporta avance en la actividad, se están realizando acciones las cuales serán relacionadas en el segundo trimestre    Trim_II: El área aún no reporta avance en la actividad, se están realizando acciones las cuales serán relacionadas en el tercer trimestre por lo tanto no se otorga porcentaje de avance para este trimestre.</t>
  </si>
  <si>
    <t xml:space="preserve">Trim_I: Respecto a esta actividad aún no hay avances dado que los documentos precontractuales y contractuales están previstos para el segundo trimestre de la vigencia, una vez se adelante el proceso de solicitud de vigencia futura de 2024 y estructuración de borrador de pliegos de condiciones para licitación pública.   Trim_II: Esta actividad aún no hay avances dado que los documentos precontractuales y contractuales están previstos para el tercer trimestre de la vigencia, una vez se adelante el proceso de solicitud de vigencia futura de 2024 y estructuración de borrador de pliegos de condiciones para licitación pública.
</t>
  </si>
  <si>
    <t>Trim_I: La interventoría radicó el informe de ejecución de actividades del mes de enero de 2023 el día 10 de marzo de 2023, respecto al cual se han realizado algunas observaciones y solicitudes de subsanación, por tanto, no se ha generado el informe de supervisión definitivo para este periodo, No obstante, se remite como soporte del seguimiento que se realiza permanentemente a la interventoría oficios y comunicaciones realizadas en el marco de la supervisión.   Trim_II: La interventoría radicó el informe de ejecución de actividades del mes de abril de 2023, respecto al cual esta en revisión para emisión de observaciones por parte del equipo técnico por tanto, no se ha generado el informe de supervisión definitivo para este periodo.</t>
  </si>
  <si>
    <t>Trim_I: Se está realizando seguimiento a la interventoría, sin embargo, no se asigna avance porcentual debido a que no anexan informe final de seguimiento.    Trim_II: El área presenta un informe mensual de interventoría que corresponde al mes de abril de 2023, por lo tanto se otorga un porcentaje de avance del 8,4 % para el segundo trimestre.</t>
  </si>
  <si>
    <t>Trim_I: Con corte al 30 de marzo de 2023 se ha comprometido un total de $376.523.863.115,95  del rubro de alimentación para internos, equivalente al 58% del presupuesto asignado para la vigencia, evidenciando un cumplimiento de la presente actividad, como evidencia se remite CEN de compromisos.   Trim_II: Para el primer trimestre se tenia un  58% de avance referente al presupuesto inicial, pero a corte a junio 30 de los procesos de adquisición de bienes , presentaron una ejecución del 48,73%, para el segundo trimestre el porcentaje presentado es menor en razón a que el presuesto inicial se le fue adicionado 36 millones de pesos.</t>
  </si>
  <si>
    <t>Trim_I: El área soporta con el CEN de pagos un avance de 58% el cual se calculo a partir de la relación entre lo comprometido y lo asignado para la vigencia    Trim_II: El área para este trimestre manifiesta que se sealizo una adición de presupuesto, debido a esto el % de avance se redujo de 58% a 48,73% para este trimestre. Como el % ya había sido asignado no se reporta porcentaje de avance para este trimestre.</t>
  </si>
  <si>
    <t>Contratar el 100% de las intervenciones de fortalecimiento y la infraestructura programadas (priorización ñipe y/o ordenada por acción judicial u órgano superior)</t>
  </si>
  <si>
    <t>Trim_I: El área reporta avance en la actualización de uno de los procedimientos, lo que evidencia acciones en pro del cumplimiento de la actividad. Sin embargo dada la naturaleza del indicador no se puede otorgar un avance porcentual.     Trim_II: El área reporta avance en la actualización de tres procedimientos, lo que evidencia acciones en pro del cumplimiento de la actividad. Se otorga un avance del 15% y cabe resaltar que el cumplimiento esta planteado para el cuarto trimestre.</t>
  </si>
  <si>
    <t xml:space="preserve">Trim_I: A la fecha no se ha realizado la contratación del personal ideo para realizar las actualizaciones de los manuales. Razón por la cual no se ha avanzado con la actividad.     Trim_II: No ha sido posible avanzar en la gestión de la actualización del Manual de Supervisión ya que no se cuenta con personal suficiente en la Dirección. Por tal motivo se hace la comunica a la Dirección General solicitando su apoyo en la destinación de los recursos que permitan adelantar la contratación de la persona natural o jurídica que lleve a cabo la actualización de los manuales y procedimientos de la Dirección de Gestión Contractual. </t>
  </si>
  <si>
    <t>Trim_I: No se reportan avances en esta actividad, es de aclarar que se planeo avance a partir del segundo trimestre    Trim_II: No se reportan avances en esta actividad, debido a que manifiestan falta de personal de apoyo, cabe resaltar de se realizo la solicitud a Dirección General, sin embargo no se otorga porcentaje de avance ya que esta actividad no se ha realizado.</t>
  </si>
  <si>
    <t xml:space="preserve">Trim_I: Se adjudico contrato 032 para la  interventoría técnica prestación de  vigilancia electrónica hasta el  20 de agosto del 2023   Trim_II: Se adiciono el contrato 031 en la suma de 11,226,767,156, con vigencia hasta el 15 de octubre  de 2023. 
Se adelantó tramite respectivo para el estudio mercado y consolidación de condiciones técnicas, jurídicas y financieras del nuevo proceso de licitación. Al respecto véase solicitud de información a cotizar radicado USPEC-IC-008-2023 en SECOP II. </t>
  </si>
  <si>
    <t>Trim_I: Se otorga un 60% de avance en la actividad, el área relaciona los documentos soporte   Trim_II: El área presenta soportes de adición de contrato hasta el 15 de Octubre del 2023, por lo tanto se otorga un porcentaje de avance del 20% para el segundo trimestre.</t>
  </si>
  <si>
    <t>Trim_I: Se adjuntan tres informes precontractuales  para el servició de conectividad, 
1. Estudios previos procesos equipos de seguridad informática INPEC
2.  Estudio previos  servicio renovación ORACLE.   Trim_II: Durante el segundo semestre se plantearon los estudios previos para los procesos de: 
Radios: Radicado en DIGECO mediante memorando I-2023-001024 del 10 de abril de 2023. 
CCTV : Aún en estructuración.
Máquinas de Rayos X: Aún en estructuración.</t>
  </si>
  <si>
    <t>Trim_I: Se adjuntan tres informes contractuales para el servició de conectividad, 
1. adicción al contrato 185-2022
2. contrato 084-2023 equipos de seguridad informática INPEC
3.  Orden de compra 104068-2023 para el servicio renovación ORACLE.   Trim_II: No se adjudicaron procesos nuevos a junio 30.</t>
  </si>
  <si>
    <t xml:space="preserve">Trim_I:  Durante el primer trimestre del año 2023, se realizaron las siguientes actividades: 
-Se cuenta con los recursos financieros, técnicos y humanos ‘para la evaluación e implementación del SG-SST
- Reuniones mensuales  y capacitaciones al COPASST y al CCL.
- Se realiza la rendición de cuentas del SG-SST del año 2022
- Actualización de matriz legal
-Actualización del procedimiento de comunicación, participación y consulta. 
-Realización de evaluaciones medicas ocupacionales con la IPS contratada. 
- Durante este primer trimestre se realizó actividades de campañas de PYP y capacitaciones desde el mes de febrero de los  programas cardiovascular, Psicosocial y desordenes musculoesquelético. 
-Se diseñó el  programa de estilos de vida saludable 
- Se realiza los indicadores del primer trimestre
- Teniendo en cuenta la nueva reglamentación, se encuentra en el diseño y revisión del programa del PESV con el acompañamiento de la ARL Positiva
- Durante el primer trimestre de 2023 se realizó el diseño de la política de teletrabajo y se aprobó por parte de planeación. Se encuentran elaborando los actos administrativos para su implementación
   Trim_II: Desde el SG-SST se realizaron las siguientes actividades durante el segundo trimestre –capacitación al COPASST y al CCL-Se realiza en manual del SG-SST-Actualización de la matriz legal-Se realizaron exámenes ocupacionales periódicos con los funcionarios de Bogotá, exámenes de ingreso y de ingreso-se realizó mesa laboral con la ARL Positiva-capacitaciones, actividades y seguimientos  de los programas PVE osteomuscular, cardiovascular y psicosocial- actualización y socialización de formato de accidentes de trabajo-se actualizaron los indicadores del SG-SST- Seguimiento al cronograma de mantenimiento que tiene el edificio, entre otras actividades. </t>
  </si>
  <si>
    <t>Trim_I: El área no avanza porcentualmente en la actividad, es de aclarar que es a partir del segundo trimestre cuando se programo avance.    Trim_II: El área presenta información donde se dan los lineamientos para la Medición del Desempeño Institucional MDI, razón por la cual se le otorga un porcentaje de avance del 20% para el segundo trimestre.</t>
  </si>
  <si>
    <t>Trim_I: Se actualizaron los mapas de riesgos de Gestión y Corrupción para la vigencia 2023, se está realizando el seguimiento correspondiente al primer trimestre de la vigencia, se provee se desarrolle la socialización en el trascurso del segundo trimestre.    Trim_II: No se ha llevado a cabo la socialización de la gestión de riesgos de la Entidad, en el tercer trimestre se desarrollaran piezas comunicativas.</t>
  </si>
  <si>
    <t>Trim_I: El área desarrolló acciones correspondientes a la gestión y cumplimiento de la actividad, sin embargo no se otorga cumplimiento porcentual debido a que la socialización no se ha llevado a cabo.   Trim_II: El área no ha realizado la socialización sobre la Gestión de Riesgos en la Entidad, por lo tanto no se otorga porcentaje de avance para este trimestre.</t>
  </si>
  <si>
    <t>Trim_I: No se reporta, teniendo en cuenta que la actividad esta  programada y planteada a partir del termino del primer semestre de 2023.   Trim_II: Se adjuntan informes que dan cuenta de las actividades ejecutadas y desplegadas  por la USPEC  a través de las Direcciones Logística y de Infraestructura  con el fin de prevenir  el daño antijuridico  de conformidad  con lo dispuesto en la Política de prevención del daño antijuridico 2022-2023. (creación de cupos, mantenimiento y adecuación de la infraestructura de los Establecimientos Carcelarios, Alimentación y prestación del servicio de salud a la PPL, con la intervención también de otras entidades del Sector)</t>
  </si>
  <si>
    <t>Trim_I: El área no reporta avance para el primer trimestre, es de aclarar que planeó avance a partir del segundo trimestre    Trim_II: El área presentan Informe de avance de Prevención Daño Antijuridico del primer semestre, por lo tanto se otorga el 50% avance para el segundo trimestre.</t>
  </si>
  <si>
    <t xml:space="preserve">Trim_I: No se reporta, teniendo en cuenta que la actividad esta  programada y planteada a partir del termino del primer semestre de 2023.   Trim_II: Se adjunta informe suscrito por la Coordinación del Grupo de Acciones de Tutela,  través del cual da cuenta del seguimiento a los fallos de tutela en contra y a favor de la USPEC esto es, favorables y desfavorables  en materia de salud, alimentación y hacinamiento. </t>
  </si>
  <si>
    <t>Trim_I: El área no reporta avance para el primer trimestre, es de aclarar que planeó avance a partir del segundo trimestre    Trim_II: El área presentan Informe de Seguimiento Fallos de Tutela favorables y desfavorables en temas de alimentación, salud y hacinamiento. Por lo tanto se otorga el 50% de avance para el segundo trimestre.</t>
  </si>
  <si>
    <t>Trim_I: No se reporta, teniendo en cuenta que la actividad esta  programada y planteada a partir del termino del primer semestre de 2023.   Trim_II: Al 30 de junio de 2023, la Oficina Asesora Jurídica cuenta con el procedimiento de Procesos Disciplinarios  proyectado. Se provee que durante el tercer trimestre sea enviado a la Oficina Asesora de Planeación para su aprobación y posteriormente sea firmado.</t>
  </si>
  <si>
    <t>Trim_I: El área no reporta avance para el primer trimestre, es de aclarar que planeó avance a partir del segundo trimestre    Trim_II: El área presenta documento de Procedimiento Disciplinario, sin embargo el documento aun no cuenta con las firmas de aprobación, por tal razón se otorga un 50% de avance para el segundo trimestre.</t>
  </si>
  <si>
    <t xml:space="preserve">Trim_I: Se aporta el primer informe de quejas disciplinarias recibidas a través del Grupo de Instrucción de Control Interno Disciplinario.   Trim_II: Se adjunta informe suscrito por la Coordinación del Grupo de Acciones de Tutela, través del cual da cuenta del seguimiento al estado procesal  de las quejas disciplinarias recibidas durante el segundo trimestre de 2023. </t>
  </si>
  <si>
    <t>Trim_I: El área logra un 25% de avance para el trimestre, soportado con el informe de seguimiento de quejas disciplinarias recibidas a través del Grupo de Instrucción de Control Interno Disciplinario.   Trim_II: El área adjunta informe de quejas disciplinarias recibidas a través del Grupo de Instrucción de Control Interno Disciplinario. Por lo tanto se otorga un porcentaje de avance del 25% para el segundo trimestre.</t>
  </si>
  <si>
    <t xml:space="preserve">Trim_I: Se elabora matriz en Excel de Programa Anual de Auditoria basado en riesgos para la vigencia 2023. conteniendo: 
 - Matriz de universo de auditoria 
 - Determinación plan de auditoria vs. Recursos Se realiza aprobación de programa Anual de auditoria basado en riesgos vigencia 2023, en comité de Coordinación Institucional de Control Interno por medio de Acta No. 016 de 24 de enero de 2023.   Trim:II: Esta Actividad fue realizada en 100% durante el primer trimestre de 2023. </t>
  </si>
  <si>
    <t>Trim_I: El área adjunta el Programa Anual de Auditoria basado en riesgos para la vigencia 2023. conteniendo, se realizó su aprobación en el  comité de Coordinación Institucional de Control Interno por medio de Acta No. 016 de 24 de enero de 2023.   Trim_II: No se otorga porcentaje de avance para este trimestre debido a que esta actividad tiene cumplimiento del 100% desde el primer trimestre.</t>
  </si>
  <si>
    <t>2.2 Establecer un proceso de evaluación a través de indicadores sobre la implementación del actual modelo de atención en salud a la PPL</t>
  </si>
  <si>
    <t>Trim_I: El Programa Anual de Auditoria basado en riesgos de la vigencia 2023, esta conformado por 105 actividades así: 
 - Auditorias Internas (15)
 - Auditorias Especiales - Recurrentes (8)
 - Informes de Ley (37)
 - Seguimientos de ley (45)
  Para el periodo evaluado - Primer Trimestre - se realizan 23 actividades programadas así: 
 Informes de Ley
 1. Informe de Evaluación a la Gestión Institucional por Dependencias
 2. Evaluación de Control Interno Contable
 3. Rendición de Cuenta Fiscal e Informe Anual Consolidado –SIRECI-
 4. Informes de Seguimiento al Plan de Mejoramiento suscrito con la Contraloría General de la República
 5. Informe de Seguimiento a la Estrategias del Plan Anticorrupción y Atención al Ciudadano y Mapa de Riesgos de Corrupción 
 6. Informe de Austeridad en el Gasto 
 7. Informe de seguimiento a la Atención de Peticiones, Quejas y Reclamos. 
 8. Informe de Derechos de Autor
 9. Avance del Sistema de Control Interno - Reporte en el aplicativo FURAG
 10. Arqueo Caja Menor 
 11. Seguimiento a la Ejecución Presupuestal
 12. Reporte de Estados Financieros a la Contaduría General de la Nación
 Seguimiento de Ley
 13. Seguimiento mensual a la austeridad del Gasto – enero.
 14. Seguimiento mensual a la austeridad del Gasto - febrero
 15. Seguimiento mensual a la austeridad del Gasto - marzo
 16. Seguimiento Comité de Conciliaciones 
 17. Seguimiento al reporte anual de la información de Personal y Costos, con corte a 31 de diciembre.
 18. Seguimiento a los contratos publicados en la plataforma SIRECI 
 19. Seguimiento y coordinación a respuestas de entes de control –enero
 20. Seguimiento y coordinación a respuestas de entes de control - febrero
 21. Seguimiento y coordinación a respuestas de entes de control - marzo
 22. Seguimiento a Proyectos de Inversión 
 23. Seguimiento Plan de Comunicaciones de la vigencia   Trim_II: El Programa Anual de Auditoria basado en riesgos de la vigencia 2023, esta conformado por 105 actividades así: 
- Auditorias Internas Integrales (4) 
- Auditorias Especiales - Recurrentes (8)
- Informes de Ley (49)
- Seguimientos de ley (41)
- Fomento de Cultura de Autocontrol (3) 
Para el periodo evaluado - Segundo Trimestre (30/06/2023)  - se realizan 20 de las 23 actividades programadas así: 
1. Auditoria Recurrente.  Proceso de Información y Comunicación en cumplimiento del MIPG ( 7 Auditorias)
2. Auditoria Recurrente  Publicación Oportuna de Información contractual SECOP II (6 Auditorias) 
3.  Informe de Seguimiento a la Estrategias del Plan Anticorrupción y Atención al Ciudadano - Primer cuatrimestre. 
4. Seguimiento trimestral  a la austeridad del Gasto -  Segundo Trimestre
5. Informe de Seguimiento a PQRSD - Primer Trimestre
6. Seguimiento a la Ejecución Presupuestal - Primer Trimestre 
7. Reporte de Estados Financieros a la Contaduría General de la Nación (Acta). Segundo Trimestre. 
8. Seguimiento a los contratos publicados en la plataforma SIRECI - Primer Trimestre
9. Seguimiento a Comités Institucionales
10. Seguimiento a Proyectos de Inversión - Primer Trimestre
11. Seguimiento mensual a la austeridad del Gasto – Abril
12. Seguimiento mensual a la austeridad del Gasto -  Mayo 
13. Seguimiento mensual a la austeridad del Gasto -  Junio
14. Seguimiento y coordinación a respuestas de entes de control - abril 
15. Seguimiento y coordinación a respuestas de entes de control - mayo
16. Seguimiento y coordinación a respuestas de entes de control - junio
17. Diligenciamiento FURAG 
18. Seguimiento a la publicación de estados financieros y Ejecución Presupuestal - Abril 
19. Seguimiento a la publicación de estados financieros y Ejecución Presupuestal - Mayo
20. Seguimiento a la publicación de estados financieros y Ejecución Presupuestal - junio</t>
  </si>
  <si>
    <t>Trim_I: No se programan avances en este periodo evaluado   Trim_II: No se han realizado actividades de avance en este ítem</t>
  </si>
  <si>
    <t>Trim_I: En el primer trimestre se realizaron las capacitaciones a los funcionarios por medio de  correos institucionales y  medios audiovisuales que posee la entidad para su difusión, como también se realizaron las actividades de pesaje de los residuos que se generan, se solicito a la empresa MTS los certificados de aprovechamiento de residuos, se realizo el seguimiento de los servicios públicos para así determinar si se genero ahorro en comparación al año anterior.   Trim_II: El PIGA, ha desarrollado las actividades propuesta durante le segundo trimestre, dando así un cumplimiento a la meta esperada del 25%, cabe resaltar que la campaña del reciclaton se dio por desierta por la falta d participación d ellos funcionarios a dicha actividad, se esper que el año 2024 se pueda contar con el apoyo de los funcionarios de la entidad.</t>
  </si>
  <si>
    <t xml:space="preserve">Trim_I: Sin tener una meta definida final el trabajo que hemos realizado lo soportamos con las evidencias que se subirán en la carpeta 14. Objetivo- comunicaciones   Trim_II: El grupo de comunicaciones institucionales ha realizado las actividades que corresponden a sus funciones: las publicaciones internas y externas, interacción y publicación de información de gestión institucional en las redes sociales, actualización y publicación de la intranet, socialización a través del correo electrónico institucional, acompañamiento a eventos y difusión de estos, (registro fotográfico y audiovisual), logística de actividades (cuando competen al grupo) y diseño y diagramación de piezas gráficas y audiovisuales, entre otras.
 </t>
  </si>
  <si>
    <t>Trim_I: Actualmente nos mantenemos en la versión 6.0 del PETI, de acuerdo con el Plan Nacional de Desarrollo 2018-2022, del Modelo Integrado de Planeación y Gestión-MIPG y el Plan Estratégico Institucional. La Entidad está en espera de los nuevos lineamientos para el cuatrienio 2023 - 2026 que serán emitidos por MinTic. Se está estructurando la Matriz de seguimiento con el propósito de registrar los avances sobre el Portafolio de Proyectos, definido en el numeral 6.1 del PETI v 6.0.   Trim_II: El PETI Versión 6.0, no se actualizó en este primer semestre, ya que estábamos a la espera de los nuevos lineamientos de MinTic, para el cuatrienio 2023 – 2026. En Mayo de 2023 se emitió por parte de MinTic la Resolución No. 1978 - MRAE, la cual es el insumo para estructurar la Matriz de seguimiento con el propósito de registrar los avances sobre el Portafolio de Proyectos. Como resultado de la Consultoría del Sistema de Información Misional - SIM, podemos decir que ya contamos con 16 Proyectos para el portafolio, los cuales al actualizar el PETI, se irán incorporando, hasta ejecutarlos todos en el 2026.</t>
  </si>
  <si>
    <t>Trim_I: La oficina de tecnología ha realizado avances en la actualización del Plan, sin embargo está a espera de alinear el PETY con el PND, la actividad está prevista a desarrollarse a partir del segundo trimestre.    Trim_II: El área no presenta Matriz de avance y seguimiento de las actividades del PETI y Matriz de seguimiento al Portafolio de Proyectos TI. Por lo tanto para el segundo trimestre no se otorga porcentaje de avance.</t>
  </si>
  <si>
    <t>Trim_I: En la actualidad está vigente el Contrato 429 de 2022, el cual tiene por objeto es: “CONTRATAR LOS SERVICIOS PROFESIONALES QUE PERMITA DEFINIR E IMPLEMENTAR LA ARQUITECTURA DE TI QUE SOPORTARÁ LA SOLUCIÓN INTEGRAL DEL SISTEMA DE INFORMACIÓN MISIONAL - SIM DE LA USPEC, PARTIENDO DE UN ANÁLISIS SOBRE LOS MACROPROCESOS DE LA ENTIDAD, QUE DETERMINE LAS NECESIDADES FUNCIONALES Y NO FUNCIONALES BASADOS EN LOS PROCEDIMIENTOS ESTABLECIDOS”. 
Teniendo en cuenta el Objeto del Contrato anteriormente mencionado, y basándonos en el Plan de Gestión del proyecto establecido para el desarrollo de la consultoría que tiene como alcance la implementación de la arquitectura del Sistema de Información Misional SIM, se ha avanzado en las siguientes actividades: Situación Actual, Prospectiva de la Arquitectura de TI, Análisis de Requerimientos y Diseño del SIM.   Trim_II: Como resultado de la Consultoría del SIM, Contrato No. 429 de 2022, cuyo objeto es: “CONTRATAR LOS SERVICIOS PROFESIONALES QUE PERMITA DEFINIR E IMPLEMENTAR LA ARQUITECTURA DE TI QUE SOPORTARÁ LA SOLUCIÓN INTEGRAL DEL SISTEMA DE INFORMACIÓN MISIONAL - SIM DE LA USPEC, PARTIENDO DE UN ANÁLISIS SOBRE LOS MACROPROCESOS DE LA ENTIDAD, QUE DETERMINE LAS NECESIDADES FUNCIONALES Y NO FUNCIONALES BASADOS EN LOS PROCEDIMIENTOS ESTABLECIDOS”. 
Teniendo en cuenta el Objeto del Contrato anteriormente mencionado, y basándonos en el Plan de Gestión del proyecto establecido para el desarrollo de la consultoría que tiene como alcance la implementación de la arquitectura del Sistema de Información Misional SIM, el avance se refleja en las siguientes actividades (Situación Actual, Problemáticas a Resolver, Situación Deseada, Portafolio de Proyectos, Análisis de Requerimientos y Diseño del SIM).
La Consultoría le presentó a los Directivos de la Entidad, el plan con los 16 Proyectos, con la solución integral que soportará la operación. La etapa que sigue es la implementación de este SIM.</t>
  </si>
  <si>
    <t>Trim_I: Durante el trimestre se avanzó en el desarrollo de las siguientes estrategias: 
Gestión de riesgos. Se actualizó y publicó la matriz de riesgos de seguridad de información y el respectivo plan de tratamiento de riesgos. 
Concientización, sensibilización y capacitación. Se modificó el plan de sensibilización y se inició con la ejecución de actividades entre las cuales se encuentran: envío de tipos seguros a través de correo, selección del usuario SGSI y charla presencial de ciberseguridad. 
Implementación del plan de tratamiento de riesgos de seguridad de información. Se realizó el primer seguimiento del PTR de acuerdo a la información reportada por cada uno de los procesos involucrados. 
Medición, revisión y evaluación del SGSI. Se avanzó en la actualización y diligenciamiento de indicadores de seguridad de información. 
Relación con proveedores de seguridad digital. Se definió la guía de gestión de proveedores de TI, se encuentra pendiente la gestión para su aprobación, publicación y socialización.
En conclusión, de acuerdo al porcentaje llenado se logró la meta del trimestre avanzando en un 25% de implementación del plan.   Trim_I: De acuerdo al Plan Estratégico de Seguridad y Privacidad de la información, establecido para la presente vigencia, durante el segundo trimestre se avanzó en un 25% de las actividades propuestas, logrando un porcentaje de avance para la vigencia del 50%.
 Dentro de las estrategias trabajadas en el trimestre se encuentran: 
* Concientización, sensibilización y capacitación en seguridad de información.
* Implementación del plan de tratamiento de riesgos de seguridad de información
* Gestión de incidentes
* Medición, revisión y evaluación del SGSI
* Relación con proveedores de seguridad digital</t>
  </si>
  <si>
    <t>Trim_I: Se evidencia un avance según lo programado en el  Plan de Tratamiento de Riesgos de Seguridad en la Información de la OTEC, por esto se avanza según lo planeado en un 10%    Trim_II: El área presenta avance según lo programado en el  Plan de Tratamiento de Riesgos de Seguridad en la Información de la OTEC, por lo tanto se otorga un porcentaje de avance del 20% para el segundo trimestre.</t>
  </si>
  <si>
    <t xml:space="preserve">Trim_I: Durante el trimestre se avanzó en el desarrollo de las siguientes estrategias: 
Gestión de riesgos. Se actualizó y publicó la matriz de riesgos de seguridad de información y el respectivo plan de tratamiento de riesgos. 
Concientización, sensibilización y capacitación. Se modificó el plan de sensibilización y se inició con la ejecución de actividades entre las cuales se encuentran: envío de tipos seguros a través de correo, selección del usuario SGSI y charla presencial de ciberseguridad. 
Implementación del plan de tratamiento de riesgos de seguridad de información. Se realizó el primer seguimiento del PTR de acuerdo a la información reportada por cada uno de los procesos involucrados. 
Medición, revisión y evaluación del SGSI. Se avanzó en la actualización y diligenciamiento de indicadores de seguridad de información. 
Relación con proveedores de seguridad digital. Se definió la guía de gestión de proveedores de TI, se encuentra pendiente la gestión para su aprobación, publicación y socialización.
En conclusión, de acuerdo al porcentaje llenado se logró la meta del trimestre avanzando en un 25% de implementación del plan.   Trim_II: Se llevó seguimiento a las actividades ejecutadas del plan de tratamiento de riesgos a cargo de cada una de las dependencias que cuentan actualmente con riesgos de seguridad de información. En conclusión se obtuvieron los siguiente resultados acumulados para la vigencia: 
Gestión de Contractual 76%
Gestión Infraestructura 38%
Gestión de recursos Físicos y Suministros 0%
Gestión de Atención al Ciudadano 0%
Gestión Talento Humano 44%
Gestión Jurídica 58%
Gestión Documental 50%
Gestión Financiera 27%
Gestión de Tecnologías de la Información 30%
Los procesos Gestión de Atención al Ciudadano y Gestión de Recursos Físicos y Suministros no han presentado reporte de los avances durante el primer y segundo trimestre del año. </t>
  </si>
  <si>
    <t xml:space="preserve">Trim_I:  Se realiza socialización del Sistema de Gestión de Documento Electrónico SGDEA-INFODOC en las diferentes dependencias de la entidad con un participación  de 167 funcionarios y contratistas   Trim_II: Se remite informe correspondiente a las actividades desarrolladas las cuales corresponden a las planteadas para el segundo trimestre de la vigencia 2023. Se remite soporte de las actividades desarrolladas en el de acuerdo a la programación realizada en el marco del Plan de Acción para la vigencia 2023. Informe de capacitaciones desarrolladas y socialización del Programa de documentos vitales o esenciales. </t>
  </si>
  <si>
    <t xml:space="preserve">Trim_I: Frente a este indicador, se llevará a cabo una Mesa de trabajo, para definir como quedará, para no entrar en equivocaciones, ni entrega de información errada, de la mano con la Oficina de Planeación se dará claridad.   Trim_II: Se propone, frente a este indicador, realizar una Mesa de Trabajo con el Área de Planeación, y la persona encargada de esta actividad, con el fin de aclarar el indicador y la información que es menester para cumplir con el mencionado. </t>
  </si>
  <si>
    <t xml:space="preserve">Trim_I: Modulo de riesgos: se han realizado reuniones con el proveedor del Software en las cuales se le indicaron los ajustes que se deben efectuar al módulo con base a la última guía del DAFF,  se ha cargado información de prueba. Modulo de MIPG: Con corte al primer trimestre el DAFP no ha puesto en marcha el aplicativo para el diligenciamiento del FURAG, lo tienen contemplado para el segundo trimestre de la vigencia, una vez realizado esto se generará el plan de acción del MIPG y estas acciones se cargarán en el módulo. Módulo de indicadores: Para el primer trimestre se desarrollaron jornadas de socialización en cuanto a los conceptos y formulación de indicadores, manejo de la herramienta, actualmente se encuentra en proceso de cargue de la información relacionada con el seguimiento a los indicadores d egestión, es de aclarar que se encuentra en proceso de actualización y ajustes.   Trim_II: Para el módulo de Riesgos se han realizado reuniones entre la Oficina Asesora de Planeación y Desarrollo, la Oficina de Tecnología y la firma proveedora del aplicativo, haciendo ejercicios de cargue de información en el ambiente de pruebas, con el fin de analizar el alcance del software, evidenciando que se requiere hacer ajustes del mismo. Se está estructurando el requerimiento para analizarlo con la firma contratista con el fin de determinar la viabilidad técnica y financiera del ajuste.
Sobre el módulo del MIPG, una vez se termine de diligenciar el FURAG, se va a estructurar el plan para a vigencia 2023; con la información aprobada se realiza el cargue de los datos en el módulo.
Con relación al módulo de Indicadores, se encuentra pendiente el cargue de información de la Oficina Asesora Jurídica y la Dirección de Infraestructura.
 </t>
  </si>
  <si>
    <t>Trim_I: Se otorga un 33% de ejecución, dado que 1 de 3 módulos tiene información cargada y se encuentra en funcionamiento. El área adjunta soporte de uno de los indicadores de la información cargada.    Trim_II: El área presenta soportes de avance en el cargue de información y continúan en estructuración de la plataforma, por lo tanto se otorga un 25% de avance para el segundo trimestre.</t>
  </si>
  <si>
    <t>Trm_I: 1. RM Barranquilla: Se adelanta trámite ante el Ministerio de Justicia y el DNP, para comprometer vigencias futuras aún no se cuenta con la aprobación para la respectiva contratación del proyecto 2. RM Cartagena: Revisión HV, análisis de precios, firma de acta en el mes de abril  3. Pabellón Calarcá: en el mes de marzo se suscribió contrato de interventoría, se adelanta aprobación de pólizas y se tiene previsto firma de acta segundo trimestre de 2023 4. Pabellón Bellavista P4: una vez verificada los diseños entregados para este proceso, se adelanta por parte del contratista unos apiques necesarios para identificar características propias de la calidad del suelo en referencia a temas estructurales para la edificación del Pabellón, así mismo se adelantan diseños para realizar un portal de integración, verificación de HV de los contratistas. Acta de inicio en el mes de mayo 5. Complementarias Espinal: se estaba esperando la aprobación por parte del INPEC, de las fichas técnicas para la red de CCTV, Se tiene prevista firma de acta de inicio el 18 de abril.  6.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7.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
   Trim_II: 1. RM Barranquilla: Se recibió aprobación para comprometer vigencias futuras por parte del Ministerio de Hacienda y Crédito Publico  el 6 de junio y se dio reinicio al proceso en cursos el cual quedará legalizado la primera semana de julio
2. RM Cartagena: Se firmo acta de inicio el 21 de junio, inicia fase 1
3. Pabellón Calarcá: Se firmo acta de inicio el 26 de junio, inicia fase 1
4. Pabellón Bellavista P4: Durante el periodo se llevan a cabo la entrega de los APUS en referencia a la oferta económica. Acta de inicio en el mes de julio
5. Complementarias Espinal: Se firmo acta de inicio el 28 de abril
6. Complementarias Itagüí:  Se firmo acta de inicio el 8 de mayo, se adelanto acta de cambio de fase el 8 de junio e inicio fase 2
7. Complementarias Barranquilla: Se firmo acta de inicio el 13 de mayo
Se anexa actas de inicio de los procesos</t>
  </si>
  <si>
    <t>Trim_I:  Se evidencian acciones en pro del cumplimiento de la actividad, el área reporta avance en mesas de trabajo y reuniones con el objeto de que en el segundo y tercer trimestre se suscriban los contratos y sus respectivas actas de inicio, no se asigna un avance porcentual para el primer trimestre ya que su ejecución esta dada directamente con la entrega de soporte del Acta de inicio.  Es de aclarar que esta actividad debe presentar ejecución según lo planeado a partir del segundo trimestre.   Trim_II:  Se evidencian acciones en pro del cumplimiento de la actividad, el área reporta avances en las mesas de trabajo y se suscriben contratos con sus respectivas actas de inicio, sin embargo de las 7 actas presentadas solo se evidencian 5 (Faltarían Bella Vista y Barranquilla) por lo tanto el porcentaje de avance asignado es del 72 % para este segundo trimestre.</t>
  </si>
  <si>
    <t>Trm_I: 1. RM Barranquilla: Se adelanta trámite ante el Ministerio de Justicia y el DNP, para comprometer vigencias futuras aún no se cuenta con la aprobación para la respectiva contratación del proyecto 2. RM Cartagena: Revisión HV, análisis de precios, firma de acta en el mes de abril 3. Pabellón Calarcá: en el mes de marzo se suscribió contrato de interventoría, se adelanta aprobación de pólizas y se tiene previsto firma de acta segundo trimestre de 2023 4. Pabellón Bellavista P4: una vez verificada los diseños entregados para este proceso, se adelanta por parte del contratista unos apiques necesarios para identificar características propias de la calidad del suelo en referencia a temas estructurales para la edificación del Pabellón, así mismo se adelantan diseños para realizar un portal de integración, verificación de HV de los contratistas. Acta de inicio en el mes de mayo ,5. Complementarias Espinal: se estaba esperando la aprobación por parte del INPEC, de las fichas técnicas para la red de CCTV, Se tiene prevista firma de acta de inicio el 18 de abril. 6.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7.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   Trim_II: 1. RM Barranquilla: Revisión de Minuta para perfeccionamiento del contrato, una vez se cuente con todos los requisitos preliminares se programara firma de acta de inicio
2. RM Cartagena: Se, inicia fase 1 con revisión en las especialidades de Geotecnia, Estructuras, hidrosanitario y arquitectura
3. Pabellón Calarcá: Se inicia fase 1 revisión de diseños
4. Pabellón Bellavista P4: Durante el periodo se llevan a cabo la entrega de los APUS en referencia a la oferta económica. Acta de inicio en el mes de julio
5. Complementarias Espinal: Realización replanteo con estacas, se verifica levantamiento topográfico, adecuaciones provisionales. avance 2,57%
6. Complementarias Itagüí:  se adelantan actividades de geotecnia, avance 1%
7. Complementarias Barranquilla: Se adelantan  obras preliminares de demoliciones y obras provisionales
Se anexa informe avances</t>
  </si>
  <si>
    <t>Trim_I:  Se evidencian acciones en pro del cumplimiento de la actividad, el área reporta avance en mesas de trabajo y reuniones con el objeto de que en el segundo y tercer trimestre se suscriban los contratos y sus respectivas actas de inicio, no se asigna un avance porcentual para el primer trimestre ya que su ejecución esta dada directamente con la entrega de soporte de los informes de ejecución y avance en la obra. Es de aclarar que esta actividad debe presentar ejecución según lo planeado a partir del segundo trimestre.   Trim_II: Se evidencian acciones en pro del cumplimiento, sin embargo de los 8 proyectos se presenta avance de 5 Proyectos (Pendientes Cartagena - Calarcá - Barranquilla) Por lo tanto se otorga un porcentaje de avance del 6,25% para este segundo trimestre.</t>
  </si>
  <si>
    <t xml:space="preserve">Trm_I: 1. Modulares Itagüí: Contrato 307-2019  finalizo el 17 de marzo de 2023 en el cual se suscribió acta de terminación, la cual genero observaciones en algunas actividades ejecutadas, quedando como compromiso para ser subsanadas y de esta manera generar acta de entrega final y recibo a satisfacción, esta se realizara de acuerdo a visita programada para los días 13 y 14 de abril.
2. Complementarias Espinal: se estaba esperando la aprobación por parte del INPEC, de las fichas técnicas para la red de CCTV, Se tiene prevista firma de acta de inicio el 18 de abril. 
3.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4.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   Trim_II: 1. Modulares Itagüí: obra modulares finalizada marzo de 2023, se adelanta la fase 3 correspondiente a la liquidación del contrato, la obra será recibida por parte del INPEC se finalicen las obras complementarias correspondientes al contrato 267-2022, el cual inicio fase 2 el  8 junio de 2023.
2. Complementarias Espinal: Realización replanteo con estacas, se verifica levantamiento topográfico, adecuaciones provisionales. avance 2,57%
3. Complementarias Itagüí:  se adelantan actividades de geotecnia, avance 1%
4. Complementarias Barranquilla: Se adelantan  obras preliminares de demoliciones y obras provisionales
</t>
  </si>
  <si>
    <t>Trim_I: La actividad esta programada para su avance en el cuarto trimestre, el avance más importante se ha dado en  Modulares Itagüí, el área reporta que el contrato finalizo el 17 de marzo de 2023 en el cual se suscribió acta de terminación, la cual genero observaciones en algunas actividades ejecutadas, quedando como compromiso para ser subsanadas y de esta manera generar acta de entrega final. dado esto se otorgará un avance porcentual cuando soporten con actas de entrega definitiva.   Trim_II: No se otorga porcentaje de avance para este trimestre debido a que esta actividad esta proyectada en cumplimiento para el cuarto trimestre.</t>
  </si>
  <si>
    <t>Trim_I: 1. Alojamiento Girón: Proyecto en ejecución con avance del 37,38% se anexa informe de seguimiento
2. Alojamiento Ipiales: Se realiza suspensión al contrato de obra solicitado por el contratista CONSORCIO SAN JOSE, con motivo de los cierres en la vía panamericana ocasionado por los deslizamientos, situación que afecto directamente la cadena de suministros del contratista y desabasteció de material y combustible la obra. se anexa acta de suspensión   Trim_II: 1. Alojamiento Girón: Proyecto en ejecución con avance del  41,98% se anexa informe de seguimiento
2. Alojamiento Ipiales: Proyecto en ejecución con avance del  17,49% se anexa informe de seguimiento</t>
  </si>
  <si>
    <t>Trim_I:   Se otorga un 18,7 % de avance obtenido a partir del informe que da cuenta del avance en el proyecto de Girón, en el proyecto de Ipiales se reporta Suspensión del contrato, el área relaciona las evidencias y soportes.   Trim_II: Se evidencian acciones en pro del cumplimiento, por lo tanto de otorga un porcentaje de avance del 20% para el segundo trimestre.</t>
  </si>
  <si>
    <t>Trim_I: 1. Alojamiento Girón: Proyecto en ejecución fecha contractual de terminación 9/07/2023
2. Alojamiento Ipiales:  fecha contractual de terminación 9/07/2023   Trim_II: 
1. Alojamiento Girón: Proyecto en ejecución con avance del  41,98% se anexa informe de seguimiento
2. Alojamiento Ipiales: Proyecto en ejecución con avance del  17,49% se anexa informe de seguimiento</t>
  </si>
  <si>
    <t>Trim_I:  La actividad está proyectada en un 100% para en el cuarto trimestre    Trim_II: No se otorga porcentaje de avance para este trimestre debido a que esta actividad esta proyectada en cumplimiento para el cuarto trimestre.</t>
  </si>
  <si>
    <t>Trim_I: 1. Nuevo ERON Silvia: En desarrollo del proyecto se legalizaron los contratos de obra e interventoría, mediante la revisión y aprobación de pólizas por parte de DIGECO, actas que fueron remitidas al contratista de obra e interventoría, respectivamente. Simultáneamente se adelantó reunión preliminar con contratista de obra e interventoría a fin de gestionar lo pertinente para orientar el protocolo para la firma del acta de inicio, prevista/proyectada para el 17 de abril de 2023. 2. Nuevo ERON Barrancabermeja: Se adelanta trámite ante el Ministerio de Justicia y el DNP, para comprometer vigencias futuras aún no se cuenta con la aprobación para la respectiva contratación del proyecto. Se anexa solicitud vigencia futura
   Trim_II: 1. Nuevo ERON Silvia: En desarrollo del proyecto se legalizaron los contratos de obra e interventoría, mediante la revisión y aprobación de pólizas por parte de DIGECO, actas que fueron remitidas al contratista de obra e interventoría, respectivamente. Simultáneamente se adelantaron tres (3) reuniones preliminares con contratista de obra e interventoría a fin de gestionar lo pertinente para orientar el protocolo para la suscripción del acta de inicio proyectada para el 25 de julio de 2023
2. Nuevo ERON Barrancabermeja: Se recibió aprobación para comprometer vigencias futuras por parte del Ministerio de Hacienda y Crédito Publico  el 6 de junio y se dio reinicio al proceso en cursos el cual quedará legalizado la primera semana de julio</t>
  </si>
  <si>
    <t>Trim_I: Se han desarrollado acciones pero no se otorga un avance porcentual, debido a que no se anexa informe de seguimiento, la actividad tiene planeado iniciar a partir del segundo trimestre.   Trim_II: El área no adjunta Soportes, por lo tanto no se da porcentaje de avance para este trimestre.</t>
  </si>
  <si>
    <t>Trim_I: El área no avanza porcentualmente en la actividad, es de aclarar que es a partir del segundo trimestre cuando se programo avance.    Trim_II: El área no reporta acciones de avance para este trimestre, por lo tanto no se otorga porcentaje de avance.</t>
  </si>
  <si>
    <t>Trim_I: El área  no avanza porcentualmente en la actividad, es de aclarar que es a partir del segundo trimestre cuando se programo avance.    Trim_II: No se otorga porcentaje de avance para este trimestre debido a que esta actividad fue programada para el cuarto trimestre.</t>
  </si>
  <si>
    <t>Trim_I: Se realizo proceso de licitación publica  para garantizar la continuidad de la prestación del servicio de salud. Se adjunta Contrato 059- 2023  el cual va desde el 13 de febrero del 2023  hasta el 29 de diciembre del 2023.   Trim_II: Este Ítem se cumplió el trimestre anterior ya que se realizo proceso de licitación publica  para garantizar la continuidad de la prestación del servicio de salud. Se adjunta Contrato 059- 2023  el cual va desde el 13 de febrero del 2023  hasta el 29 de diciembre del 2023.</t>
  </si>
  <si>
    <t>Trim_I:  El área logró antes de lo previsto el cumplimiento de la actividad, el contrato esta vigente hasta prácticamente todo el 2023. Se otorga un 100% de ejecución.    Trim_II: No se otorga porcentaje de avance para este trimestre debido a que esta actividad tiene cumplimiento del 100% desde el primer trimestre.</t>
  </si>
  <si>
    <t>Trim_I: De acuerdo con el término contractual, se recibió informe de gestión del mes de enero febrero para emisión de observaciones, y aún se encuentra pendiente por conciliar febrero. Igualmente, el informe de gestión del mes de marzo está pendiente de ser recibido  para emisión de observaciones, estando aún en términos para conciliar. Ahora bien, el informe de gestión de marzo  se espera que llegue el 20 de abril de 2023.   Trim_II: De acuerdo con el término contractual, se recibió informe de gestión del mes de enero marzo y abril para emisión de observaciones, y aún se encuentra pendiente por conciliar mayo. Igualmente, el informe de gestión del mes de junio está pendiente de ser recibido  para emisión de observaciones, estando aún en términos para conciliar.</t>
  </si>
  <si>
    <t>Trim_I:  El área adjunta 2 informes de 3, correspondientes a los meses de enero y febrero, está pendiente el informe del mes de marzo, por esto se otorga un 17 % de ejecución para el trimestre.   Trim_II: El área adjunta 2 informes de 3, correspondientes a los meses de abril y mayo, por lo tanto otorga un porcentaje de avance del 17 % para el segundo trimestre.</t>
  </si>
  <si>
    <t>Trim_I: Se adjunta plan de necesidades vigente   Trim_II: Ítem cumplido en el primer trimestre.</t>
  </si>
  <si>
    <t>Trim_I: Se otorga un 100% de cumplimiento en la actividad, soportado a partir del plan de necesidades.    Trim_II: Trim_II: No se otorga porcentaje de avance para este trimestre debido a que esta actividad tiene cumplimiento del 100% desde el primer trimestre.</t>
  </si>
  <si>
    <t xml:space="preserve">Trim_I: Se elaboró por parte de la SUBAER, la estructura de un Plan de Visitas a las Sedes Regionales, evidenciando el presupuesto a ocupar para los diferentes traslados de los funcionarios en las Sedes Regionales donde actualmente laboran los funcionarios enlaces. Actualmente se encuentra en revisión y aprobación por parte de la Subdirección y coordinación de Atención a Establecimientos de Reclusión, así como la asignación de presupuesto por parte de la Unidad
 para las comisiones a realizar.    Trim_II:La Subdirección de Atención a Establecimientos de Reclusión, realizó en el segundo trimestre, la capacitación e interacción con los funcionarios enlaces pertenecientes a 3 regionales. 
1. Los días 27 y 28 de Abril de 2023. se llevó a cabo la visita de Socialización e Interacción con los funcionarios enlaces ubicados en la regional Noroesten en la Municipio de Itagüí Antioquia, siendo de gran aceptación y enriquecimiento en cuanto a la información trasmitida, como el alcance de interacción de lo manifestado por ellos. 
2, Los días 4 y 5 de Mayo de 2023. se llevó a cabo la Socialización e Interacción con los funcionarios enlaces ubicados en la regional Central en las oficinas de la Unidad Bogotá Auditorio piso12 , siendo de gran aceptación y enriquecimiento en cuanto a la información trasmitida, interacción con los líderes de las áreas misionales, como el alcance de interacción de lo manifestado por ellos. 
3, Los días 27 y 28 de Abril de 2023. se llevó a cabo la visita de Socialización e Interacción con los funcionarios enlaces ubicados en la regional Noroesten en la Municipio de Itagüí Antioquia, siendo de gran aceptación y enriquecimiento en cuanto a la información trasmitida, como el alcance de interacción de lo manifestado por ellos. </t>
  </si>
  <si>
    <t>Trim_I: Como estrategia y cumplimiento a la actividad antes mencionada, se determinó participar en una feria por semestre, en la presente vigencia, encontrándose la SUBAER a la espera de la convocatoria  a las Ferias por parte de la Dirección Administrativa de la Función Pública, siendo parte de apoyo logístico de la oficina de Atención al Ciudadano.   Trim_II: Se tienen programados en participar, por parte de la SUBAER como apoyo logístico en las ferias de “El Festival, Juntémonos para tejer lo público” convocadas por el DAFP, para el segundo semestre de 2023.
No        Municipio        Juntémonos Fecha
1        Hacarí, Nte de Santander         11 y 12 de Agosto 2023
2        Istmina, Chocó        17 y 18 de Noviembre de 2023</t>
  </si>
  <si>
    <t>Trim_I: El área adelanto acciones pero por la naturaleza del indicador no se otorga porcentaje de avance, será a partir del segundo trimestre que se avaluará y se realizará seguimiento según lo planeado.    Trim_II: El área no reporta acciones de avance para este trimestre, las actividades mencionadas fueron programadas para el tercer trimestre, por lo tanto no se otorga porcentaje de avance.</t>
  </si>
  <si>
    <t xml:space="preserve">Trim_I: La Subdirección de Atención, en busca de minimizar la necesidad de recursos técnicos y tecnológicos, necesarios para el reporte de las novedades, solicitó en la vigencia 2022, recursos para la obtención de computadores, los cuales ya se adelanto la gestión de adquisición de 37 portátiles, con sus respectivas licencias, con el acompañamiento de la oficina de tecnología, encontrándose en este momento en proceso de revisión y validación por parte de la Oficina de Contractual.  Así mismo se realizará el proceso de adquisición de Termómetros para alimentos, Grameras y chalecos distintivos entre oteros, teniendo encuentra los recursos asignados. 
   Trim_II: En el mes de junio de 2023 ya fueron comprados por la Unidad, los computadores portátiles para dotar a los funcionarios enlaces de la SUBAER, encontrándose en la oficina de tecnología para su configuración. 
 Se inició el trámite de adquisición de grameras y termómetros para la comprobación de la temperatura y gramaje de los alimentos. </t>
  </si>
  <si>
    <t xml:space="preserve">Trim_I: Se realizaron seis (6) reuniones con los funcionarios enlaces designados en cada una de las regionales para revisar la información recibida y replicada a las áreas misionales, reiterando que se debe aplicar el instructivo para la recopilación y reporte de las novedades. 
Por parte de las áreas misionales, se encuentran verificando las novedades reportadas del área de alimentación e infraestructura, estando pendiente el apoyo por parte de líder misional de salud y bienes, quienes han solicitado se les de un espacio de tiempo mientras incorporan personal para asignar esta labor y así poder realizar la mesa de trabajo general.    Trim_II: La SUBAER, se ha permitido adelantar un Plan de Mejora, para el trámite de las novedades por parte de las áreas misionales, en el cual se están implementando nuevas acciones, para la recopilación y reporte de las novedades, informadas por los ERON con y sin funcionario enlaces, realizando tres (3) mesas de trabajo en el trimestre. </t>
  </si>
  <si>
    <t>Trim_I: El área realiza seguimiento a la entrega de de bienes, adjunta las actas satisfacción, pero no describe la relación que según el indicador se debe tener para el calculo porcentual del avance, por esto no se otorga % hasta que no se defina o se relacione un informe que permita su medición, se realizará seguimiento a partir del segundo trimestre de acuerdo a lo programado.    Trim_II: El área no reporta seguimiento postcontractual a la entrega de bienes para el SPC en el segundo trimestre. Por lo tanto no se otorga porcentaje de avance para el segundo trimestre.</t>
  </si>
  <si>
    <t>Trim_I:  Se adjunta matriz presupuesto de la vigencia 2023  con un 52.15% del presupuesto comprometido.   Trim_II:  Para el primer trimestre se tenia un  57% de avance referente al presupuesto inicial, pero a corte a junio 30 de los procesos de adquisición de bienes , presentaron una ejecución del 48,73%, para el segundo trimestre el porcentaje presentado es menor en razón a que el presuesto inicial se le fue adicionado 36 millones de pesos.</t>
  </si>
  <si>
    <t>Trim_I: El área estructuró y publicó el Plan Estratégico de Talento Humano, lo que otorga un 100% de ejecución.   Trin_II: No se otorga porcentaje de avance para este trimestre debido a que esta actividad tiene cumplimiento del 100% desde el primer trimestre.</t>
  </si>
  <si>
    <t>Trim_I: Se viene adelantando el seguimiento de todas y cada una de las actividades contenidas en los planes  que componen el Plan Estratégico del Talento Humano. El compromiso para el próximo trimestre de presentar informe escrito sobre el plan Estratégico de Talento Humano. 
   Trim_II: El Plan Estratégico del Talento Humano se encuentra alineado con el MIPG , dentro de este hacen parte los planes de provisión del empleo el Plan de Bienestar e Incentivos , Seguridad y Salud en el Trabajo y Capacitación, planes que en su momento se han realizado los reportes de estos planes los cuales pueden ser consultados en la presente carpeta ya que se encuentran dentro de los planes.</t>
  </si>
  <si>
    <t>Trim_I: El área ha desarrollado seguimiento a las actividades de cada uno de los planes que estructuran el Plan Estratégico de Talento Humano, lo que otorga un 25% de cumplimiento, sin embargo se recomienda para el siguiente trimestre un informe consolidado que integre el seguimiento al plan, el área se compromete a realizarlo a partir del segundo trimestre    Trim_II: El área presenta informe de seguimiento, por lo tanto se otorga un 25% de avance para el segundo trimestre.</t>
  </si>
  <si>
    <t>Trim_I: El Plan Integral de Gestión Ambiental, fue actualizado, aprobado y publicado en la pagina de la USPEC   Trim_II:  Actividad finalizada en el primer trimestre.</t>
  </si>
  <si>
    <t>Trim_I: En el Comité de gestión y Desempeño se formalizo el PIGA, en el cual se evidencian las actividades propuestas para la actual vigencia, este se encuentra publicado en la página institucional.    Trim_II: No se otorga porcentaje de avance para este trimestre debido a que esta actividad tiene cumplimiento del 100% desde el primer trimestre.</t>
  </si>
  <si>
    <t>Trim_I: Se otorga un 100% de cumplimiento de la actividad relacionada al Plan Anticorrupción y Atención al Ciudadano, el área adjunta el soporte.    Trim_II: No se otorga porcentaje de avance para este trimestre debido a que esta actividad tiene cumplimiento del 100% desde el primer trimestre.</t>
  </si>
  <si>
    <t>Trim_I: Aunque el área ha desarrollado acciones en la elaboración del Plan Estratégico de Comunicaciones, no se evidencia aun un documento final aprobado y publicado, por esto no se otorga avance porcentual    Trim_II:  Aunque el área ha desarrollado acciones en la elaboración del Plan Estratégico de Comunicaciones, no se evidencia un documento final aprobado y publicado, por lo tanto no se otorga avance porcentual para este trimestre.</t>
  </si>
  <si>
    <t>Trim_I: En el mes de enero del año en curso, en sesión del Comité Institucional de Gestión y Desempeño se aprobó esta última versión del PETI, el cual se encuentra publicado en la página Web de la Entidad.  Se aclara que esta versión será actualizada una vez se den los nuevos lineamientos para el cuatrienio 2023- 2026 que serán emitidos por MinTIC.   Trim_II: En el mes de enero del año en curso, en sesión del Comité Institucional de Gestión y Desempeño se aprobó la última Versión 6.0 del PETI, la cual se encuentra publicada en la página Web de la Entidad.
La Versión 6.0 se estará actualizando para el tercer trimestre en adelante, ya que MinTic, realizó el lanzamiento oficialmente el 11 de julio del presente, y en las Células Sectoriales, hasta ahora se está teniendo esta retroalimentación de los nuevos lineamientos para el cuatrienio 2023- 2026 que emitió MinTic.</t>
  </si>
  <si>
    <t>Trim_I: Se otorga un 100% de cumplimiento, sustentado a partir de la Aprobación del Plan Estratégico de Seguridad y Privacidad de la Información en el comité de Gestión y Desempeño realizado en el mes de enero de 2023   Trim_II: No se otorga porcentaje de avance para este trimestre debido a que esta actividad tiene cumplimiento del 100% desde el primer trimestre.</t>
  </si>
  <si>
    <t>% de Informes de seguimiento y progreso de la Política de prevención del daño antijurídico.</t>
  </si>
  <si>
    <t>4.1 Actualizar, socializar e Implementar el Plan Estratégico de TI - PETI</t>
  </si>
  <si>
    <t>% de avance en la actualización de la Batería de estándares e indicadores</t>
  </si>
  <si>
    <t>Trim_I: Se realiza la actualización de uno de los procedimientos adscritos a la Dirección de Gestión Contractual. El procedimiento CO-PR-012 Adquisiciones Tienda Virtual del Estado Colombiano_V2_copia_controlada; Se actualiza y se incluyen actividades para las adquisiciones a través de grandes almacenes. de igual manera se actualizo el formato CO-FO-030        Estudios Previos Adquisiciones Bienes o Servicios por Tienda Virtual.    Trim_II: La dirección de Gestión contractual pese a su falta de personal para avanzar en el cumplimiento de la Actividad se encuentra brajando en la actualización de los siguientes procedimientos adscritos a la misma: 
CO-PR-010        Liquidación de contratos, convenios y órdenes de compra:  el 28 de junio se envía el avance realizado en las mes de trabajo realizadas entre la oficina de planeación y la DIGECO para revisión y continuar con el tramite. Se adjunta flujograma y procedimiento con avances. 
CO-PR-013 Procedimiento Administrativo Sancionatorio Contractual V02: El 10 de mayo se recibió ultimo avance realizado revisado por la Oficina de planeación y la DIGECO, para que esta ultima revise y ajuste la información general del procedimiento. 
CO-PR-012 Adquisiciones Tienda Virtual del Estado Colombiano: El 29 de mayo se entrego por pare de la Oficina de planeación la ultima revisión con ajustes de forma para revisión por parte de contractual y tramite de formalización en MIPGestión.</t>
  </si>
  <si>
    <t>Indicador de cumplimiento (si el avance del trimestre es &lt;= a 50%, debe generar plan de choque)</t>
  </si>
  <si>
    <t>Si el indicador presentó rezagos en la ejecución, indique las razones, así como las acciones a tomar en el siguiente trimestre</t>
  </si>
  <si>
    <t>Comprometer el 100% de los recursos asignados para la vigencia por parte de la Subdirección de Seguimiento a la Infraestructura</t>
  </si>
  <si>
    <t>Subdirección de Seguimiento a la Infraestructura</t>
  </si>
  <si>
    <t xml:space="preserve">Formular e implementar el Plan de Previsión de Recursos Humanos de la vigencia
</t>
  </si>
  <si>
    <t>Formular e implementar el Plan Institucional de Capacitación de la vigencia</t>
  </si>
  <si>
    <t>Formular e implementar el Plan de Bienestar e Incentivos Institucionales de la vigencia</t>
  </si>
  <si>
    <t>Formular e implementar el Plan Anual de Vacantes de la vigencia</t>
  </si>
  <si>
    <t>Formular e implementar el Plan de Seguridad y Salud en el Trabajo de la vigencia</t>
  </si>
  <si>
    <t>Formular e implementar el Plan Institucional de Gestión Ambiental - PIGA para la vigencia</t>
  </si>
  <si>
    <t>Hacer seguimiento a la implementación de la Política de Teletrabajo en la USPEC</t>
  </si>
  <si>
    <t>Porcentaje de avance en la formulación e implementación del Plan de Previsión de Recursos Humanos de la vigencia</t>
  </si>
  <si>
    <t>Porcentaje de avance en la formulación e implementación del Plan Institucional de Capacitación de la vigencia</t>
  </si>
  <si>
    <t>Porcentaje de avance en la formulación e implementación del Plan de  Bienestar e Incentivos de la vigencia</t>
  </si>
  <si>
    <t>Porcentaje de avance en la formulación e implementación del Plan Anual de Vacantes de la vigencia</t>
  </si>
  <si>
    <t>Porcentaje de avance en la formulación e implementación del Plan de Seguridad y Salud en el Trabajo de la vigencia</t>
  </si>
  <si>
    <t>Formular e implementar el Plan Institucional de archivos PINAR de la vigencia</t>
  </si>
  <si>
    <t>Porcentaje de avance en la formulación e implementación del Plan Institucional de archivos PINAR de la vigencia</t>
  </si>
  <si>
    <t>Porcentaje de avance en la formulación e implementación del Plan Estratégico de Talento Humano de la vigencia</t>
  </si>
  <si>
    <t>Formular e implementar el Plan Estratégico de Talento Humano de la vigencia</t>
  </si>
  <si>
    <t>Porcentaje de avance en la formulación e implementación del Plan Institucional de Gestión Ambiental - PIGA, para la vigencia</t>
  </si>
  <si>
    <t>Porcentaje de avance en la implementación de la Política de Teletrabajo en la USPEC</t>
  </si>
  <si>
    <t>% de avance en la ejecución del Plan de Previsión de Recursos Humanos / Avance programado en la ejecución del Plan de Previsión de Recursos Humanos</t>
  </si>
  <si>
    <t>% de avance en la ejecución del Plan Institucional de capacitación / Avance programado en la ejecucióndel Plan Institucional de capacitación</t>
  </si>
  <si>
    <t>% de avance en la ejecución del Plan de Bienestar e Incentivos / Avance programado en la ejecución del Plan de Bienestar e Incentivos</t>
  </si>
  <si>
    <t>% de avance en la ejecución del Plan anual de vacantes / Avance programado en la ejecución del Plan anual de vacantes</t>
  </si>
  <si>
    <t>% de avance en la ejecución del Plan de Seguridad y Salud en el Trabajo / Avance programado en la ejecución del Plan de Seguridad y Salud en el Trabajo</t>
  </si>
  <si>
    <t>% de avance en la ejecución del Plan Institucional de archivos PINAR / Avance programado en la ejecución del Plan Institucional de archivos PINAR</t>
  </si>
  <si>
    <t>% de avance en la ejecución del Plan Estratégico de Talento Humano / Avance programado en la ejecución del Plan Estratégico de Talento Humano</t>
  </si>
  <si>
    <t>% de avance en la ejecución del Plan Institucional de Gestión Ambiental PIGA / Avance programado en la ejecución del  Plan Institucional de Gestión Ambiental PIGA</t>
  </si>
  <si>
    <t>% de avance en la ejecución de la Política de Teletrabajo / Avance programado en la ejecución de la Política de Teletrabajo</t>
  </si>
  <si>
    <t>Formular e implementar el Plan Estratégico de Seguridad y Privacidad de la Información</t>
  </si>
  <si>
    <t>Formular e implementar el Plan Estratégico de TI - PETI</t>
  </si>
  <si>
    <t>Realizar seguimiento a la implementación del Sistema de Información Misional y su plataforma tecnológica de soporte</t>
  </si>
  <si>
    <t>Porcentaje de avance en la implementación del Sistema de Información Misional y su plataforma tecnológica de soporte</t>
  </si>
  <si>
    <t>Porcentaje de avance en la implementación del  Plan Estratégico de Seguridad y Privacidad de la Información</t>
  </si>
  <si>
    <t>Porcentaje de avance en la implementación del Plan de Tratamiento de Riesgos de Seguridad de la Información</t>
  </si>
  <si>
    <t>Formular e implementar el Plan de Tratamiento de Riesgos de Seguridad de la Información de la OTEC</t>
  </si>
  <si>
    <t>Porcentaje de avance en la implementación del Plan de Tratamiento de Riesgos de seguridad  digital</t>
  </si>
  <si>
    <t>Porcentaje de avance en la implementación del Plan Estratégico de TI - PETI</t>
  </si>
  <si>
    <t>% de avance en la implementación del Sistema de Información Misional / Avance programado en la ejecución del Sistema de Información Misional</t>
  </si>
  <si>
    <t>% de avance en la ejecución del Plan Estratégico de Seguridad y Privacidad de la Información / Avance programado en la ejecución del Plan Estratégico de Seguridad y Privacidad de la Información</t>
  </si>
  <si>
    <t>% de avance en la ejecución del Plan de Tratamiento de Riesgos de Seguridad de la Información / Avance programado en la ejecución del Plan de Tratamiento de Riesgos de Seguridad de la Información</t>
  </si>
  <si>
    <t>Formular e implementar el Plan de Tratamiento de Riesgos de seguridad digital de la Entidad</t>
  </si>
  <si>
    <t>% de avance en la ejecución del Plan de Tratamiento de Riesgos de Seguridad digital / Avance programado en la ejecución del Plan de Tratamiento de Riesgos de Seguridad digital</t>
  </si>
  <si>
    <t>% de avance en la ejecución del Plan Estratégico de TI - PETI / Avance programado en la ejecución del Plan Estratégico de TI - PETI</t>
  </si>
  <si>
    <t>Formular e implementar el Plan Anual de Auditoría</t>
  </si>
  <si>
    <t>Porcentaje de avance en la implementación del Plan Anual de Auditoría</t>
  </si>
  <si>
    <t xml:space="preserve">% de ejecución del Plan Anual de Auditoría / % de avance programado en el Plan Anual de Auditoría
</t>
  </si>
  <si>
    <t xml:space="preserve">% de avance en la publicación de boletines con sensibilzación en temas relacionados a la OCI </t>
  </si>
  <si>
    <t>No. de boletines publicados / No. de boletines  programados * 100</t>
  </si>
  <si>
    <t>% de avance en la implementación del Plan Anticorrupción y Atención al Ciudadano</t>
  </si>
  <si>
    <t>% de ejecución del Plan Anticorrupción y Atención al Ciudadano / % de avance programado en el Plan Anticorrupción y Atención al Ciudadano</t>
  </si>
  <si>
    <t>Hacer seguimiento a fallos de tutela favorables y desfavorables para la USPEC.</t>
  </si>
  <si>
    <t xml:space="preserve">Hacer seguimiento al trámite de las quejas disciplinarias recibidas por la Oficina Asesora Jurídica, conforme a la Ley disciplinaria. </t>
  </si>
  <si>
    <t>Obligar el 80% de los recursos comprometidos para la vigencia por parte de la Subdirección de Seguimiento a la Infraestructura</t>
  </si>
  <si>
    <t>Obligar el 100% de los recursos que fueron constituidos como reserva presupuestal en la vigencia anterior</t>
  </si>
  <si>
    <t>Porcentaje de avance en el seguimiento a la operación y mantenimiento a las plantas de tratamiento de agua potable y/o residual de los 32 establecimientos que cuentan con planta</t>
  </si>
  <si>
    <t>Realizar seguimiento a la operación y mantenimiento de las plantas de tratamiento de agua potable y/o residual de los 32 establecimientos que cuentan con planta.</t>
  </si>
  <si>
    <t>Porcentaje de avance en la priorización de intervenciones de fortalecimiento a la infraestructura</t>
  </si>
  <si>
    <t>Porcentaje de avence ejecutado en la priorización de intervenciones / Porcentaje programado en la priorización de intervenciones</t>
  </si>
  <si>
    <t>Realizar la contratación de las intervenciones de fortalecimiento a la infraestructura programadas según la priorización de la vigencia</t>
  </si>
  <si>
    <t>Porcentaje de intervenciones de fortalecimiento a la infraestructura programadas</t>
  </si>
  <si>
    <t xml:space="preserve">Elaborar los documentos de lineamientos de diseño, operación y dotación para infraestructura  de los establecimientos penitenciarios, tomando como referencia la Norma NTC 4595 (2014).
</t>
  </si>
  <si>
    <t>Porcentaje de avance en la elaboración de lineamientos de diseño, operación y dotación para infraestructura de los establecimientos penitenciarios</t>
  </si>
  <si>
    <t>% de avance de ejecución de los proyectos de RM (Reclusión Mujeres) Barranquilla, RM (Reclusión Mujeres) Cartagena, Pabellón Calarcá, Pabellón 4 Bellavista, Itagüí. Y obras complementarias Itagüí, Espinal y Barranquilla</t>
  </si>
  <si>
    <t>Porcentaje de avance ejecutado en la elaboración de documentos de lineamientos de diseño / Porcentaje programado en la elaboración de documentos de lineamientos de diseño</t>
  </si>
  <si>
    <t xml:space="preserve">Porcentaje de avance de ejecución en los proyectos / Porcentaje programado de avance en los proyectos
</t>
  </si>
  <si>
    <t>Realizar entrega de los proyectos de:  Modulares Itagüí (510 cupos) y obras complementarias Itagüí, Espinal y Barranquilla</t>
  </si>
  <si>
    <t>Realizar seguimiento a la ejecución de los proyectos de: RM (Reclusión Mujeres) Barranquilla - 143 cupos, RM (Reclusión Mujeres) Cartagena - 152 cupos, Pabellón Calarcá - 258 cupos, Buga (720), Acacias (228), Pabellón 4 Bellavista - 514 cupos, Itagüí – 510. Y obras complementarias Itagüí, Espinal y Barranquilla</t>
  </si>
  <si>
    <r>
      <t xml:space="preserve">Suscribir acta de inicio para los proyectos: Acacias (228), </t>
    </r>
    <r>
      <rPr>
        <sz val="60"/>
        <color rgb="FFFF0000"/>
        <rFont val="Arial Narrow"/>
        <family val="2"/>
      </rPr>
      <t>Buenaventura ( )</t>
    </r>
  </si>
  <si>
    <t>Porcentaje de avance contractual para el inicio de los proyectos: Acacias y Buenaventura</t>
  </si>
  <si>
    <t>No. De actas de inicio recibidas / 2 x 100</t>
  </si>
  <si>
    <t>Porcentaje promedio de avance de los proyectos de alojamiento de Guardia de Girón e Ipiales</t>
  </si>
  <si>
    <t xml:space="preserve"> Σ % de avance en los proyectos / 2</t>
  </si>
  <si>
    <t>Porcentaje de avance contractual para la entrega de los proyectos de Itagüí - 510 cupos. Y obras complementarias Itagüí, Espinal y Barranquilla</t>
  </si>
  <si>
    <t>Porcentaje de avance contractual para la entrega de los proyectos  de alojamiento de Guardia de Girón e Ipiales</t>
  </si>
  <si>
    <t xml:space="preserve"> Σ % de avance en los proyectos / 3</t>
  </si>
  <si>
    <t>Realizar seguimiento de acuerdo a la programación de obra de los proyectos: Nuevo ERON Pereira (1,500 cupos), Nuevo ERON Riohacha (1645), Nuevo ERON Sabanas de San Ángel (1974).</t>
  </si>
  <si>
    <t>Porcentaje promedio de avance de los proyectos de: Nuevo ERON Pereira (1,500 cupos), Nuevo ERON Riohacha (1645), Nuevo ERON Sabanas de San Ángel (1974)</t>
  </si>
  <si>
    <t>Realizar seguimiento de acuerdo a la programación de obra de: Silvia Cauca (Población Indígena - 500 cupos) Barrancabermeja (1.512),</t>
  </si>
  <si>
    <t>Porcentaje promedio de avance de los proyectos de: Silvia Cauca (500 cupos) y Barrancabermeja (1512)</t>
  </si>
  <si>
    <t xml:space="preserve">Realizar el proceso precontractual y contractual para la prestación del servicio de alimentación y la interventoria del mismo, de acuerdo al modelo de alimentación actualizado y vigente y a los estándares del decreto 2674 de 2013 (acorde al cumplimiento del anexo 20 de la Licitación Pública).
</t>
  </si>
  <si>
    <t>Realizar la contratación y seguimiento a la interventoría y al servicio de vigilancia electrónica (SPC)</t>
  </si>
  <si>
    <t>Porcentaje de avance en la contratación y seguimiento a la interventoria y al servicio de vigilancia electrónica</t>
  </si>
  <si>
    <t>Porcentaje de avance en la etapa precontractual para la contratación de bienes para el SPC</t>
  </si>
  <si>
    <t>Porcentaje de avance ejecutado en la contratación y seguimiento a la interventoría del Servicio de vigilancia electrónica / Porcentaje programado en la contratación y seguimiento a la interventoría del Servicio de vigilancia electrónica</t>
  </si>
  <si>
    <t>Porcentaje de avance ejecutado en la etapa precontractual para la contratación de bienes para el SPC / Porcentaje programado en  la etapa precontractual para la contratación de bienes para el SPC</t>
  </si>
  <si>
    <t>Porcentaje de avance en el plan de necesidades con el INPEC</t>
  </si>
  <si>
    <t>Porcentaje de avance de ejecución en la elaboración del plan de necesidades con el INPEC / Porcentaje programado de avance en el desarrollo del plan de necesidades con el INPEC</t>
  </si>
  <si>
    <t>Porcentaje de procesos entregados a satisfacción al INPEC</t>
  </si>
  <si>
    <t>Porcentaje de avance en las actividades requeridas para garantizar la ejecución precontractual y contractual para el suministro de alimentación</t>
  </si>
  <si>
    <t>Porcentaje de avance ejecutado en el proceso precontractual y contractual para el suministro de alimentación / Porcentaje programado en el proceso precontractual y contractual para el suministro de alimentación</t>
  </si>
  <si>
    <t>Porcentaje de meses cubiertos en seguimiento a través de informe(s) de apoyo a la supervisión del servicio de interventoría</t>
  </si>
  <si>
    <t>Porcentaje de avance en el seguimiento a los Acuerdos de Nivel de Servicio de alimentación</t>
  </si>
  <si>
    <t>No Actas de mesas de descuento entregadas / No Total de mesas de descuentos realizadas * 100%</t>
  </si>
  <si>
    <t>Porcentaje de avance en el seguimiento a la prestación del servicio de salud de acuerdo a la ruta de atención de la PPL con patología mental.</t>
  </si>
  <si>
    <t>No. de meses cubiertos por los informes entregados / 3 x 25%</t>
  </si>
  <si>
    <t>Porcentaje de avance en el seguimiento a la prestación del servicio de salud de acuerdo acuerdo a la ruta de atención de la población diferencial LGTBIQ+</t>
  </si>
  <si>
    <t>Porcentaje de avance en las actividades para instruir a la Entidad Fiduciaria para garantizar la continuidad en la ejecución del software de historia clinica electrónica en los ERON</t>
  </si>
  <si>
    <t>Porcentaje de avance ejecutado en las actividades para instruir a la Entidad Fiduciaria para garantizar la continuidad en la ejecución del software de historia clinica electrónica / Porcentaje de avance programado en las actividades para instruir a la Entidad Fiduciaria para garantizar la continuidad en la ejecución del software de historia clinica electrónica</t>
  </si>
  <si>
    <t>Porcentaje  de ERON cubiertos</t>
  </si>
  <si>
    <t>Porcentaje de avance en la ejecución del contrato de fiducia mercantil</t>
  </si>
  <si>
    <t>Porcentaje de avance en el proceso contractual  del Administrador Fiduciario del Fondo Nacional de Salud</t>
  </si>
  <si>
    <t>Porcentaje de avance ejecutado en el proceso contractual del Administrador Fiduciario / Prorcentaje programado de avance en el proceso contractual del Administrados Fiduciario</t>
  </si>
  <si>
    <t>Porcentaje de avance en la ejecución de los recursos del administrador fiduciario</t>
  </si>
  <si>
    <t>Porcentaje de avance de los recursos comprometidos</t>
  </si>
  <si>
    <t xml:space="preserve">Recursos comprometidos / Recursos asignados * 100
</t>
  </si>
  <si>
    <t>Porcentaje de avance en los recursos obligados</t>
  </si>
  <si>
    <t xml:space="preserve">Recursos obligados / Recursos comprometidos * 100
</t>
  </si>
  <si>
    <t xml:space="preserve">Porcentaje de avance de los recursos  obligados, constituidos como reserva en la vigencia anterior </t>
  </si>
  <si>
    <t xml:space="preserve">Recursos obligados / Recursos comprometidos constituidos como reserva en la vigencia anterior *100
</t>
  </si>
  <si>
    <t>Porcentaje de avance de los recursos  obligados, constituidos como reserva en la vigencia anterior</t>
  </si>
  <si>
    <t>Recursos comprometidos / Recursos asignados * 100</t>
  </si>
  <si>
    <t>Recursos obligados / Recursos comprometidos * 100</t>
  </si>
  <si>
    <t>Recursos obligados / Recursos comprometidos constituidos como reserva en la vigencia anterior *100</t>
  </si>
  <si>
    <t>Porcentaje de avance en el seguimiento a la prestación del servicio de salud de acuerdo  a la ruta de atención de la población diferencial LGTBIQ+</t>
  </si>
  <si>
    <t>Porcentaje de avance en las actividades para instruir a la Entidad Fiduciaria para garantizar la continuidad en la ejecución del software de historia clínica electrónica en los ERON</t>
  </si>
  <si>
    <t>Porcentaje de avance ejecutado en las actividades para instruir a la Entidad Fiduciaria para garantizar la continuidad en la ejecución del software de historia clínica electrónica / Porcentaje de avance programado en las actividades para instruir a la Entidad Fiduciaria para garantizar la continuidad en la ejecución del software de historia clínica electrónica</t>
  </si>
  <si>
    <t>Porcentaje de avance en la contratación y seguimiento a la interventoría y al servicio de vigilancia electrónica</t>
  </si>
  <si>
    <t>% de avance en la ejecución del Plan Institucional de capacitación / Avance programado en la ejecución del Plan Institucional de capacitación</t>
  </si>
  <si>
    <t>Porcentaje de avance ejecutado en el proceso contractual del Administrador Fiduciario / Porcentaje programado de avance en el proceso contractual del Administrados Fiduciario</t>
  </si>
  <si>
    <t>6. OBJETIVO ESTRATÉGICO</t>
  </si>
  <si>
    <t>Porcentaje de avance en  el proceso precontractual y contractual para la prestación del servicio de vigilancia electrónica.</t>
  </si>
  <si>
    <t>Porcentaje de avance ejecutado / Porcentaje de avance programado</t>
  </si>
  <si>
    <t>Porcentaje de avance en las actividades correspondientes al seguimiento de la ejecución contractual de las intervenciones de fortalecimiento a la infraestructura</t>
  </si>
  <si>
    <t>Porcentaje de avance en las actividades para para garantizar la continuidad de la contratación por modalidad de capitación en los ERON a cargo del INPEC.</t>
  </si>
  <si>
    <t>2.1 Prestar el servicio de alimentación a la población privada de la libertad con criterios de calidad y eficiencia
2.2 Establecer un proceso de evaluación a través de indicadores sobre la implementación del actual modelo de atención en salud a la PPL</t>
  </si>
  <si>
    <t>Proveer la alimentación a internos mediante el sistema de ración conformado por cuatro tiempos (desayuno, almuerzo, cena refrigerio nocturno), con promoción de hábitos alimentarios  saludables, suministrando raciones para población en condiciones especiales, raciones para gestantes y lactantes. 
Un modelo de atención integral en salud que cuente con cobertura, oportunidad y eficiencia  para la PPL  a cargo del INPEC.</t>
  </si>
  <si>
    <t>Porcentaje de avance en la contratación de las intervenciones de fortalecimiento a la infraestructura programadas según la priorización de la vigencia</t>
  </si>
  <si>
    <t xml:space="preserve">Porcentaje de avance en la ejecución de actividades para la formulación del Plan Anticorrupción y Atención al Ciudadano para la vigencia </t>
  </si>
  <si>
    <t>Formular e implementar el Plan Estratégico de Comunicaciones para la vigencia</t>
  </si>
  <si>
    <t>1/1/202</t>
  </si>
  <si>
    <t>Subdirección de Suministro de Servicios</t>
  </si>
  <si>
    <t>Subdirección de Suministro de Bienes</t>
  </si>
  <si>
    <t>Dirección de Gestión Contractual</t>
  </si>
  <si>
    <t>Dirección Administrativa y Financiera</t>
  </si>
  <si>
    <t>Subdirección de Atención a los Establecimientos de Reclusión</t>
  </si>
  <si>
    <t>Dirección General - Comunicaciones</t>
  </si>
  <si>
    <t>Oficina Asesora de Planeación y Desarrollo</t>
  </si>
  <si>
    <t>Oficina Asesora Jurídica</t>
  </si>
  <si>
    <t>Oficina de Tecnología - OTEC</t>
  </si>
  <si>
    <t xml:space="preserve"> Oficina de Control Interno</t>
  </si>
  <si>
    <t>Subdirección de Construcción y Conservación</t>
  </si>
  <si>
    <t>Dependencia</t>
  </si>
  <si>
    <t>No. de actividades en el Plan de Acción</t>
  </si>
  <si>
    <t>TOTAL</t>
  </si>
  <si>
    <t>% de actividades en el Plan de Acción</t>
  </si>
  <si>
    <t>Comprometer el 100% de los recursos asignados para la vigencia, por parte de la Subdirección de Seguimiento a la Infraestructura</t>
  </si>
  <si>
    <t>Obligar por lo menos el 80% de los recursos comprometidos para la vigencia, por parte de la Subdirección de Seguimiento a la Infraestructura</t>
  </si>
  <si>
    <t>Obligar el 100% de los recursos que fueron constituidos como reserva presupuestal en la vigencia anterior, por parte de la Subdirección de Seguimiento a la Infraestructura</t>
  </si>
  <si>
    <t>Comprometer el 100% de los recursos asignados para la vigencia, por parte de la Dirección Administrativa y Financiera</t>
  </si>
  <si>
    <t>Obligar por lo menos el 80% de los recursos comprometidos para la vigencia, por parte de la Dirección Administrativa y Financiera</t>
  </si>
  <si>
    <t>Obligar el 100% de los recursos que fueron constituidos como reserva presupuestal en la vigencia anterior, por parte de la Dirección Administrativa y Financiera</t>
  </si>
  <si>
    <t>Comprometer el 100% de los recursos asignados para la vigencia, por parte de la Subdirección de Suministro de Servicios</t>
  </si>
  <si>
    <t>Obligar por lo menos el 80% de los recursos comprometidos para la vigencia, por parte de la Subdirección de Suministro de Servicios</t>
  </si>
  <si>
    <t>Obligar el 100% de los recursos que fueron constituidos como reserva presupuestal en la vigencia anterior, por parte de la Subdirección de Suministro de Servicios</t>
  </si>
  <si>
    <t>Comprometer el 100% de los recursos asignados para la vigencia, por parte de la Subdirección de Suministro de Bienes</t>
  </si>
  <si>
    <t>Obligar por lo menos el 80% de los recursos comprometidos para la vigencia, por parte de la Subdirección de Suministro de Bienes</t>
  </si>
  <si>
    <t>Obligar el 100% de los recursos que fueron constituidos como reserva presupuestal en la vigencia anterior, por parte de la Subdirección de Suministro de Bienes</t>
  </si>
  <si>
    <t>Comprometer el 100% de los recursos asignados para la vigencia, por parte de la Subdirección de Construcción y Conservación</t>
  </si>
  <si>
    <t>Obligar por lo menos el 80% de los recursos comprometidos para la vigencia, por parte de la Subdirección de Construcción y Conservación</t>
  </si>
  <si>
    <t>Obligar el 100% de los recursos que fueron constituidos como reserva presupuestal en la vigencia anterior, por parte de la Subdirección de Construcción y Conservación</t>
  </si>
  <si>
    <t>% de ejecución del Plan Anual de Auditoría / % de avance programado en el Plan Anual de Auditoría</t>
  </si>
  <si>
    <t>Formular, aprobar e implementar el Plan Anual de Auditoría</t>
  </si>
  <si>
    <t xml:space="preserve">Sensibilizar a coordinadores y funcionarios de la USPEC a través de 4 boletines durante la vigencia, en temas relacionados con el cumplimiento de las metas u objetivos previstos en el marco de Control Interno </t>
  </si>
  <si>
    <t>4. DIMENSIONES OPERATIVAS DEL MIPG</t>
  </si>
  <si>
    <t>Comprometer el 100% de los recursos asignados para la vigencia, por parte de la Oficina Asesora Jurídica</t>
  </si>
  <si>
    <t>Obligar por lo menos el 80% de los recursos comprometidos para la vigencia, por parte de la Oficina Asesora Jurídica</t>
  </si>
  <si>
    <t>Obligar el 100% de los recursos que fueron constituidos como reserva presupuestal en la vigencia anterior, por parte de la Oficina Asesora Jurídica</t>
  </si>
  <si>
    <t>Comprometer el 100% de los recursos asignados para la vigencia, por parte de la Oficina de Tecnología</t>
  </si>
  <si>
    <t>Obligar por lo menos el 80% de los recursos comprometidos para la vigencia, por parte de la Oficina de Tecnología</t>
  </si>
  <si>
    <t>Obligar el 100% de los recursos que fueron constituidos como reserva presupuestal en la vigencia anterior, por parte de la Oficina de Tecnología</t>
  </si>
  <si>
    <t>Elaborar los documentos de lineamientos de diseño, operación y dotación para infraestructura  de los establecimientos penitenciarios, tomando como referencia la Norma NTC 4595 (2014).</t>
  </si>
  <si>
    <t>Oficina de Control Interno</t>
  </si>
  <si>
    <t>David Plata</t>
  </si>
  <si>
    <t>Estado de validación</t>
  </si>
  <si>
    <t>Enlace</t>
  </si>
  <si>
    <t>OK</t>
  </si>
  <si>
    <t>Sandra Lizeth Castellanos</t>
  </si>
  <si>
    <t>Nelson David Guerrero</t>
  </si>
  <si>
    <t>Pendiente</t>
  </si>
  <si>
    <t>Ariel Fernando Rojas</t>
  </si>
  <si>
    <t>OK (Decreto 612 de 2018)</t>
  </si>
  <si>
    <t>Imelda Mancipe</t>
  </si>
  <si>
    <t>Enviado para validación</t>
  </si>
  <si>
    <t>Olga Bernal</t>
  </si>
  <si>
    <t>Pendiente reunión martes</t>
  </si>
  <si>
    <t>Carmen Capador</t>
  </si>
  <si>
    <t>Diana Lopez</t>
  </si>
  <si>
    <t>Luisa Perez</t>
  </si>
  <si>
    <t>Maria Angélica Osme</t>
  </si>
  <si>
    <t>Llevar a cabo como mínimo seis (6) Visitas de capacitación e interacción con los funcionarios, enlaces y opcionalmente directores de los Establecimientos de Reclusión y/o Directores de Sedes Regionales a cargo del INPEC, de acuerdo a su disponibilidad</t>
  </si>
  <si>
    <t>% de avance en las actividades necesarias para realizar la adquisición de recursos técnicos</t>
  </si>
  <si>
    <t>Llevar a cabo cuatro (4) Mesas de Trabajo (Una trimestral) de los funcionarios SUBAER, para revisar el seguimiento y plan de mejora en la recopilación y reporte de novedades recopiladas y remitidas a las áreas misionales</t>
  </si>
  <si>
    <t>NOMBRE DEL PROCESO</t>
  </si>
  <si>
    <t>Realizar seguimiento al cumplimiento de las actividades Política de prevención del daño antijurídico 2023-2024</t>
  </si>
  <si>
    <t>Presentar ante dependencias misionales, informe -relación de fallos de tutela desfavorables, requiriendo el cumplimiento de las ordenes Judiciales</t>
  </si>
  <si>
    <t xml:space="preserve">% de avance en los informes mensuales con la  relación de fallos de tutela desfavorables </t>
  </si>
  <si>
    <t>Número de informes / 12 * 100</t>
  </si>
  <si>
    <t>% de avance en los informes de seguimiento a las quejas recibidas en la Oficina Asesora Jurídica, su trámite y estado procesal.</t>
  </si>
  <si>
    <t>Contratar el 100% de las intervenciones de fortalecimiento y la infraestructura programadas (priorización INPEC y/o ordenada por acción judicial u órgano superior)</t>
  </si>
  <si>
    <t>(# de hitos ejecutados / # de hitos programados)* 100</t>
  </si>
  <si>
    <t>Porcentaje de avance en los hitos establecidos para la implementación de la Política de Gestión de Conocimiento y la Innovación</t>
  </si>
  <si>
    <t>Porcentaje de avance en los hitos establecidos para la implementación de la Política de Servicio al Ciudadano</t>
  </si>
  <si>
    <t>6. Gestión del Conocimiento y la Innovación</t>
  </si>
  <si>
    <t>15. Gestión del Conocimiento y la Innovación</t>
  </si>
  <si>
    <t>3. Gestión con Valores para Resultados</t>
  </si>
  <si>
    <t>8. Servicio al ciudadano</t>
  </si>
  <si>
    <t>5. Integridad</t>
  </si>
  <si>
    <t>1. Talento Humano</t>
  </si>
  <si>
    <t>Implementar la Política de Gestión de Conocimiento y la Innovación, a partir de la realización del diagnóstico, la formulación del modelo de gestión de conocimiento y la innovación, el diseño de la estrategia asociada y la elaboración del plan de comunicación y apropiación de la estrategia.</t>
  </si>
  <si>
    <t>Implementar la Política de Servicio al Ciudadano, a partir de la realización del autodiagnóstico, la formulación de la estrategia anual de servicio o relacionamiento con la ciudadanía, la realización de la encuesta para medir el nivel de satisfacción de atención al ciudadano y la implementación de acciones asociadas a los resultados de la encuesta.</t>
  </si>
  <si>
    <t>Porcentaje de avance en los hitos establecidos para la implementación de la Política de Integridad</t>
  </si>
  <si>
    <t>Implementar la Política de Integridad, a partir de la realización del autodiagnóstico, la formulación de la estrategia anual de integridad pública, la actualización e implementación de la política de conflicto de intereses, así como la realización de acciones para la difusión y apropiación del Código de Integridad del Servicio Público Colombiano</t>
  </si>
  <si>
    <t>5. Información y comunicación</t>
  </si>
  <si>
    <t>17.Gestión de la información estadística</t>
  </si>
  <si>
    <t xml:space="preserve">19. Control interno </t>
  </si>
  <si>
    <t>7. Control Interno</t>
  </si>
  <si>
    <t>Implementar la Política de Gestión de la Información Estadística, de acuerdo con los lineamientos del Departamento Administrativo Nacional de Estadística (DANE), a partir de las capacitaciones técnicas por parte del ente rector de la política, la realización de autodiagnósticos y el desarrollo de un plan estadístico.</t>
  </si>
  <si>
    <t>Porcentaje de avance en los  hitos establecidos para la implementación de la Política de Gestión de la Información Estadística</t>
  </si>
  <si>
    <t>Implementar el módulo de planes en el aplicativo MIPGestión.</t>
  </si>
  <si>
    <t>Porcentaje de avance en las actividades relacionadas con la implementación del módulo de planes en el aplicativo MIPGestión.</t>
  </si>
  <si>
    <t xml:space="preserve">Realizar el proceso precontractual y contractual para la prestación del servicio de vigilancia electrónica y su respectiva interventoria .
</t>
  </si>
  <si>
    <t>Realizar el seguimiento a la interventoría y al servicio de vigilancia electrónica.</t>
  </si>
  <si>
    <t xml:space="preserve">% de actas entregadas que den cuenta de las visitas de capacitación a las sedes Regionales </t>
  </si>
  <si>
    <t xml:space="preserve">(No. Actas suministradas /6)
*100 </t>
  </si>
  <si>
    <t xml:space="preserve">% de avance ejecutado / % de avance programado </t>
  </si>
  <si>
    <t>Número de informes de seguimiento y progreso en la implementación de la Política de prevención del daño antijurídico / 2 * 100</t>
  </si>
  <si>
    <t>% de avance en los informes de seguimiento y progreso en la implementación de la de la Política de prevención del daño antijurídico.</t>
  </si>
  <si>
    <t xml:space="preserve">Presentar Informe de quejas disciplinarias recibidas, tramitadas y su estado procesal. </t>
  </si>
  <si>
    <t>Numero de informes de seguimiento y estado procesal a las quejas disciplinarias recibidas/2*100</t>
  </si>
  <si>
    <t>Numero de boletines publicados / 4 * 100</t>
  </si>
  <si>
    <t>15.     Dirección de Infraestructura</t>
  </si>
  <si>
    <t>15.       Director de Infraestructura</t>
  </si>
  <si>
    <t>16. Dirección Logística</t>
  </si>
  <si>
    <t>16. Directora de Logistica</t>
  </si>
  <si>
    <t>Número de actividades realizadas del plan MIPG / Número de actividades programadas en el plan de MIPG * 100</t>
  </si>
  <si>
    <t>Componentes formulados y aprobados del Plan Anticorrupción y Atención al Ciudadano / Total de componentes * 100</t>
  </si>
  <si>
    <t xml:space="preserve">Porcentaje de avance en la implementación del Plan Estratégico de Comunicaciones para la vigencia </t>
  </si>
  <si>
    <t>Porcentaje de ejecución de actividades / Porcentaje actividades programadas</t>
  </si>
  <si>
    <t xml:space="preserve">Realizar el proceso  precontractual y contractual   para la prestación del servicio de alimentación y la interventoría del mismo, de acuerdo al modelo de alimentación actualizado y vigente y a los estándares del decreto 2674 de 2013 (acorde al cumplimiento del anexo 20 de la Licitación Pública).
</t>
  </si>
  <si>
    <t xml:space="preserve">Instruir a la Entidad Fiduciaria para garantizar la continuidad en la ejecución del Software de Historia Clínica Electrónica en los ERON, conforme a las fases determinadas en las obligaciones contractuales.
</t>
  </si>
  <si>
    <t>Entrega de documento priorización de necesidades USPEC - INPEC  / 1 *100</t>
  </si>
  <si>
    <t xml:space="preserve">1.1 Ampliación cupos en infraestructura atendiendo requisitos y condiciones de calidad
1.2 Construir cupos nuevos atendiendo requisitos y condiciones de calidad
1.3 Intervenir establecimientos carcelarios del orden nacional a través de adecuaciones y mantenimiento
</t>
  </si>
  <si>
    <t xml:space="preserve">Porcentaje de avance en el cumplimiento de los requerimientos </t>
  </si>
  <si>
    <t>Número de requerimientos atendidos / Numero de requerimientos solicitados * 100%</t>
  </si>
  <si>
    <t>Dar cumplimiento a los requerimientos del Ministerio de Justicia y el Derecho para la actualización de la batería de estándares e indicadores de las Normas Técnicas para la Vida en reclusión del ECI, según lo ordenado por la Sentencia 388 de 2013 y T-762-2015. de acuerdo a la competeNcia de la Dirección Logística</t>
  </si>
  <si>
    <t>Dar cumplimiento a los requerimientos del Ministerio de Justicia y el Derecho para actualización de la batería de estándares e indicadores de las Normas Técnicas para la Vida en reclusión del ECI, según lo ordenado por la Sentencia 388 de 2013 y T-762-2015, de acuerdo a la competencia de la Dirección de Infraestructura.</t>
  </si>
  <si>
    <t>Actualizar e implementar el Plan Estratégico de Seguridad y Privacidad de la Información</t>
  </si>
  <si>
    <t>Porcentaje de avance en la implementación del Plan de Tratamiento de Riesgos de Seguridad de la Información a cargo del proceso de gestión de tecnologías de la información</t>
  </si>
  <si>
    <t>Formular e implementar el Plan de Tratamiento de Riesgos de seguridad de la información de la Entidad</t>
  </si>
  <si>
    <t>Formular e implementar el Plan de Tratamiento de Riesgos de Seguridad de la Información a cargo del proceso de gestión de tecnologías de la información</t>
  </si>
  <si>
    <t>% de avance en la implementación del Plan de Tratamiento de Riesgos de Seguridad de la información / Avance programado en la ejecución del Plan de Tratamiento de Riesgos de Seguridad de la información</t>
  </si>
  <si>
    <t>% de avance en la implementación del Plan de Tratamiento de Riesgos de Seguridad de la Información / Avance programado en la ejecución del Plan de Tratamiento de Riesgos de Seguridad de la Información</t>
  </si>
  <si>
    <t>% de avance en la implementación del Plan Estratégico de Seguridad y Privacidad de la Información / Avance programado en la ejecución del Plan Estratégico de Seguridad y Privacidad de la Información</t>
  </si>
  <si>
    <t>Porcentaje de avance en la implementación del Plan de Tratamiento de Riesgos de seguridad de la información</t>
  </si>
  <si>
    <t>Actualizar, socializar e implementar el Plan Estratégico de TI - PETI</t>
  </si>
  <si>
    <t>No. de Seguimientos realizados y Publicados / 3 x 100</t>
  </si>
  <si>
    <t>Realizar los procesos de contratación según priorización de los bienes por porte del INPEC</t>
  </si>
  <si>
    <t>Porcentaje de avance en la contratación contratación decuerdo a la priorización de los bienes por porte del INPEC</t>
  </si>
  <si>
    <t>Numero de procesos de la priorización cubiertos por los contratos suscritos a la fecha / numero total de procesos que estan dentro de la priorización de necesidades *100</t>
  </si>
  <si>
    <t>Realizar seguimientos la implementación del Plan Anticorrupción y Atención al Ciudadano para la vigencia</t>
  </si>
  <si>
    <t>Seguimientos realizados a la implementación del Plan Anticorrupción y Atención al Ciudadano para vigencia</t>
  </si>
  <si>
    <t>Boletines publicados sobre la sensibilización del sistema de control interno</t>
  </si>
  <si>
    <t xml:space="preserve">Numero de procesos contractuales Gestionados / Numero de Procesos contractuales solicitados por las dependencias.
</t>
  </si>
  <si>
    <t>Porcentaje de avance en la gestión de los procesos contractuales.</t>
  </si>
  <si>
    <t xml:space="preserve">Gestionar los procesos contractuales que conlleven a la adquisición de los bienes, obras o servicios requeridos por la entidad, de acuerdo con la normativa vigente y a los procedimientos establecidos en la entidad.
</t>
  </si>
  <si>
    <t>Porcentaje de avance en las actividades relacionadas con el seguimiento al plan de implementación MIPG</t>
  </si>
  <si>
    <t>Hacer seguimiento a las actividades enfocadas a la implementación de las políticas de cada una de las 7 dimensiones del Modelo Integrado de Planeación y Gestión MIPG, a través del Plan de implementación.</t>
  </si>
  <si>
    <t>Número de actividades realizadas para la implementación / Número total de actividades programadas para la implementación *100</t>
  </si>
  <si>
    <t>MATRIZ DE SEGUIMIENTO PLAN DE ACCIÓN 2024</t>
  </si>
  <si>
    <t xml:space="preserve">__________________________________________                                                                                                   ___________________________________________
 Ludwing Joel Valero Sáenz                                                                                                                                                      Carmen Cecilia Simijaca Agudelo
                 16.1 Director General USPEC                                                                                                                           16.2 Jefe de Oficina Asesora de Planeación y Desarrollo USPEC </t>
  </si>
  <si>
    <t>8.     Gestión del Talento Humano</t>
  </si>
  <si>
    <t>2.     Gestión de la Comunicación Institucional</t>
  </si>
  <si>
    <t>12.    Evaluación de la Gestión Institucional</t>
  </si>
  <si>
    <t>11.    Gestión Documental</t>
  </si>
  <si>
    <t>3.    Gestión de las Tecnologías de la Información</t>
  </si>
  <si>
    <t>10.     Gestión de Atención al Ciudadano</t>
  </si>
  <si>
    <t xml:space="preserve">13.     Gestión de Atención a Establecimientos de Reclusión </t>
  </si>
  <si>
    <t>13.     Gestión de Atención a Establecimientos de Reclusión</t>
  </si>
  <si>
    <t>17. Subdirección Administrativa</t>
  </si>
  <si>
    <t>17.   Subdirector Administrativo</t>
  </si>
  <si>
    <t xml:space="preserve">Realizar seguimiento a la ejecución de los proyectos de acuerdo a los avances programados para la vigencia 2024:  
RM Barranquilla - 104 cupos-100% 
RM  Cartagena - 114 cupos-100%
Pabellón Calarcá - 304 cupos-30%
Buga-720 cupos-85%
RM Acacias - 228 cupos- 10%
Pabellón 4 Bellavista - 514 cupos-30%
</t>
  </si>
  <si>
    <t>% de avance de ejecución de los proyectos de:  
RM Barranquilla - 104 cupos-100% 
RM  Cartagena - 114 cupos-100%
Pabellón Calarcá - 304 cupos-30%
Buga-720 cupos-85%
RM Acacias - 228 cupos- 10%
Pabellón 4 Bellavista - 514 cupos-30%</t>
  </si>
  <si>
    <t xml:space="preserve">Σ de avance de ejecución de los proyectos de (Barranquilla+Cartagena+Calarcá+Buga+Acacias+ P. 4 Bellavista)/3,55
</t>
  </si>
  <si>
    <t>Realizar seguimiento de acuerdo a la programación de obra para la vigencia 2024: 
Nuevo ERON Pereira Fase 1 (1519 cupos) - 100%
Nuevo ERON Riohacha (1722) - 70%
Nuevo ERON Sabanas de San Ángel (1974).40%
Nuevo ERON Silvia (500) _ 40%
Nuevo ERON Barrancabermeja (1512) - 20%
Nuevo ERON Pereira Fase 2 - 10%</t>
  </si>
  <si>
    <t>Porcentaje promedio de avance de los proyectos de: 
Nuevo ERON Pereira Fase 1 (1519 cupos) - 100%
Nuevo ERON Riohacha (1722) - 70%
Nuevo ERON Sabanas de San Ángel (1974).40%
Nuevo ERON Silvia (500) _ 40%
Nuevo ERON Barrancabermeja (1512) - 20%
Nuevo ERON Pereira Fase 2 - 10%</t>
  </si>
  <si>
    <t xml:space="preserve"> Σ de avance de ejecución de los proyectos de (Pereira F. 1 + Rioacha + Sabanas de S.A + Silvia + Barrancabermeja + Pereira F. 2)/2,8</t>
  </si>
  <si>
    <t>Realizar la adquisición de recursos técnicos (29 Grameras y 10 Termómetros)</t>
  </si>
  <si>
    <t>2500 cupos en ampliación de infraestructura con avance de proyecto del 100%</t>
  </si>
  <si>
    <t>8054 cupos nuevos en infraestructura con avance de proyecto del 100%
2500 cupos en ampliación de infraestructura con avance de proyecto del 100%
Contratar el 100% de las intervenciones de fortalecimiento y la infraestructura programadas (priorización INPEC y/o ordenada por acción judicial u órgano superior)</t>
  </si>
  <si>
    <t>8054 cupos nuevos en infraestructura con avance de proyecto del 100%</t>
  </si>
  <si>
    <t>2500 cupos en ampliación de infraestructura con avance de proyecto del 100%
8054 cupos nuevos en infraestructura con avance de proyecto del 100%</t>
  </si>
  <si>
    <t>Suscribir contrato para proyecto RM Acacias</t>
  </si>
  <si>
    <t>Contrato suscrito</t>
  </si>
  <si>
    <t>Suscripción Contrato para el proyecto RM Acacias</t>
  </si>
  <si>
    <t>Realizar entrega de los proyectos obras complementarias Itagüí, Espinal y Barranquilla</t>
  </si>
  <si>
    <t>Porcentaje promedio de avance acumulado en obras complementarias en Itagüí, Espinal y Barranquilla</t>
  </si>
  <si>
    <t>Porcentaje promedio de avance acumulado en obras de alojamiento de Guardia en Girón e Ipiales</t>
  </si>
  <si>
    <t xml:space="preserve"> Σ % de avance en los proyectos EPMSC Girón y el EPMSC Ipiales / 2</t>
  </si>
  <si>
    <t>Σ de avance de ejecución de los proyectos de  Itagüí, Espinal y Barranquilla/3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</si>
</sst>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0%"/>
    <numFmt numFmtId="165" formatCode="#0%"/>
    <numFmt numFmtId="166" formatCode="#0.0%"/>
    <numFmt numFmtId="167" formatCode="0.000"/>
  </numFmts>
  <fonts count="82">
    <font>
      <sz val="11"/>
      <name val="Calibri"/>
    </font>
    <font>
      <sz val="11"/>
      <name val="Calibri"/>
      <family val="2"/>
    </font>
    <font>
      <sz val="11"/>
      <name val="Calibri"/>
      <family val="2"/>
    </font>
    <font>
      <sz val="11"/>
      <name val="Calibri"/>
      <family val="2"/>
    </font>
    <font>
      <sz val="11"/>
      <name val="Calibri"/>
      <family val="2"/>
    </font>
    <font>
      <sz val="11"/>
      <name val="Arial Narrow"/>
      <family val="2"/>
    </font>
    <font>
      <b/>
      <sz val="22"/>
      <name val="Arial Narrow"/>
      <family val="2"/>
    </font>
    <font>
      <b/>
      <sz val="11"/>
      <name val="Arial Narrow"/>
      <family val="2"/>
    </font>
    <font>
      <b/>
      <sz val="11"/>
      <color rgb="FFFFFFFF"/>
      <name val="Arial Narrow"/>
      <family val="2"/>
    </font>
    <font>
      <sz val="11"/>
      <name val="Calibri"/>
      <family val="2"/>
    </font>
    <font>
      <b/>
      <sz val="14"/>
      <name val="Calibri"/>
      <family val="2"/>
    </font>
    <font>
      <b/>
      <sz val="11"/>
      <name val="Calibri"/>
      <family val="2"/>
    </font>
    <font>
      <b/>
      <sz val="11"/>
      <name val="Arial"/>
      <family val="2"/>
    </font>
    <font>
      <b/>
      <sz val="9"/>
      <name val="Arial"/>
      <family val="2"/>
    </font>
    <font>
      <sz val="9"/>
      <name val="Arial"/>
      <family val="2"/>
    </font>
    <font>
      <b/>
      <sz val="12"/>
      <name val="Arial"/>
      <family val="2"/>
    </font>
    <font>
      <sz val="11"/>
      <name val="Arial"/>
      <family val="2"/>
    </font>
    <font>
      <sz val="14"/>
      <name val="Calibri"/>
      <family val="2"/>
    </font>
    <font>
      <sz val="14"/>
      <name val="Arial Narrow"/>
      <family val="2"/>
    </font>
    <font>
      <sz val="7"/>
      <name val="Calibri"/>
      <family val="2"/>
    </font>
    <font>
      <sz val="7"/>
      <color rgb="FF000000"/>
      <name val="Microsoft Sans Serif"/>
      <family val="2"/>
    </font>
    <font>
      <sz val="7"/>
      <color rgb="FFFFFFFF"/>
      <name val="Microsoft Sans Serif"/>
      <family val="2"/>
    </font>
    <font>
      <sz val="9"/>
      <color theme="1"/>
      <name val="Arial Narrow"/>
      <family val="2"/>
    </font>
    <font>
      <sz val="36"/>
      <name val="Arial Narrow"/>
      <family val="2"/>
    </font>
    <font>
      <sz val="36"/>
      <name val="Calibri"/>
      <family val="2"/>
    </font>
    <font>
      <sz val="60"/>
      <name val="Arial Narrow"/>
      <family val="2"/>
    </font>
    <font>
      <b/>
      <sz val="60"/>
      <name val="Arial Narrow"/>
      <family val="2"/>
    </font>
    <font>
      <b/>
      <sz val="60"/>
      <color rgb="FFFFFFFF"/>
      <name val="Arial Narrow"/>
      <family val="2"/>
    </font>
    <font>
      <b/>
      <sz val="60"/>
      <color rgb="FF44546A"/>
      <name val="Arial Narrow"/>
      <family val="2"/>
    </font>
    <font>
      <sz val="60"/>
      <color rgb="FF0563C1"/>
      <name val="Arial Narrow"/>
      <family val="2"/>
    </font>
    <font>
      <sz val="60"/>
      <color theme="4" tint="-0.249977111117893"/>
      <name val="Arial Narrow"/>
      <family val="2"/>
    </font>
    <font>
      <sz val="60"/>
      <color rgb="FFFF0000"/>
      <name val="Arial Narrow"/>
      <family val="2"/>
    </font>
    <font>
      <b/>
      <sz val="60"/>
      <color rgb="FF002060"/>
      <name val="Arial Narrow"/>
      <family val="2"/>
    </font>
    <font>
      <sz val="60"/>
      <color theme="1"/>
      <name val="Arial Narrow"/>
      <family val="2"/>
    </font>
    <font>
      <sz val="60"/>
      <name val="Calibri"/>
      <family val="2"/>
    </font>
    <font>
      <sz val="7"/>
      <color rgb="FF595959"/>
      <name val="Microsoft Sans Serif"/>
      <family val="2"/>
    </font>
    <font>
      <sz val="8"/>
      <name val="Calibri"/>
      <family val="2"/>
    </font>
    <font>
      <b/>
      <sz val="60"/>
      <color theme="1"/>
      <name val="Arial Narrow"/>
      <family val="2"/>
    </font>
    <font>
      <sz val="55"/>
      <name val="Arial Narrow"/>
      <family val="2"/>
    </font>
    <font>
      <u/>
      <sz val="11"/>
      <color theme="10"/>
      <name val="Calibri"/>
      <family val="2"/>
    </font>
    <font>
      <b/>
      <sz val="8"/>
      <color theme="1"/>
      <name val="Arial Narrow"/>
      <family val="2"/>
    </font>
    <font>
      <b/>
      <sz val="10"/>
      <color theme="1"/>
      <name val="Arial Narrow"/>
      <family val="2"/>
    </font>
    <font>
      <b/>
      <sz val="9"/>
      <color theme="1"/>
      <name val="Arial Narrow"/>
      <family val="2"/>
    </font>
    <font>
      <b/>
      <sz val="72"/>
      <color rgb="FFFFFFFF"/>
      <name val="Arial Narrow"/>
      <family val="2"/>
    </font>
    <font>
      <b/>
      <sz val="72"/>
      <color theme="0"/>
      <name val="Arial Narrow"/>
      <family val="2"/>
    </font>
    <font>
      <sz val="50"/>
      <name val="Arial Narrow"/>
      <family val="2"/>
    </font>
    <font>
      <sz val="50"/>
      <color rgb="FF0070C0"/>
      <name val="Arial Narrow"/>
      <family val="2"/>
    </font>
    <font>
      <sz val="50"/>
      <color theme="4" tint="-0.249977111117893"/>
      <name val="Arial Narrow"/>
      <family val="2"/>
    </font>
    <font>
      <b/>
      <sz val="50"/>
      <color rgb="FF002060"/>
      <name val="Arial Narrow"/>
      <family val="2"/>
    </font>
    <font>
      <b/>
      <sz val="50"/>
      <color theme="1"/>
      <name val="Arial Narrow"/>
      <family val="2"/>
    </font>
    <font>
      <sz val="50"/>
      <color theme="1"/>
      <name val="Arial Narrow"/>
      <family val="2"/>
    </font>
    <font>
      <sz val="50"/>
      <color rgb="FFFF0000"/>
      <name val="Arial Narrow"/>
      <family val="2"/>
    </font>
    <font>
      <sz val="50"/>
      <color theme="8"/>
      <name val="Arial Narrow"/>
      <family val="2"/>
    </font>
    <font>
      <b/>
      <sz val="7"/>
      <color rgb="FF595959"/>
      <name val="Arial Narrow"/>
      <family val="2"/>
    </font>
    <font>
      <b/>
      <sz val="60"/>
      <color theme="0"/>
      <name val="Arial Narrow"/>
      <family val="2"/>
    </font>
    <font>
      <sz val="8"/>
      <name val="Arial Narrow"/>
      <family val="2"/>
    </font>
    <font>
      <b/>
      <sz val="8"/>
      <name val="Arial Narrow"/>
      <family val="2"/>
    </font>
    <font>
      <sz val="8"/>
      <color theme="1"/>
      <name val="Arial Narrow"/>
      <family val="2"/>
    </font>
    <font>
      <sz val="72"/>
      <name val="Arial Narrow"/>
      <family val="2"/>
    </font>
    <font>
      <sz val="8"/>
      <color rgb="FF595959"/>
      <name val="Arial Narrow"/>
      <family val="2"/>
    </font>
    <font>
      <sz val="7"/>
      <color rgb="FF595959"/>
      <name val="Arial Narrow"/>
      <family val="2"/>
    </font>
    <font>
      <sz val="8"/>
      <color rgb="FF000000"/>
      <name val="Arial Narrow"/>
      <family val="2"/>
    </font>
    <font>
      <sz val="9"/>
      <color rgb="FF595959"/>
      <name val="Arial Narrow"/>
      <family val="2"/>
    </font>
    <font>
      <sz val="10"/>
      <name val="Times New Roman"/>
      <family val="1"/>
    </font>
    <font>
      <b/>
      <sz val="10"/>
      <color rgb="FFFFFFFF"/>
      <name val="Arial Narrow"/>
      <family val="2"/>
    </font>
    <font>
      <sz val="10"/>
      <name val="Arial Narrow"/>
      <family val="2"/>
    </font>
    <font>
      <b/>
      <sz val="10"/>
      <name val="Arial Narrow"/>
      <family val="2"/>
    </font>
    <font>
      <sz val="8"/>
      <name val="Times New Roman"/>
      <family val="1"/>
    </font>
    <font>
      <sz val="11"/>
      <color rgb="FF000000"/>
      <name val="Times New Roman"/>
      <family val="1"/>
    </font>
    <font>
      <b/>
      <i/>
      <sz val="11"/>
      <color rgb="FF44546A"/>
      <name val="Arial Narrow"/>
      <family val="2"/>
    </font>
    <font>
      <b/>
      <sz val="48"/>
      <color rgb="FFFFFFFF"/>
      <name val="Arial Narrow"/>
      <family val="2"/>
    </font>
    <font>
      <b/>
      <sz val="50"/>
      <color rgb="FFFF0000"/>
      <name val="Arial Narrow"/>
      <family val="2"/>
    </font>
    <font>
      <sz val="36"/>
      <color rgb="FFFF0000"/>
      <name val="Arial Narrow"/>
      <family val="2"/>
    </font>
    <font>
      <sz val="11"/>
      <color rgb="FFFF0000"/>
      <name val="Calibri"/>
      <family val="2"/>
    </font>
    <font>
      <b/>
      <sz val="50"/>
      <name val="Arial Narrow"/>
      <family val="2"/>
    </font>
    <font>
      <sz val="60"/>
      <color rgb="FF002060"/>
      <name val="Arial Narrow"/>
      <family val="2"/>
    </font>
    <font>
      <sz val="50"/>
      <color rgb="FF002060"/>
      <name val="Arial Narrow"/>
      <family val="2"/>
    </font>
    <font>
      <sz val="36"/>
      <color rgb="FF002060"/>
      <name val="Arial Narrow"/>
      <family val="2"/>
    </font>
    <font>
      <sz val="11"/>
      <color rgb="FF002060"/>
      <name val="Calibri"/>
      <family val="2"/>
    </font>
    <font>
      <b/>
      <sz val="72"/>
      <name val="Arial Narrow"/>
      <family val="2"/>
    </font>
    <font>
      <b/>
      <sz val="72"/>
      <color rgb="FF002060"/>
      <name val="Arial Narrow"/>
      <family val="2"/>
    </font>
    <font>
      <b/>
      <sz val="11"/>
      <color theme="0"/>
      <name val="Calibri"/>
      <family val="2"/>
    </font>
  </fonts>
  <fills count="29">
    <fill>
      <patternFill patternType="none"/>
    </fill>
    <fill>
      <patternFill patternType="gray125"/>
    </fill>
    <fill>
      <patternFill patternType="solid">
        <fgColor rgb="FFFFFFFF"/>
      </patternFill>
    </fill>
    <fill>
      <patternFill patternType="solid">
        <fgColor rgb="FF663AB7"/>
      </patternFill>
    </fill>
    <fill>
      <patternFill patternType="solid">
        <fgColor rgb="FFFFF2CC"/>
      </patternFill>
    </fill>
    <fill>
      <patternFill patternType="solid">
        <fgColor rgb="FFDAE3F3"/>
      </patternFill>
    </fill>
    <fill>
      <patternFill patternType="solid">
        <fgColor rgb="FFE2F0D9"/>
      </patternFill>
    </fill>
    <fill>
      <patternFill patternType="solid">
        <fgColor rgb="FFADB9CA"/>
      </patternFill>
    </fill>
    <fill>
      <patternFill patternType="solid">
        <fgColor rgb="FFBDD7EE"/>
      </patternFill>
    </fill>
    <fill>
      <patternFill patternType="solid">
        <fgColor rgb="FF00B050"/>
      </patternFill>
    </fill>
    <fill>
      <patternFill patternType="solid">
        <fgColor rgb="FF461E64"/>
        <bgColor indexed="64"/>
      </patternFill>
    </fill>
    <fill>
      <patternFill patternType="solid">
        <fgColor rgb="FF235087"/>
        <bgColor indexed="64"/>
      </patternFill>
    </fill>
    <fill>
      <patternFill patternType="solid">
        <fgColor theme="0"/>
        <bgColor indexed="64"/>
      </patternFill>
    </fill>
    <fill>
      <patternFill patternType="solid">
        <fgColor rgb="FF7030A0"/>
        <bgColor indexed="64"/>
      </patternFill>
    </fill>
    <fill>
      <patternFill patternType="solid">
        <fgColor rgb="FFFFFFFF"/>
        <bgColor indexed="64"/>
      </patternFill>
    </fill>
    <fill>
      <patternFill patternType="solid">
        <fgColor rgb="FF1F4E78"/>
        <bgColor indexed="64"/>
      </patternFill>
    </fill>
    <fill>
      <patternFill patternType="solid">
        <fgColor rgb="FF2F75B5"/>
        <bgColor indexed="64"/>
      </patternFill>
    </fill>
    <fill>
      <patternFill patternType="solid">
        <fgColor rgb="FF1F4E79"/>
        <bgColor indexed="64"/>
      </patternFill>
    </fill>
    <fill>
      <patternFill patternType="solid">
        <fgColor rgb="FFFFFF00"/>
        <bgColor indexed="64"/>
      </patternFill>
    </fill>
    <fill>
      <patternFill patternType="solid">
        <fgColor theme="5"/>
        <bgColor indexed="64"/>
      </patternFill>
    </fill>
    <fill>
      <patternFill patternType="solid">
        <fgColor rgb="FFFFC000"/>
        <bgColor indexed="64"/>
      </patternFill>
    </fill>
    <fill>
      <patternFill patternType="solid">
        <fgColor theme="9"/>
        <bgColor indexed="64"/>
      </patternFill>
    </fill>
    <fill>
      <patternFill patternType="solid">
        <fgColor rgb="FFFF0000"/>
        <bgColor indexed="64"/>
      </patternFill>
    </fill>
    <fill>
      <patternFill patternType="solid">
        <fgColor theme="4"/>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rgb="FF235587"/>
        <bgColor indexed="64"/>
      </patternFill>
    </fill>
    <fill>
      <patternFill patternType="solid">
        <fgColor theme="4" tint="0.79998168889431442"/>
        <bgColor indexed="64"/>
      </patternFill>
    </fill>
  </fills>
  <borders count="6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medium">
        <color rgb="FFBFBFBF"/>
      </left>
      <right style="medium">
        <color rgb="FFBFBFBF"/>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medium">
        <color rgb="FFBFBFBF"/>
      </left>
      <right style="medium">
        <color rgb="FFBFBFBF"/>
      </right>
      <top/>
      <bottom/>
      <diagonal/>
    </border>
    <border>
      <left/>
      <right style="medium">
        <color rgb="FFBFBFBF"/>
      </right>
      <top/>
      <bottom/>
      <diagonal/>
    </border>
    <border>
      <left style="medium">
        <color rgb="FFBFBFBF"/>
      </left>
      <right style="medium">
        <color rgb="FFBFBFBF"/>
      </right>
      <top style="medium">
        <color rgb="FFBFBFBF"/>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rgb="FFBFBFBF"/>
      </right>
      <top style="thin">
        <color rgb="FFBFBFBF"/>
      </top>
      <bottom style="thin">
        <color rgb="FFBFBFBF"/>
      </bottom>
      <diagonal/>
    </border>
    <border>
      <left style="medium">
        <color rgb="FFD9D9D9"/>
      </left>
      <right style="medium">
        <color rgb="FFD9D9D9"/>
      </right>
      <top style="medium">
        <color rgb="FFD9D9D9"/>
      </top>
      <bottom style="medium">
        <color rgb="FFD9D9D9"/>
      </bottom>
      <diagonal/>
    </border>
    <border>
      <left/>
      <right style="medium">
        <color rgb="FFD9D9D9"/>
      </right>
      <top style="medium">
        <color rgb="FFD9D9D9"/>
      </top>
      <bottom style="medium">
        <color rgb="FFD9D9D9"/>
      </bottom>
      <diagonal/>
    </border>
    <border>
      <left style="medium">
        <color rgb="FFD9D9D9"/>
      </left>
      <right style="medium">
        <color rgb="FFD9D9D9"/>
      </right>
      <top/>
      <bottom style="medium">
        <color rgb="FFD9D9D9"/>
      </bottom>
      <diagonal/>
    </border>
    <border>
      <left style="medium">
        <color rgb="FFD9D9D9"/>
      </left>
      <right style="medium">
        <color rgb="FFD9D9D9"/>
      </right>
      <top/>
      <bottom/>
      <diagonal/>
    </border>
    <border>
      <left/>
      <right style="medium">
        <color rgb="FFD9D9D9"/>
      </right>
      <top/>
      <bottom style="medium">
        <color rgb="FFD9D9D9"/>
      </bottom>
      <diagonal/>
    </border>
    <border>
      <left/>
      <right style="medium">
        <color rgb="FFD9D9D9"/>
      </right>
      <top/>
      <bottom/>
      <diagonal/>
    </border>
    <border>
      <left style="medium">
        <color rgb="FFD9D9D9"/>
      </left>
      <right style="medium">
        <color rgb="FFD9D9D9"/>
      </right>
      <top style="medium">
        <color rgb="FFD9D9D9"/>
      </top>
      <bottom/>
      <diagonal/>
    </border>
    <border>
      <left style="thin">
        <color indexed="64"/>
      </left>
      <right/>
      <top/>
      <bottom/>
      <diagonal/>
    </border>
    <border>
      <left style="thin">
        <color indexed="64"/>
      </left>
      <right/>
      <top/>
      <bottom style="thin">
        <color indexed="64"/>
      </bottom>
      <diagonal/>
    </border>
    <border>
      <left style="medium">
        <color rgb="FFD9D9D9"/>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bottom style="thin">
        <color indexed="64"/>
      </bottom>
      <diagonal/>
    </border>
    <border>
      <left/>
      <right style="thin">
        <color rgb="FFBFBFBF"/>
      </right>
      <top/>
      <bottom style="thin">
        <color rgb="FFBFBFBF"/>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3">
    <xf numFmtId="0" fontId="0" fillId="0" borderId="0"/>
    <xf numFmtId="9" fontId="9" fillId="0" borderId="0" applyFont="0" applyFill="0" applyBorder="0" applyAlignment="0" applyProtection="0"/>
    <xf numFmtId="0" fontId="39" fillId="0" borderId="0" applyNumberFormat="0" applyFill="0" applyBorder="0" applyAlignment="0" applyProtection="0"/>
  </cellStyleXfs>
  <cellXfs count="782">
    <xf numFmtId="0" fontId="0" fillId="0" borderId="0" xfId="0"/>
    <xf numFmtId="0" fontId="5" fillId="0" borderId="0" xfId="0" applyFont="1"/>
    <xf numFmtId="0" fontId="5" fillId="0" borderId="4" xfId="0" applyFont="1" applyBorder="1"/>
    <xf numFmtId="0" fontId="7" fillId="2" borderId="4" xfId="0" applyFont="1" applyFill="1" applyBorder="1" applyAlignment="1">
      <alignment horizontal="center" vertical="center"/>
    </xf>
    <xf numFmtId="0" fontId="7" fillId="2" borderId="4" xfId="0" applyFont="1" applyFill="1" applyBorder="1" applyAlignment="1">
      <alignment horizontal="center"/>
    </xf>
    <xf numFmtId="0" fontId="7" fillId="2" borderId="1" xfId="0" applyFont="1" applyFill="1" applyBorder="1" applyAlignment="1">
      <alignment horizontal="center"/>
    </xf>
    <xf numFmtId="0" fontId="5" fillId="4" borderId="4" xfId="0" applyFont="1" applyFill="1" applyBorder="1" applyAlignment="1">
      <alignment vertical="center" wrapText="1"/>
    </xf>
    <xf numFmtId="0" fontId="5" fillId="5" borderId="4" xfId="0" applyFont="1" applyFill="1" applyBorder="1" applyAlignment="1">
      <alignment vertical="center" wrapText="1"/>
    </xf>
    <xf numFmtId="0" fontId="5" fillId="6" borderId="4" xfId="0" applyFont="1" applyFill="1" applyBorder="1" applyAlignment="1">
      <alignment vertical="center" wrapText="1"/>
    </xf>
    <xf numFmtId="0" fontId="5" fillId="6" borderId="4" xfId="0" applyFont="1" applyFill="1" applyBorder="1" applyAlignment="1">
      <alignment vertical="center"/>
    </xf>
    <xf numFmtId="0" fontId="5" fillId="7" borderId="4" xfId="0" applyFont="1" applyFill="1" applyBorder="1" applyAlignment="1">
      <alignment horizontal="justify" vertical="center" wrapText="1"/>
    </xf>
    <xf numFmtId="0" fontId="5" fillId="0" borderId="7" xfId="0" applyFont="1" applyBorder="1"/>
    <xf numFmtId="0" fontId="5" fillId="0" borderId="8" xfId="0" applyFont="1" applyBorder="1"/>
    <xf numFmtId="0" fontId="5" fillId="0" borderId="9" xfId="0" applyFont="1" applyBorder="1"/>
    <xf numFmtId="0" fontId="7" fillId="2" borderId="10" xfId="0" applyFont="1" applyFill="1" applyBorder="1" applyAlignment="1">
      <alignment vertical="center" wrapText="1"/>
    </xf>
    <xf numFmtId="0" fontId="9" fillId="0" borderId="0" xfId="0" applyFont="1"/>
    <xf numFmtId="0" fontId="9" fillId="0" borderId="11" xfId="0" applyFont="1" applyBorder="1"/>
    <xf numFmtId="0" fontId="9" fillId="2" borderId="0" xfId="0" applyFont="1" applyFill="1" applyAlignment="1">
      <alignment vertical="center"/>
    </xf>
    <xf numFmtId="0" fontId="9" fillId="2" borderId="0" xfId="0" applyFont="1" applyFill="1"/>
    <xf numFmtId="0" fontId="9" fillId="0" borderId="10" xfId="0" applyFont="1" applyBorder="1"/>
    <xf numFmtId="0" fontId="9" fillId="0" borderId="12" xfId="0" applyFont="1" applyBorder="1"/>
    <xf numFmtId="0" fontId="10" fillId="0" borderId="0" xfId="0" applyFont="1" applyAlignment="1">
      <alignment horizontal="center"/>
    </xf>
    <xf numFmtId="0" fontId="10" fillId="0" borderId="11" xfId="0" applyFont="1" applyBorder="1"/>
    <xf numFmtId="0" fontId="10" fillId="0" borderId="0" xfId="0" applyFont="1"/>
    <xf numFmtId="0" fontId="11" fillId="0" borderId="0" xfId="0" applyFont="1" applyAlignment="1">
      <alignment horizontal="center"/>
    </xf>
    <xf numFmtId="0" fontId="11" fillId="0" borderId="11" xfId="0" applyFont="1" applyBorder="1"/>
    <xf numFmtId="0" fontId="11" fillId="0" borderId="0" xfId="0" applyFont="1"/>
    <xf numFmtId="0" fontId="9" fillId="0" borderId="13" xfId="0" applyFont="1" applyBorder="1"/>
    <xf numFmtId="0" fontId="9" fillId="0" borderId="14" xfId="0" applyFont="1" applyBorder="1"/>
    <xf numFmtId="0" fontId="13" fillId="0" borderId="0" xfId="0" applyFont="1"/>
    <xf numFmtId="0" fontId="12" fillId="0" borderId="10" xfId="0" applyFont="1" applyBorder="1" applyAlignment="1">
      <alignment horizontal="center" vertical="center"/>
    </xf>
    <xf numFmtId="0" fontId="12" fillId="0" borderId="0" xfId="0" applyFont="1" applyAlignment="1">
      <alignment vertical="center"/>
    </xf>
    <xf numFmtId="0" fontId="12" fillId="0" borderId="11" xfId="0" applyFont="1" applyBorder="1"/>
    <xf numFmtId="0" fontId="14" fillId="0" borderId="0" xfId="0" applyFont="1"/>
    <xf numFmtId="0" fontId="14" fillId="0" borderId="13" xfId="0" applyFont="1" applyBorder="1" applyAlignment="1">
      <alignment horizontal="center" vertical="center"/>
    </xf>
    <xf numFmtId="0" fontId="14" fillId="0" borderId="12" xfId="0" applyFont="1" applyBorder="1" applyAlignment="1">
      <alignment vertical="center"/>
    </xf>
    <xf numFmtId="0" fontId="14" fillId="0" borderId="14" xfId="0" applyFont="1" applyBorder="1"/>
    <xf numFmtId="0" fontId="14" fillId="0" borderId="6" xfId="0" applyFont="1" applyBorder="1" applyAlignment="1">
      <alignment horizontal="center" vertical="center"/>
    </xf>
    <xf numFmtId="0" fontId="14" fillId="0" borderId="6" xfId="0" applyFont="1" applyBorder="1" applyAlignment="1">
      <alignment vertical="center" wrapText="1"/>
    </xf>
    <xf numFmtId="0" fontId="14" fillId="0" borderId="6" xfId="0" applyFont="1" applyBorder="1" applyAlignment="1">
      <alignment vertical="center"/>
    </xf>
    <xf numFmtId="0" fontId="14" fillId="0" borderId="0" xfId="0" applyFont="1" applyAlignment="1">
      <alignment vertical="center"/>
    </xf>
    <xf numFmtId="0" fontId="14" fillId="0" borderId="4" xfId="0" applyFont="1" applyBorder="1" applyAlignment="1">
      <alignment horizontal="center" vertical="center"/>
    </xf>
    <xf numFmtId="0" fontId="14" fillId="0" borderId="4" xfId="0" applyFont="1" applyBorder="1" applyAlignment="1">
      <alignment vertical="center" wrapText="1"/>
    </xf>
    <xf numFmtId="0" fontId="14" fillId="0" borderId="0" xfId="0" applyFont="1" applyAlignment="1">
      <alignment vertical="center" wrapText="1"/>
    </xf>
    <xf numFmtId="0" fontId="14" fillId="0" borderId="4" xfId="0" applyFont="1" applyBorder="1" applyAlignment="1">
      <alignment horizontal="left" vertical="center"/>
    </xf>
    <xf numFmtId="0" fontId="14" fillId="0" borderId="0" xfId="0" applyFont="1" applyAlignment="1">
      <alignment horizontal="left" vertical="center"/>
    </xf>
    <xf numFmtId="0" fontId="14" fillId="0" borderId="0" xfId="0" applyFont="1" applyAlignment="1">
      <alignment horizontal="left" vertical="center" wrapText="1"/>
    </xf>
    <xf numFmtId="0" fontId="14" fillId="0" borderId="4" xfId="0" applyFont="1" applyBorder="1" applyAlignment="1">
      <alignment vertical="center"/>
    </xf>
    <xf numFmtId="0" fontId="14" fillId="0" borderId="4" xfId="0" applyFont="1" applyBorder="1"/>
    <xf numFmtId="0" fontId="5" fillId="0" borderId="0" xfId="0" applyFont="1" applyAlignment="1">
      <alignment wrapText="1"/>
    </xf>
    <xf numFmtId="0" fontId="5" fillId="0" borderId="0" xfId="0" applyFont="1" applyAlignment="1">
      <alignment horizontal="center" vertical="center" wrapText="1"/>
    </xf>
    <xf numFmtId="0" fontId="5" fillId="0" borderId="0" xfId="0" applyFont="1" applyAlignment="1">
      <alignment horizontal="center"/>
    </xf>
    <xf numFmtId="0" fontId="8" fillId="3" borderId="15" xfId="0" applyFont="1" applyFill="1" applyBorder="1" applyAlignment="1">
      <alignment horizontal="center" vertical="center" wrapText="1"/>
    </xf>
    <xf numFmtId="3" fontId="8" fillId="3" borderId="15" xfId="0" applyNumberFormat="1" applyFont="1" applyFill="1" applyBorder="1" applyAlignment="1">
      <alignment horizontal="center" vertical="center" wrapText="1"/>
    </xf>
    <xf numFmtId="0" fontId="15" fillId="0" borderId="10" xfId="0" applyFont="1" applyBorder="1" applyAlignment="1">
      <alignment horizontal="center" vertical="center"/>
    </xf>
    <xf numFmtId="0" fontId="15" fillId="0" borderId="0" xfId="0" applyFont="1" applyAlignment="1">
      <alignment vertical="center"/>
    </xf>
    <xf numFmtId="0" fontId="15" fillId="0" borderId="11" xfId="0" applyFont="1" applyBorder="1"/>
    <xf numFmtId="0" fontId="14" fillId="0" borderId="10" xfId="0" applyFont="1" applyBorder="1" applyAlignment="1">
      <alignment horizontal="center" vertical="center"/>
    </xf>
    <xf numFmtId="0" fontId="14" fillId="0" borderId="11" xfId="0" applyFont="1" applyBorder="1"/>
    <xf numFmtId="0" fontId="16" fillId="0" borderId="0" xfId="0" applyFont="1" applyAlignment="1">
      <alignment horizontal="center" vertical="center"/>
    </xf>
    <xf numFmtId="0" fontId="16" fillId="0" borderId="0" xfId="0" applyFont="1" applyAlignment="1">
      <alignment vertical="center"/>
    </xf>
    <xf numFmtId="0" fontId="9" fillId="8" borderId="0" xfId="0" applyFont="1" applyFill="1"/>
    <xf numFmtId="0" fontId="7" fillId="9" borderId="4"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6" xfId="0" applyFont="1" applyBorder="1" applyAlignment="1">
      <alignment horizontal="justify" vertical="center" wrapText="1"/>
    </xf>
    <xf numFmtId="0" fontId="5" fillId="0" borderId="13" xfId="0" applyFont="1" applyBorder="1" applyAlignment="1">
      <alignment horizontal="left" vertical="center" wrapText="1"/>
    </xf>
    <xf numFmtId="0" fontId="5" fillId="0" borderId="6" xfId="0" applyFont="1" applyBorder="1" applyAlignment="1">
      <alignment wrapText="1"/>
    </xf>
    <xf numFmtId="0" fontId="5" fillId="0" borderId="4" xfId="0" applyFont="1" applyBorder="1" applyAlignment="1">
      <alignment horizontal="left" vertical="center" wrapText="1"/>
    </xf>
    <xf numFmtId="0" fontId="5" fillId="0" borderId="4" xfId="0" applyFont="1" applyBorder="1" applyAlignment="1">
      <alignment horizontal="justify" vertical="center" wrapText="1"/>
    </xf>
    <xf numFmtId="0" fontId="5" fillId="0" borderId="1" xfId="0" applyFont="1" applyBorder="1" applyAlignment="1">
      <alignment horizontal="left" vertical="center" wrapText="1"/>
    </xf>
    <xf numFmtId="0" fontId="5" fillId="0" borderId="4" xfId="0" applyFont="1" applyBorder="1" applyAlignment="1">
      <alignment wrapText="1"/>
    </xf>
    <xf numFmtId="0" fontId="5" fillId="0" borderId="10" xfId="0" applyFont="1" applyBorder="1" applyAlignment="1">
      <alignment wrapText="1"/>
    </xf>
    <xf numFmtId="0" fontId="5" fillId="0" borderId="11" xfId="0" applyFont="1" applyBorder="1" applyAlignment="1">
      <alignment wrapText="1"/>
    </xf>
    <xf numFmtId="0" fontId="5" fillId="0" borderId="13" xfId="0" applyFont="1" applyBorder="1" applyAlignment="1">
      <alignment wrapText="1"/>
    </xf>
    <xf numFmtId="0" fontId="5" fillId="0" borderId="12" xfId="0" applyFont="1" applyBorder="1" applyAlignment="1">
      <alignment wrapText="1"/>
    </xf>
    <xf numFmtId="0" fontId="5" fillId="0" borderId="14" xfId="0" applyFont="1" applyBorder="1" applyAlignment="1">
      <alignment wrapText="1"/>
    </xf>
    <xf numFmtId="0" fontId="5" fillId="9" borderId="0" xfId="0" applyFont="1" applyFill="1" applyAlignment="1">
      <alignment horizontal="left" vertical="center" wrapText="1"/>
    </xf>
    <xf numFmtId="0" fontId="21" fillId="10" borderId="17" xfId="0" applyFont="1" applyFill="1" applyBorder="1" applyAlignment="1">
      <alignment horizontal="center" vertical="center" wrapText="1"/>
    </xf>
    <xf numFmtId="0" fontId="21" fillId="10" borderId="18" xfId="0" applyFont="1" applyFill="1" applyBorder="1" applyAlignment="1">
      <alignment horizontal="center" vertical="center" wrapText="1"/>
    </xf>
    <xf numFmtId="0" fontId="20" fillId="0" borderId="19" xfId="0" applyFont="1" applyBorder="1" applyAlignment="1">
      <alignment horizontal="center" vertical="center" wrapText="1"/>
    </xf>
    <xf numFmtId="0" fontId="20" fillId="0" borderId="20" xfId="0" applyFont="1" applyBorder="1" applyAlignment="1">
      <alignment vertical="center" wrapText="1"/>
    </xf>
    <xf numFmtId="9" fontId="20" fillId="0" borderId="20" xfId="0" applyNumberFormat="1" applyFont="1" applyBorder="1" applyAlignment="1">
      <alignment horizontal="center" vertical="center" wrapText="1"/>
    </xf>
    <xf numFmtId="10" fontId="20" fillId="0" borderId="20" xfId="0" applyNumberFormat="1" applyFont="1" applyBorder="1" applyAlignment="1">
      <alignment horizontal="center" vertical="center" wrapText="1"/>
    </xf>
    <xf numFmtId="0" fontId="20" fillId="0" borderId="22" xfId="0" applyFont="1" applyBorder="1" applyAlignment="1">
      <alignment vertical="center" wrapText="1"/>
    </xf>
    <xf numFmtId="0" fontId="0" fillId="0" borderId="22" xfId="0" applyBorder="1" applyAlignment="1">
      <alignment vertical="center" wrapText="1"/>
    </xf>
    <xf numFmtId="0" fontId="20" fillId="0" borderId="23" xfId="0" applyFont="1" applyBorder="1" applyAlignment="1">
      <alignment vertical="center" wrapText="1"/>
    </xf>
    <xf numFmtId="0" fontId="20" fillId="0" borderId="19" xfId="0" applyFont="1" applyBorder="1" applyAlignment="1">
      <alignment vertical="center" wrapText="1"/>
    </xf>
    <xf numFmtId="0" fontId="20" fillId="0" borderId="21" xfId="0" applyFont="1" applyBorder="1" applyAlignment="1">
      <alignment vertical="center" wrapText="1"/>
    </xf>
    <xf numFmtId="9" fontId="20" fillId="0" borderId="21" xfId="0" applyNumberFormat="1" applyFont="1" applyBorder="1" applyAlignment="1">
      <alignment vertical="center" wrapText="1"/>
    </xf>
    <xf numFmtId="9" fontId="20" fillId="0" borderId="19" xfId="0" applyNumberFormat="1" applyFont="1" applyBorder="1" applyAlignment="1">
      <alignment vertical="center" wrapText="1"/>
    </xf>
    <xf numFmtId="0" fontId="21" fillId="10" borderId="22" xfId="0" applyFont="1" applyFill="1" applyBorder="1" applyAlignment="1">
      <alignment horizontal="center" vertical="center" wrapText="1"/>
    </xf>
    <xf numFmtId="0" fontId="22" fillId="0" borderId="23" xfId="0" applyFont="1" applyBorder="1" applyAlignment="1">
      <alignment horizontal="left" vertical="center" wrapText="1"/>
    </xf>
    <xf numFmtId="0" fontId="22" fillId="0" borderId="22" xfId="0" applyFont="1" applyBorder="1" applyAlignment="1">
      <alignment horizontal="left" vertical="center" wrapText="1"/>
    </xf>
    <xf numFmtId="9" fontId="22" fillId="0" borderId="23" xfId="0" applyNumberFormat="1" applyFont="1" applyBorder="1" applyAlignment="1">
      <alignment horizontal="left" vertical="center" wrapText="1"/>
    </xf>
    <xf numFmtId="10" fontId="22" fillId="0" borderId="0" xfId="0" applyNumberFormat="1" applyFont="1" applyAlignment="1">
      <alignment horizontal="center" vertical="center" wrapText="1"/>
    </xf>
    <xf numFmtId="10" fontId="22" fillId="0" borderId="0" xfId="0" applyNumberFormat="1" applyFont="1"/>
    <xf numFmtId="0" fontId="22" fillId="0" borderId="19" xfId="0" applyFont="1" applyBorder="1" applyAlignment="1">
      <alignment horizontal="left" vertical="center" wrapText="1"/>
    </xf>
    <xf numFmtId="0" fontId="22" fillId="0" borderId="20" xfId="0" applyFont="1" applyBorder="1" applyAlignment="1">
      <alignment horizontal="left" vertical="center" wrapText="1"/>
    </xf>
    <xf numFmtId="9" fontId="22" fillId="0" borderId="20" xfId="0" applyNumberFormat="1" applyFont="1" applyBorder="1" applyAlignment="1">
      <alignment horizontal="left" vertical="center" wrapText="1"/>
    </xf>
    <xf numFmtId="10" fontId="22" fillId="0" borderId="20" xfId="0" applyNumberFormat="1" applyFont="1" applyBorder="1" applyAlignment="1">
      <alignment horizontal="left" vertical="center" wrapText="1"/>
    </xf>
    <xf numFmtId="10" fontId="22" fillId="0" borderId="0" xfId="0" applyNumberFormat="1" applyFont="1" applyAlignment="1">
      <alignment vertical="center" wrapText="1"/>
    </xf>
    <xf numFmtId="0" fontId="22" fillId="0" borderId="0" xfId="0" applyFont="1"/>
    <xf numFmtId="9" fontId="0" fillId="0" borderId="0" xfId="1" applyFont="1"/>
    <xf numFmtId="0" fontId="25" fillId="0" borderId="0" xfId="0" applyFont="1"/>
    <xf numFmtId="0" fontId="25" fillId="0" borderId="0" xfId="0" applyFont="1" applyAlignment="1">
      <alignment vertical="top"/>
    </xf>
    <xf numFmtId="0" fontId="34" fillId="0" borderId="0" xfId="0" applyFont="1"/>
    <xf numFmtId="0" fontId="25" fillId="0" borderId="0" xfId="0" applyFont="1" applyAlignment="1">
      <alignment horizontal="center" vertical="top"/>
    </xf>
    <xf numFmtId="164" fontId="25" fillId="0" borderId="0" xfId="0" applyNumberFormat="1" applyFont="1"/>
    <xf numFmtId="164" fontId="30" fillId="0" borderId="0" xfId="0" applyNumberFormat="1" applyFont="1" applyAlignment="1">
      <alignment horizontal="right" vertical="center"/>
    </xf>
    <xf numFmtId="0" fontId="26" fillId="0" borderId="4" xfId="0" applyFont="1" applyBorder="1" applyAlignment="1">
      <alignment horizontal="center" vertical="top"/>
    </xf>
    <xf numFmtId="0" fontId="25" fillId="0" borderId="0" xfId="0" applyFont="1" applyAlignment="1">
      <alignment horizontal="center"/>
    </xf>
    <xf numFmtId="0" fontId="25" fillId="0" borderId="10" xfId="0" applyFont="1" applyBorder="1"/>
    <xf numFmtId="9" fontId="0" fillId="0" borderId="0" xfId="0" applyNumberFormat="1"/>
    <xf numFmtId="9" fontId="35" fillId="0" borderId="20" xfId="0" applyNumberFormat="1" applyFont="1" applyBorder="1" applyAlignment="1">
      <alignment horizontal="center" vertical="center" wrapText="1"/>
    </xf>
    <xf numFmtId="165" fontId="40" fillId="0" borderId="16" xfId="0" applyNumberFormat="1" applyFont="1" applyBorder="1" applyAlignment="1">
      <alignment horizontal="left" vertical="center" wrapText="1"/>
    </xf>
    <xf numFmtId="9" fontId="4" fillId="0" borderId="0" xfId="0" applyNumberFormat="1" applyFont="1" applyAlignment="1">
      <alignment vertical="center"/>
    </xf>
    <xf numFmtId="165" fontId="41" fillId="0" borderId="16" xfId="0" applyNumberFormat="1" applyFont="1" applyBorder="1" applyAlignment="1">
      <alignment horizontal="left" vertical="center" wrapText="1"/>
    </xf>
    <xf numFmtId="165" fontId="42" fillId="0" borderId="16" xfId="0" applyNumberFormat="1" applyFont="1" applyBorder="1" applyAlignment="1">
      <alignment horizontal="left" vertical="center" wrapText="1"/>
    </xf>
    <xf numFmtId="9" fontId="3" fillId="0" borderId="0" xfId="0" applyNumberFormat="1" applyFont="1" applyAlignment="1">
      <alignment vertical="center"/>
    </xf>
    <xf numFmtId="0" fontId="21" fillId="10" borderId="31" xfId="0" applyFont="1" applyFill="1" applyBorder="1" applyAlignment="1">
      <alignment horizontal="center" vertical="center"/>
    </xf>
    <xf numFmtId="0" fontId="21" fillId="10" borderId="32" xfId="0" applyFont="1" applyFill="1" applyBorder="1" applyAlignment="1">
      <alignment horizontal="center" vertical="center"/>
    </xf>
    <xf numFmtId="0" fontId="35" fillId="0" borderId="36" xfId="0" applyFont="1" applyBorder="1" applyAlignment="1">
      <alignment vertical="center" wrapText="1"/>
    </xf>
    <xf numFmtId="0" fontId="35" fillId="0" borderId="35" xfId="0" applyFont="1" applyBorder="1" applyAlignment="1">
      <alignment vertical="center" wrapText="1"/>
    </xf>
    <xf numFmtId="9" fontId="35" fillId="0" borderId="36" xfId="0" applyNumberFormat="1" applyFont="1" applyBorder="1" applyAlignment="1">
      <alignment horizontal="center" vertical="center" wrapText="1"/>
    </xf>
    <xf numFmtId="9" fontId="35" fillId="0" borderId="35" xfId="0" applyNumberFormat="1" applyFont="1" applyBorder="1" applyAlignment="1">
      <alignment horizontal="center" vertical="center" wrapText="1"/>
    </xf>
    <xf numFmtId="0" fontId="0" fillId="0" borderId="36" xfId="0" applyBorder="1" applyAlignment="1">
      <alignment vertical="center" wrapText="1"/>
    </xf>
    <xf numFmtId="0" fontId="0" fillId="0" borderId="35" xfId="0" applyBorder="1" applyAlignment="1">
      <alignment vertical="center" wrapText="1"/>
    </xf>
    <xf numFmtId="0" fontId="0" fillId="0" borderId="35" xfId="0" applyBorder="1" applyAlignment="1">
      <alignment vertical="top" wrapText="1"/>
    </xf>
    <xf numFmtId="9" fontId="35" fillId="0" borderId="37" xfId="0" applyNumberFormat="1" applyFont="1" applyBorder="1" applyAlignment="1">
      <alignment horizontal="center" vertical="center" wrapText="1"/>
    </xf>
    <xf numFmtId="9" fontId="35" fillId="0" borderId="33" xfId="0" applyNumberFormat="1" applyFont="1" applyBorder="1" applyAlignment="1">
      <alignment horizontal="center" vertical="center" wrapText="1"/>
    </xf>
    <xf numFmtId="10" fontId="0" fillId="0" borderId="0" xfId="1" applyNumberFormat="1" applyFont="1"/>
    <xf numFmtId="9" fontId="0" fillId="0" borderId="0" xfId="0" applyNumberFormat="1" applyAlignment="1">
      <alignment vertical="center"/>
    </xf>
    <xf numFmtId="165" fontId="41" fillId="0" borderId="16" xfId="0" applyNumberFormat="1" applyFont="1" applyBorder="1" applyAlignment="1">
      <alignment horizontal="center" vertical="center" wrapText="1"/>
    </xf>
    <xf numFmtId="9" fontId="4" fillId="0" borderId="0" xfId="0" applyNumberFormat="1" applyFont="1" applyAlignment="1">
      <alignment horizontal="center" vertical="center"/>
    </xf>
    <xf numFmtId="9" fontId="0" fillId="0" borderId="0" xfId="0" applyNumberFormat="1" applyAlignment="1">
      <alignment horizontal="center" vertical="center"/>
    </xf>
    <xf numFmtId="9" fontId="53" fillId="0" borderId="31" xfId="0" applyNumberFormat="1" applyFont="1" applyBorder="1" applyAlignment="1">
      <alignment horizontal="center" vertical="center" wrapText="1"/>
    </xf>
    <xf numFmtId="9" fontId="53" fillId="0" borderId="32" xfId="0" applyNumberFormat="1" applyFont="1" applyBorder="1" applyAlignment="1">
      <alignment horizontal="center" vertical="center" wrapText="1"/>
    </xf>
    <xf numFmtId="9" fontId="53" fillId="0" borderId="33" xfId="0" applyNumberFormat="1" applyFont="1" applyBorder="1" applyAlignment="1">
      <alignment horizontal="center" vertical="center" wrapText="1"/>
    </xf>
    <xf numFmtId="9" fontId="53" fillId="0" borderId="35" xfId="0" applyNumberFormat="1" applyFont="1" applyBorder="1" applyAlignment="1">
      <alignment horizontal="center" vertical="center" wrapText="1"/>
    </xf>
    <xf numFmtId="9" fontId="35" fillId="0" borderId="31" xfId="0" applyNumberFormat="1" applyFont="1" applyBorder="1" applyAlignment="1">
      <alignment horizontal="center" vertical="center" wrapText="1"/>
    </xf>
    <xf numFmtId="9" fontId="35" fillId="0" borderId="32" xfId="0" applyNumberFormat="1" applyFont="1" applyBorder="1" applyAlignment="1">
      <alignment horizontal="center" vertical="center" wrapText="1"/>
    </xf>
    <xf numFmtId="164" fontId="25" fillId="0" borderId="0" xfId="0" applyNumberFormat="1" applyFont="1" applyAlignment="1">
      <alignment horizontal="center"/>
    </xf>
    <xf numFmtId="0" fontId="43" fillId="11" borderId="5" xfId="0" applyFont="1" applyFill="1" applyBorder="1" applyAlignment="1">
      <alignment horizontal="center" vertical="center" wrapText="1"/>
    </xf>
    <xf numFmtId="0" fontId="44" fillId="11" borderId="5" xfId="0" applyFont="1" applyFill="1" applyBorder="1" applyAlignment="1">
      <alignment horizontal="center" vertical="center" wrapText="1"/>
    </xf>
    <xf numFmtId="0" fontId="23" fillId="12" borderId="0" xfId="0" applyFont="1" applyFill="1"/>
    <xf numFmtId="0" fontId="24" fillId="12" borderId="0" xfId="0" applyFont="1" applyFill="1"/>
    <xf numFmtId="0" fontId="17" fillId="12" borderId="0" xfId="0" applyFont="1" applyFill="1"/>
    <xf numFmtId="0" fontId="0" fillId="12" borderId="0" xfId="0" applyFill="1"/>
    <xf numFmtId="0" fontId="25" fillId="12" borderId="28" xfId="0" applyFont="1" applyFill="1" applyBorder="1" applyAlignment="1">
      <alignment horizontal="left" vertical="center" wrapText="1"/>
    </xf>
    <xf numFmtId="15" fontId="25" fillId="12" borderId="28" xfId="0" applyNumberFormat="1" applyFont="1" applyFill="1" applyBorder="1" applyAlignment="1">
      <alignment horizontal="left" vertical="center" textRotation="90" wrapText="1"/>
    </xf>
    <xf numFmtId="165" fontId="25" fillId="12" borderId="28" xfId="0" applyNumberFormat="1" applyFont="1" applyFill="1" applyBorder="1" applyAlignment="1">
      <alignment horizontal="left" vertical="center" wrapText="1"/>
    </xf>
    <xf numFmtId="165" fontId="29" fillId="12" borderId="28" xfId="0" applyNumberFormat="1" applyFont="1" applyFill="1" applyBorder="1" applyAlignment="1">
      <alignment horizontal="left" vertical="center" wrapText="1"/>
    </xf>
    <xf numFmtId="165" fontId="31" fillId="12" borderId="28" xfId="0" applyNumberFormat="1" applyFont="1" applyFill="1" applyBorder="1" applyAlignment="1">
      <alignment horizontal="left" vertical="center" wrapText="1"/>
    </xf>
    <xf numFmtId="165" fontId="30" fillId="12" borderId="28" xfId="0" applyNumberFormat="1" applyFont="1" applyFill="1" applyBorder="1" applyAlignment="1">
      <alignment horizontal="left" vertical="center" wrapText="1"/>
    </xf>
    <xf numFmtId="165" fontId="32" fillId="12" borderId="28" xfId="0" applyNumberFormat="1" applyFont="1" applyFill="1" applyBorder="1" applyAlignment="1">
      <alignment horizontal="left" vertical="center" wrapText="1"/>
    </xf>
    <xf numFmtId="165" fontId="37" fillId="12" borderId="28" xfId="0" applyNumberFormat="1" applyFont="1" applyFill="1" applyBorder="1" applyAlignment="1">
      <alignment horizontal="left" vertical="center" wrapText="1"/>
    </xf>
    <xf numFmtId="165" fontId="25" fillId="12" borderId="0" xfId="0" applyNumberFormat="1" applyFont="1" applyFill="1" applyAlignment="1">
      <alignment horizontal="left" vertical="center" wrapText="1"/>
    </xf>
    <xf numFmtId="165" fontId="31" fillId="12" borderId="0" xfId="0" applyNumberFormat="1" applyFont="1" applyFill="1" applyAlignment="1">
      <alignment horizontal="left" vertical="center" wrapText="1"/>
    </xf>
    <xf numFmtId="165" fontId="32" fillId="12" borderId="0" xfId="0" applyNumberFormat="1" applyFont="1" applyFill="1" applyAlignment="1">
      <alignment horizontal="left" vertical="center" wrapText="1"/>
    </xf>
    <xf numFmtId="165" fontId="37" fillId="12" borderId="0" xfId="0" applyNumberFormat="1" applyFont="1" applyFill="1" applyAlignment="1">
      <alignment horizontal="left" vertical="center" wrapText="1"/>
    </xf>
    <xf numFmtId="0" fontId="34" fillId="12" borderId="0" xfId="0" applyFont="1" applyFill="1" applyAlignment="1">
      <alignment vertical="top"/>
    </xf>
    <xf numFmtId="0" fontId="34" fillId="12" borderId="0" xfId="0" applyFont="1" applyFill="1"/>
    <xf numFmtId="0" fontId="18" fillId="12" borderId="0" xfId="0" applyFont="1" applyFill="1"/>
    <xf numFmtId="0" fontId="5" fillId="12" borderId="0" xfId="0" applyFont="1" applyFill="1"/>
    <xf numFmtId="0" fontId="25" fillId="12" borderId="0" xfId="0" applyFont="1" applyFill="1" applyAlignment="1">
      <alignment vertical="top"/>
    </xf>
    <xf numFmtId="164" fontId="25" fillId="12" borderId="0" xfId="0" applyNumberFormat="1" applyFont="1" applyFill="1"/>
    <xf numFmtId="0" fontId="25" fillId="12" borderId="0" xfId="0" applyFont="1" applyFill="1"/>
    <xf numFmtId="0" fontId="25" fillId="12" borderId="0" xfId="0" applyFont="1" applyFill="1" applyAlignment="1">
      <alignment horizontal="center"/>
    </xf>
    <xf numFmtId="164" fontId="25" fillId="12" borderId="0" xfId="0" applyNumberFormat="1" applyFont="1" applyFill="1" applyAlignment="1">
      <alignment horizontal="center"/>
    </xf>
    <xf numFmtId="0" fontId="25" fillId="0" borderId="0" xfId="0" applyFont="1" applyAlignment="1">
      <alignment horizontal="center" vertical="center"/>
    </xf>
    <xf numFmtId="0" fontId="34" fillId="0" borderId="0" xfId="0" applyFont="1" applyAlignment="1">
      <alignment horizontal="center" vertical="center"/>
    </xf>
    <xf numFmtId="0" fontId="13" fillId="12" borderId="0" xfId="0" applyFont="1" applyFill="1"/>
    <xf numFmtId="0" fontId="15" fillId="12" borderId="10" xfId="0" applyFont="1" applyFill="1" applyBorder="1" applyAlignment="1">
      <alignment horizontal="center" vertical="center"/>
    </xf>
    <xf numFmtId="0" fontId="15" fillId="12" borderId="0" xfId="0" applyFont="1" applyFill="1" applyAlignment="1">
      <alignment vertical="center"/>
    </xf>
    <xf numFmtId="0" fontId="15" fillId="12" borderId="11" xfId="0" applyFont="1" applyFill="1" applyBorder="1"/>
    <xf numFmtId="0" fontId="14" fillId="12" borderId="0" xfId="0" applyFont="1" applyFill="1"/>
    <xf numFmtId="0" fontId="14" fillId="12" borderId="13" xfId="0" applyFont="1" applyFill="1" applyBorder="1" applyAlignment="1">
      <alignment horizontal="center" vertical="center"/>
    </xf>
    <xf numFmtId="0" fontId="14" fillId="12" borderId="12" xfId="0" applyFont="1" applyFill="1" applyBorder="1" applyAlignment="1">
      <alignment vertical="center"/>
    </xf>
    <xf numFmtId="0" fontId="14" fillId="12" borderId="14" xfId="0" applyFont="1" applyFill="1" applyBorder="1"/>
    <xf numFmtId="0" fontId="14" fillId="12" borderId="1" xfId="0" applyFont="1" applyFill="1" applyBorder="1" applyAlignment="1">
      <alignment horizontal="center" vertical="center"/>
    </xf>
    <xf numFmtId="0" fontId="14" fillId="12" borderId="4" xfId="0" applyFont="1" applyFill="1" applyBorder="1" applyAlignment="1">
      <alignment vertical="center" wrapText="1"/>
    </xf>
    <xf numFmtId="0" fontId="14" fillId="12" borderId="3" xfId="0" applyFont="1" applyFill="1" applyBorder="1" applyAlignment="1">
      <alignment vertical="center"/>
    </xf>
    <xf numFmtId="0" fontId="14" fillId="12" borderId="0" xfId="0" applyFont="1" applyFill="1" applyAlignment="1">
      <alignment vertical="center"/>
    </xf>
    <xf numFmtId="0" fontId="14" fillId="12" borderId="3" xfId="0" applyFont="1" applyFill="1" applyBorder="1" applyAlignment="1">
      <alignment horizontal="left" vertical="center"/>
    </xf>
    <xf numFmtId="0" fontId="14" fillId="12" borderId="0" xfId="0" applyFont="1" applyFill="1" applyAlignment="1">
      <alignment horizontal="left" vertical="center"/>
    </xf>
    <xf numFmtId="0" fontId="14" fillId="12" borderId="3" xfId="0" applyFont="1" applyFill="1" applyBorder="1" applyAlignment="1">
      <alignment vertical="center" wrapText="1"/>
    </xf>
    <xf numFmtId="0" fontId="14" fillId="12" borderId="0" xfId="0" applyFont="1" applyFill="1" applyAlignment="1">
      <alignment vertical="center" wrapText="1"/>
    </xf>
    <xf numFmtId="0" fontId="9" fillId="12" borderId="0" xfId="0" applyFont="1" applyFill="1"/>
    <xf numFmtId="0" fontId="14" fillId="12" borderId="3" xfId="0" applyFont="1" applyFill="1" applyBorder="1" applyAlignment="1">
      <alignment horizontal="left" vertical="center" wrapText="1"/>
    </xf>
    <xf numFmtId="0" fontId="8" fillId="12" borderId="0" xfId="0" applyFont="1" applyFill="1" applyAlignment="1">
      <alignment vertical="center" wrapText="1"/>
    </xf>
    <xf numFmtId="0" fontId="14" fillId="12" borderId="4" xfId="0" applyFont="1" applyFill="1" applyBorder="1" applyAlignment="1">
      <alignment vertical="center"/>
    </xf>
    <xf numFmtId="0" fontId="0" fillId="0" borderId="0" xfId="0" applyAlignment="1">
      <alignment horizontal="left" vertical="top"/>
    </xf>
    <xf numFmtId="0" fontId="0" fillId="0" borderId="0" xfId="0" applyAlignment="1">
      <alignment horizontal="left" vertical="top" wrapText="1"/>
    </xf>
    <xf numFmtId="0" fontId="56" fillId="12" borderId="16" xfId="0" applyFont="1" applyFill="1" applyBorder="1" applyAlignment="1">
      <alignment vertical="top" wrapText="1"/>
    </xf>
    <xf numFmtId="0" fontId="55" fillId="12" borderId="16" xfId="0" applyFont="1" applyFill="1" applyBorder="1" applyAlignment="1">
      <alignment vertical="top" wrapText="1"/>
    </xf>
    <xf numFmtId="0" fontId="40" fillId="12" borderId="16" xfId="0" applyFont="1" applyFill="1" applyBorder="1" applyAlignment="1">
      <alignment vertical="top" wrapText="1"/>
    </xf>
    <xf numFmtId="0" fontId="57" fillId="12" borderId="16" xfId="0" applyFont="1" applyFill="1" applyBorder="1" applyAlignment="1">
      <alignment vertical="top" wrapText="1"/>
    </xf>
    <xf numFmtId="0" fontId="55" fillId="12" borderId="24" xfId="0" applyFont="1" applyFill="1" applyBorder="1" applyAlignment="1">
      <alignment vertical="top" wrapText="1"/>
    </xf>
    <xf numFmtId="0" fontId="55" fillId="12" borderId="25" xfId="0" applyFont="1" applyFill="1" applyBorder="1" applyAlignment="1">
      <alignment vertical="top" wrapText="1"/>
    </xf>
    <xf numFmtId="0" fontId="40" fillId="12" borderId="24" xfId="0" applyFont="1" applyFill="1" applyBorder="1" applyAlignment="1">
      <alignment vertical="top" wrapText="1"/>
    </xf>
    <xf numFmtId="10" fontId="55" fillId="12" borderId="24" xfId="0" applyNumberFormat="1" applyFont="1" applyFill="1" applyBorder="1" applyAlignment="1">
      <alignment vertical="top" wrapText="1"/>
    </xf>
    <xf numFmtId="0" fontId="57" fillId="12" borderId="16" xfId="2" applyFont="1" applyFill="1" applyBorder="1" applyAlignment="1">
      <alignment vertical="top" wrapText="1"/>
    </xf>
    <xf numFmtId="0" fontId="40" fillId="12" borderId="16" xfId="2" applyFont="1" applyFill="1" applyBorder="1" applyAlignment="1">
      <alignment vertical="top" wrapText="1"/>
    </xf>
    <xf numFmtId="0" fontId="57" fillId="12" borderId="24" xfId="0" applyFont="1" applyFill="1" applyBorder="1" applyAlignment="1">
      <alignment vertical="top" wrapText="1"/>
    </xf>
    <xf numFmtId="0" fontId="55" fillId="12" borderId="27" xfId="0" applyFont="1" applyFill="1" applyBorder="1" applyAlignment="1">
      <alignment vertical="top" wrapText="1"/>
    </xf>
    <xf numFmtId="0" fontId="56" fillId="12" borderId="27" xfId="0" applyFont="1" applyFill="1" applyBorder="1" applyAlignment="1">
      <alignment vertical="top" wrapText="1"/>
    </xf>
    <xf numFmtId="0" fontId="40" fillId="12" borderId="27" xfId="0" applyFont="1" applyFill="1" applyBorder="1" applyAlignment="1">
      <alignment vertical="top" wrapText="1"/>
    </xf>
    <xf numFmtId="0" fontId="2" fillId="0" borderId="0" xfId="0" applyFont="1" applyAlignment="1">
      <alignment horizontal="left" vertical="top" wrapText="1"/>
    </xf>
    <xf numFmtId="0" fontId="23" fillId="13" borderId="0" xfId="0" applyFont="1" applyFill="1"/>
    <xf numFmtId="0" fontId="24" fillId="13" borderId="0" xfId="0" applyFont="1" applyFill="1"/>
    <xf numFmtId="0" fontId="58" fillId="0" borderId="0" xfId="0" applyFont="1"/>
    <xf numFmtId="167" fontId="58" fillId="0" borderId="0" xfId="0" applyNumberFormat="1" applyFont="1"/>
    <xf numFmtId="0" fontId="58" fillId="0" borderId="0" xfId="0" applyFont="1" applyAlignment="1">
      <alignment horizontal="center" vertical="center"/>
    </xf>
    <xf numFmtId="0" fontId="58" fillId="13" borderId="0" xfId="0" applyFont="1" applyFill="1"/>
    <xf numFmtId="0" fontId="58" fillId="12" borderId="0" xfId="0" applyFont="1" applyFill="1"/>
    <xf numFmtId="9" fontId="58" fillId="12" borderId="0" xfId="0" applyNumberFormat="1" applyFont="1" applyFill="1"/>
    <xf numFmtId="9" fontId="59" fillId="0" borderId="31" xfId="0" applyNumberFormat="1" applyFont="1" applyBorder="1" applyAlignment="1">
      <alignment horizontal="center" vertical="center" wrapText="1"/>
    </xf>
    <xf numFmtId="9" fontId="60" fillId="0" borderId="32" xfId="0" applyNumberFormat="1" applyFont="1" applyBorder="1" applyAlignment="1">
      <alignment horizontal="center" vertical="center" wrapText="1"/>
    </xf>
    <xf numFmtId="9" fontId="59" fillId="0" borderId="33" xfId="0" applyNumberFormat="1" applyFont="1" applyBorder="1" applyAlignment="1">
      <alignment horizontal="center" vertical="center" wrapText="1"/>
    </xf>
    <xf numFmtId="9" fontId="60" fillId="0" borderId="35" xfId="0" applyNumberFormat="1" applyFont="1" applyBorder="1" applyAlignment="1">
      <alignment horizontal="center" vertical="center" wrapText="1"/>
    </xf>
    <xf numFmtId="10" fontId="0" fillId="0" borderId="0" xfId="0" applyNumberFormat="1"/>
    <xf numFmtId="10" fontId="59" fillId="0" borderId="35" xfId="0" applyNumberFormat="1" applyFont="1" applyBorder="1" applyAlignment="1">
      <alignment horizontal="center" vertical="center" wrapText="1"/>
    </xf>
    <xf numFmtId="9" fontId="59" fillId="14" borderId="33" xfId="0" applyNumberFormat="1" applyFont="1" applyFill="1" applyBorder="1" applyAlignment="1">
      <alignment horizontal="center" vertical="center" wrapText="1"/>
    </xf>
    <xf numFmtId="9" fontId="59" fillId="14" borderId="35" xfId="0" applyNumberFormat="1" applyFont="1" applyFill="1" applyBorder="1" applyAlignment="1">
      <alignment horizontal="center" vertical="center" wrapText="1"/>
    </xf>
    <xf numFmtId="9" fontId="59" fillId="0" borderId="35" xfId="0" applyNumberFormat="1" applyFont="1" applyBorder="1" applyAlignment="1">
      <alignment horizontal="center" vertical="center" wrapText="1"/>
    </xf>
    <xf numFmtId="9" fontId="22" fillId="0" borderId="0" xfId="0" applyNumberFormat="1" applyFont="1" applyAlignment="1">
      <alignment horizontal="center" vertical="center"/>
    </xf>
    <xf numFmtId="0" fontId="22" fillId="0" borderId="21" xfId="0" applyFont="1" applyBorder="1" applyAlignment="1">
      <alignment horizontal="left" vertical="center" wrapText="1"/>
    </xf>
    <xf numFmtId="9" fontId="59" fillId="0" borderId="32" xfId="0" applyNumberFormat="1" applyFont="1" applyBorder="1" applyAlignment="1">
      <alignment horizontal="center" vertical="center" wrapText="1"/>
    </xf>
    <xf numFmtId="9" fontId="61" fillId="0" borderId="35" xfId="0" applyNumberFormat="1" applyFont="1" applyBorder="1" applyAlignment="1">
      <alignment horizontal="center" vertical="center" wrapText="1"/>
    </xf>
    <xf numFmtId="10" fontId="62" fillId="0" borderId="20" xfId="0" applyNumberFormat="1" applyFont="1" applyBorder="1" applyAlignment="1">
      <alignment horizontal="center" vertical="center" wrapText="1"/>
    </xf>
    <xf numFmtId="9" fontId="62" fillId="0" borderId="20" xfId="0" applyNumberFormat="1" applyFont="1" applyBorder="1" applyAlignment="1">
      <alignment horizontal="center" vertical="center" wrapText="1"/>
    </xf>
    <xf numFmtId="10" fontId="59" fillId="14" borderId="35" xfId="0" applyNumberFormat="1" applyFont="1" applyFill="1" applyBorder="1" applyAlignment="1">
      <alignment horizontal="center" vertical="center" wrapText="1"/>
    </xf>
    <xf numFmtId="0" fontId="25" fillId="0" borderId="16" xfId="0" applyFont="1" applyBorder="1" applyAlignment="1">
      <alignment horizontal="left" vertical="center" textRotation="90" wrapText="1"/>
    </xf>
    <xf numFmtId="0" fontId="25" fillId="0" borderId="16" xfId="0" applyFont="1" applyBorder="1" applyAlignment="1">
      <alignment horizontal="left" vertical="center" wrapText="1"/>
    </xf>
    <xf numFmtId="15" fontId="25" fillId="0" borderId="16" xfId="0" applyNumberFormat="1" applyFont="1" applyBorder="1" applyAlignment="1">
      <alignment horizontal="right" vertical="center" textRotation="90" wrapText="1"/>
    </xf>
    <xf numFmtId="0" fontId="25" fillId="0" borderId="16" xfId="0" applyFont="1" applyBorder="1" applyAlignment="1">
      <alignment vertical="center" wrapText="1"/>
    </xf>
    <xf numFmtId="165" fontId="45" fillId="0" borderId="16" xfId="0" applyNumberFormat="1" applyFont="1" applyBorder="1" applyAlignment="1">
      <alignment horizontal="left" vertical="center" wrapText="1"/>
    </xf>
    <xf numFmtId="165" fontId="46" fillId="0" borderId="16" xfId="0" applyNumberFormat="1" applyFont="1" applyBorder="1" applyAlignment="1">
      <alignment horizontal="left" vertical="center" wrapText="1"/>
    </xf>
    <xf numFmtId="165" fontId="47" fillId="0" borderId="16" xfId="0" applyNumberFormat="1" applyFont="1" applyBorder="1" applyAlignment="1">
      <alignment horizontal="left" vertical="center" wrapText="1"/>
    </xf>
    <xf numFmtId="165" fontId="48" fillId="0" borderId="16" xfId="0" applyNumberFormat="1" applyFont="1" applyBorder="1" applyAlignment="1">
      <alignment horizontal="left" vertical="center" wrapText="1"/>
    </xf>
    <xf numFmtId="165" fontId="49" fillId="0" borderId="16" xfId="0" applyNumberFormat="1" applyFont="1" applyBorder="1" applyAlignment="1">
      <alignment horizontal="left" vertical="center" wrapText="1"/>
    </xf>
    <xf numFmtId="165" fontId="50" fillId="0" borderId="16" xfId="0" applyNumberFormat="1" applyFont="1" applyBorder="1" applyAlignment="1">
      <alignment horizontal="left" vertical="center" wrapText="1"/>
    </xf>
    <xf numFmtId="165" fontId="51" fillId="0" borderId="16" xfId="0" applyNumberFormat="1" applyFont="1" applyBorder="1" applyAlignment="1">
      <alignment horizontal="left" vertical="center" wrapText="1"/>
    </xf>
    <xf numFmtId="0" fontId="33" fillId="0" borderId="16" xfId="0" applyFont="1" applyBorder="1" applyAlignment="1">
      <alignment horizontal="left" vertical="top" wrapText="1"/>
    </xf>
    <xf numFmtId="165" fontId="45" fillId="0" borderId="16" xfId="0" applyNumberFormat="1" applyFont="1" applyBorder="1" applyAlignment="1">
      <alignment horizontal="center" vertical="center" wrapText="1"/>
    </xf>
    <xf numFmtId="165" fontId="46" fillId="0" borderId="16" xfId="0" applyNumberFormat="1" applyFont="1" applyBorder="1" applyAlignment="1">
      <alignment horizontal="center" vertical="center" wrapText="1"/>
    </xf>
    <xf numFmtId="0" fontId="25" fillId="0" borderId="16" xfId="0" applyFont="1" applyBorder="1" applyAlignment="1">
      <alignment vertical="top" wrapText="1"/>
    </xf>
    <xf numFmtId="165" fontId="52" fillId="0" borderId="16" xfId="0" applyNumberFormat="1" applyFont="1" applyBorder="1" applyAlignment="1">
      <alignment horizontal="left" vertical="center" wrapText="1"/>
    </xf>
    <xf numFmtId="0" fontId="33" fillId="0" borderId="16" xfId="0" applyFont="1" applyBorder="1" applyAlignment="1">
      <alignment vertical="top" wrapText="1"/>
    </xf>
    <xf numFmtId="165" fontId="50" fillId="0" borderId="16" xfId="0" applyNumberFormat="1" applyFont="1" applyBorder="1" applyAlignment="1">
      <alignment horizontal="center" vertical="center" wrapText="1"/>
    </xf>
    <xf numFmtId="0" fontId="25" fillId="0" borderId="30" xfId="0" applyFont="1" applyBorder="1" applyAlignment="1">
      <alignment vertical="center" wrapText="1"/>
    </xf>
    <xf numFmtId="9" fontId="59" fillId="0" borderId="36" xfId="0" applyNumberFormat="1" applyFont="1" applyBorder="1" applyAlignment="1">
      <alignment horizontal="center" vertical="center" wrapText="1"/>
    </xf>
    <xf numFmtId="9" fontId="59" fillId="0" borderId="37" xfId="0" applyNumberFormat="1" applyFont="1" applyBorder="1" applyAlignment="1">
      <alignment vertical="center" wrapText="1"/>
    </xf>
    <xf numFmtId="2" fontId="0" fillId="0" borderId="0" xfId="1" applyNumberFormat="1" applyFont="1"/>
    <xf numFmtId="0" fontId="2" fillId="0" borderId="0" xfId="0" applyFont="1"/>
    <xf numFmtId="0" fontId="8" fillId="15" borderId="44" xfId="0" applyFont="1" applyFill="1" applyBorder="1" applyAlignment="1">
      <alignment horizontal="justify" vertical="center" wrapText="1"/>
    </xf>
    <xf numFmtId="0" fontId="8" fillId="16" borderId="42" xfId="0" applyFont="1" applyFill="1" applyBorder="1" applyAlignment="1">
      <alignment horizontal="justify" vertical="center" wrapText="1"/>
    </xf>
    <xf numFmtId="0" fontId="8" fillId="16" borderId="44" xfId="0" applyFont="1" applyFill="1" applyBorder="1" applyAlignment="1">
      <alignment horizontal="justify" vertical="center" wrapText="1"/>
    </xf>
    <xf numFmtId="3" fontId="8" fillId="16" borderId="44" xfId="0" applyNumberFormat="1" applyFont="1" applyFill="1" applyBorder="1" applyAlignment="1">
      <alignment horizontal="justify" vertical="center" wrapText="1"/>
    </xf>
    <xf numFmtId="9" fontId="8" fillId="16" borderId="44" xfId="0" applyNumberFormat="1" applyFont="1" applyFill="1" applyBorder="1" applyAlignment="1">
      <alignment horizontal="justify" vertical="center" wrapText="1"/>
    </xf>
    <xf numFmtId="0" fontId="5" fillId="0" borderId="42" xfId="0" applyFont="1" applyBorder="1" applyAlignment="1">
      <alignment horizontal="justify" vertical="center" wrapText="1"/>
    </xf>
    <xf numFmtId="0" fontId="5" fillId="0" borderId="44" xfId="0" applyFont="1" applyBorder="1" applyAlignment="1">
      <alignment horizontal="justify" vertical="center" wrapText="1"/>
    </xf>
    <xf numFmtId="3" fontId="5" fillId="0" borderId="44" xfId="0" applyNumberFormat="1" applyFont="1" applyBorder="1" applyAlignment="1">
      <alignment horizontal="justify" vertical="center" wrapText="1"/>
    </xf>
    <xf numFmtId="9" fontId="7" fillId="0" borderId="44" xfId="0" applyNumberFormat="1" applyFont="1" applyBorder="1" applyAlignment="1">
      <alignment horizontal="justify" vertical="center" wrapText="1"/>
    </xf>
    <xf numFmtId="3" fontId="7" fillId="0" borderId="44" xfId="0" applyNumberFormat="1" applyFont="1" applyBorder="1" applyAlignment="1">
      <alignment horizontal="justify" vertical="center" wrapText="1"/>
    </xf>
    <xf numFmtId="0" fontId="67" fillId="0" borderId="0" xfId="0" applyFont="1" applyAlignment="1">
      <alignment vertical="center"/>
    </xf>
    <xf numFmtId="0" fontId="7" fillId="0" borderId="42" xfId="0" applyFont="1" applyBorder="1" applyAlignment="1">
      <alignment horizontal="justify" vertical="center" wrapText="1"/>
    </xf>
    <xf numFmtId="0" fontId="7" fillId="0" borderId="44" xfId="0" applyFont="1" applyBorder="1" applyAlignment="1">
      <alignment horizontal="justify" vertical="center" wrapText="1"/>
    </xf>
    <xf numFmtId="9" fontId="5" fillId="0" borderId="44" xfId="0" applyNumberFormat="1" applyFont="1" applyBorder="1" applyAlignment="1">
      <alignment horizontal="justify" vertical="center" wrapText="1"/>
    </xf>
    <xf numFmtId="3" fontId="5" fillId="0" borderId="46" xfId="0" applyNumberFormat="1" applyFont="1" applyBorder="1" applyAlignment="1">
      <alignment horizontal="justify" vertical="center" wrapText="1"/>
    </xf>
    <xf numFmtId="0" fontId="8" fillId="11" borderId="42" xfId="0" applyFont="1" applyFill="1" applyBorder="1" applyAlignment="1">
      <alignment horizontal="center" vertical="center" wrapText="1"/>
    </xf>
    <xf numFmtId="0" fontId="8" fillId="11" borderId="44" xfId="0" applyFont="1" applyFill="1" applyBorder="1" applyAlignment="1">
      <alignment horizontal="center" vertical="center" wrapText="1"/>
    </xf>
    <xf numFmtId="0" fontId="0" fillId="0" borderId="0" xfId="0" applyAlignment="1">
      <alignment horizontal="center"/>
    </xf>
    <xf numFmtId="0" fontId="69" fillId="0" borderId="0" xfId="0" applyFont="1" applyAlignment="1">
      <alignment horizontal="center" vertical="center"/>
    </xf>
    <xf numFmtId="0" fontId="65" fillId="0" borderId="16" xfId="0" applyFont="1" applyBorder="1" applyAlignment="1">
      <alignment horizontal="justify" vertical="center" wrapText="1"/>
    </xf>
    <xf numFmtId="0" fontId="65" fillId="0" borderId="50" xfId="0" applyFont="1" applyBorder="1" applyAlignment="1">
      <alignment horizontal="justify" vertical="center" wrapText="1"/>
    </xf>
    <xf numFmtId="0" fontId="65" fillId="0" borderId="52" xfId="0" applyFont="1" applyBorder="1" applyAlignment="1">
      <alignment horizontal="justify" vertical="center" wrapText="1"/>
    </xf>
    <xf numFmtId="0" fontId="65" fillId="0" borderId="53" xfId="0" applyFont="1" applyBorder="1" applyAlignment="1">
      <alignment horizontal="justify" vertical="center" wrapText="1"/>
    </xf>
    <xf numFmtId="0" fontId="64" fillId="11" borderId="47" xfId="0" applyFont="1" applyFill="1" applyBorder="1" applyAlignment="1">
      <alignment horizontal="center" vertical="center" wrapText="1"/>
    </xf>
    <xf numFmtId="0" fontId="64" fillId="11" borderId="48" xfId="0" applyFont="1" applyFill="1" applyBorder="1" applyAlignment="1">
      <alignment horizontal="center" vertical="center" wrapText="1"/>
    </xf>
    <xf numFmtId="0" fontId="64" fillId="11" borderId="49" xfId="0" applyFont="1" applyFill="1" applyBorder="1" applyAlignment="1">
      <alignment horizontal="center" vertical="center" wrapText="1"/>
    </xf>
    <xf numFmtId="0" fontId="64" fillId="17" borderId="16" xfId="0" applyFont="1" applyFill="1" applyBorder="1" applyAlignment="1">
      <alignment horizontal="center" vertical="center" wrapText="1"/>
    </xf>
    <xf numFmtId="0" fontId="64" fillId="17" borderId="47" xfId="0" applyFont="1" applyFill="1" applyBorder="1" applyAlignment="1">
      <alignment horizontal="center" vertical="center" wrapText="1"/>
    </xf>
    <xf numFmtId="0" fontId="64" fillId="17" borderId="48" xfId="0" applyFont="1" applyFill="1" applyBorder="1" applyAlignment="1">
      <alignment horizontal="center" vertical="center" wrapText="1"/>
    </xf>
    <xf numFmtId="0" fontId="64" fillId="17" borderId="49" xfId="0" applyFont="1" applyFill="1" applyBorder="1" applyAlignment="1">
      <alignment horizontal="center" vertical="center" wrapText="1"/>
    </xf>
    <xf numFmtId="0" fontId="64" fillId="17" borderId="47" xfId="0" applyFont="1" applyFill="1" applyBorder="1" applyAlignment="1">
      <alignment horizontal="justify" vertical="center" wrapText="1"/>
    </xf>
    <xf numFmtId="0" fontId="65" fillId="0" borderId="49" xfId="0" applyFont="1" applyBorder="1" applyAlignment="1">
      <alignment horizontal="justify" vertical="center" wrapText="1"/>
    </xf>
    <xf numFmtId="0" fontId="64" fillId="17" borderId="50" xfId="0" applyFont="1" applyFill="1" applyBorder="1" applyAlignment="1">
      <alignment horizontal="justify" vertical="center" wrapText="1"/>
    </xf>
    <xf numFmtId="0" fontId="65" fillId="0" borderId="51" xfId="0" applyFont="1" applyBorder="1" applyAlignment="1">
      <alignment horizontal="justify" vertical="center" wrapText="1"/>
    </xf>
    <xf numFmtId="14" fontId="65" fillId="0" borderId="51" xfId="0" applyNumberFormat="1" applyFont="1" applyBorder="1" applyAlignment="1">
      <alignment horizontal="justify" vertical="center" wrapText="1"/>
    </xf>
    <xf numFmtId="0" fontId="65" fillId="0" borderId="54" xfId="0" applyFont="1" applyBorder="1" applyAlignment="1">
      <alignment horizontal="justify" vertical="center" wrapText="1"/>
    </xf>
    <xf numFmtId="0" fontId="66" fillId="0" borderId="52" xfId="0" applyFont="1" applyBorder="1" applyAlignment="1">
      <alignment horizontal="justify" vertical="center" wrapText="1"/>
    </xf>
    <xf numFmtId="0" fontId="8" fillId="11" borderId="16" xfId="0" applyFont="1" applyFill="1" applyBorder="1" applyAlignment="1">
      <alignment horizontal="center" vertical="center" wrapText="1"/>
    </xf>
    <xf numFmtId="0" fontId="7" fillId="0" borderId="16" xfId="0" applyFont="1" applyBorder="1" applyAlignment="1">
      <alignment horizontal="justify" vertical="center" wrapText="1"/>
    </xf>
    <xf numFmtId="0" fontId="5" fillId="0" borderId="16" xfId="0" applyFont="1" applyBorder="1" applyAlignment="1">
      <alignment horizontal="justify" vertical="center" wrapText="1"/>
    </xf>
    <xf numFmtId="0" fontId="8" fillId="11" borderId="47" xfId="0" applyFont="1" applyFill="1" applyBorder="1" applyAlignment="1">
      <alignment horizontal="center" vertical="center" wrapText="1"/>
    </xf>
    <xf numFmtId="0" fontId="8" fillId="11" borderId="48" xfId="0" applyFont="1" applyFill="1" applyBorder="1" applyAlignment="1">
      <alignment horizontal="center" vertical="center" wrapText="1"/>
    </xf>
    <xf numFmtId="0" fontId="8" fillId="11" borderId="49" xfId="0" applyFont="1" applyFill="1" applyBorder="1" applyAlignment="1">
      <alignment horizontal="center" vertical="center" wrapText="1"/>
    </xf>
    <xf numFmtId="0" fontId="5" fillId="0" borderId="52" xfId="0" applyFont="1" applyBorder="1" applyAlignment="1">
      <alignment horizontal="justify" vertical="center" wrapText="1"/>
    </xf>
    <xf numFmtId="0" fontId="5" fillId="0" borderId="53" xfId="0" applyFont="1" applyBorder="1" applyAlignment="1">
      <alignment horizontal="justify" vertical="center" wrapText="1"/>
    </xf>
    <xf numFmtId="0" fontId="5" fillId="0" borderId="54" xfId="0" applyFont="1" applyBorder="1" applyAlignment="1">
      <alignment horizontal="justify" vertical="center" wrapText="1"/>
    </xf>
    <xf numFmtId="0" fontId="64" fillId="17" borderId="50" xfId="0" applyFont="1" applyFill="1" applyBorder="1" applyAlignment="1">
      <alignment horizontal="center" vertical="center" wrapText="1"/>
    </xf>
    <xf numFmtId="0" fontId="64" fillId="17" borderId="51" xfId="0" applyFont="1" applyFill="1" applyBorder="1" applyAlignment="1">
      <alignment horizontal="center" vertical="center" wrapText="1"/>
    </xf>
    <xf numFmtId="165" fontId="49" fillId="0" borderId="25" xfId="0" applyNumberFormat="1" applyFont="1" applyBorder="1" applyAlignment="1">
      <alignment horizontal="left" vertical="center" wrapText="1"/>
    </xf>
    <xf numFmtId="165" fontId="49" fillId="0" borderId="26" xfId="0" applyNumberFormat="1" applyFont="1" applyBorder="1" applyAlignment="1">
      <alignment horizontal="left" vertical="center" wrapText="1"/>
    </xf>
    <xf numFmtId="165" fontId="49" fillId="0" borderId="29" xfId="0" applyNumberFormat="1" applyFont="1" applyBorder="1" applyAlignment="1">
      <alignment horizontal="left" vertical="center" wrapText="1"/>
    </xf>
    <xf numFmtId="0" fontId="25" fillId="0" borderId="25" xfId="0" applyFont="1" applyBorder="1" applyAlignment="1">
      <alignment horizontal="left" vertical="top" wrapText="1"/>
    </xf>
    <xf numFmtId="0" fontId="25" fillId="0" borderId="26" xfId="0" applyFont="1" applyBorder="1" applyAlignment="1">
      <alignment horizontal="left" vertical="top" wrapText="1"/>
    </xf>
    <xf numFmtId="0" fontId="25" fillId="0" borderId="29" xfId="0" applyFont="1" applyBorder="1" applyAlignment="1">
      <alignment horizontal="left" vertical="top" wrapText="1"/>
    </xf>
    <xf numFmtId="0" fontId="33" fillId="0" borderId="25" xfId="0" applyFont="1" applyBorder="1" applyAlignment="1">
      <alignment horizontal="left" vertical="top" wrapText="1"/>
    </xf>
    <xf numFmtId="0" fontId="33" fillId="0" borderId="26" xfId="0" applyFont="1" applyBorder="1" applyAlignment="1">
      <alignment horizontal="left" vertical="top" wrapText="1"/>
    </xf>
    <xf numFmtId="0" fontId="33" fillId="0" borderId="29" xfId="0" applyFont="1" applyBorder="1" applyAlignment="1">
      <alignment horizontal="left" vertical="top" wrapText="1"/>
    </xf>
    <xf numFmtId="0" fontId="33" fillId="0" borderId="25" xfId="2" applyFont="1" applyFill="1" applyBorder="1" applyAlignment="1">
      <alignment horizontal="left" vertical="top" wrapText="1"/>
    </xf>
    <xf numFmtId="0" fontId="33" fillId="0" borderId="29" xfId="2" applyFont="1" applyFill="1" applyBorder="1" applyAlignment="1">
      <alignment horizontal="left" vertical="top" wrapText="1"/>
    </xf>
    <xf numFmtId="0" fontId="26" fillId="0" borderId="0" xfId="0" applyFont="1" applyAlignment="1">
      <alignment horizontal="center" vertical="center"/>
    </xf>
    <xf numFmtId="165" fontId="48" fillId="0" borderId="29" xfId="0" applyNumberFormat="1" applyFont="1" applyBorder="1" applyAlignment="1">
      <alignment horizontal="left" vertical="center" wrapText="1"/>
    </xf>
    <xf numFmtId="165" fontId="48" fillId="0" borderId="25" xfId="0" applyNumberFormat="1" applyFont="1" applyBorder="1" applyAlignment="1">
      <alignment horizontal="left" vertical="center" wrapText="1"/>
    </xf>
    <xf numFmtId="165" fontId="48" fillId="0" borderId="26" xfId="0" applyNumberFormat="1" applyFont="1" applyBorder="1" applyAlignment="1">
      <alignment horizontal="left" vertical="center" wrapText="1"/>
    </xf>
    <xf numFmtId="0" fontId="25" fillId="0" borderId="27" xfId="0" applyFont="1" applyBorder="1" applyAlignment="1">
      <alignment horizontal="left" vertical="top" wrapText="1"/>
    </xf>
    <xf numFmtId="0" fontId="25" fillId="0" borderId="38" xfId="0" applyFont="1" applyBorder="1" applyAlignment="1">
      <alignment horizontal="center" vertical="top" wrapText="1"/>
    </xf>
    <xf numFmtId="0" fontId="25" fillId="0" borderId="39" xfId="0" applyFont="1" applyBorder="1" applyAlignment="1">
      <alignment horizontal="center" vertical="top" wrapText="1"/>
    </xf>
    <xf numFmtId="166" fontId="49" fillId="0" borderId="26" xfId="0" applyNumberFormat="1" applyFont="1" applyBorder="1" applyAlignment="1">
      <alignment horizontal="left" vertical="center" wrapText="1"/>
    </xf>
    <xf numFmtId="166" fontId="49" fillId="0" borderId="29" xfId="0" applyNumberFormat="1" applyFont="1" applyBorder="1" applyAlignment="1">
      <alignment horizontal="left" vertical="center" wrapText="1"/>
    </xf>
    <xf numFmtId="165" fontId="49" fillId="0" borderId="27" xfId="0" applyNumberFormat="1" applyFont="1" applyBorder="1" applyAlignment="1">
      <alignment horizontal="left" vertical="center" wrapText="1"/>
    </xf>
    <xf numFmtId="165" fontId="49" fillId="0" borderId="38" xfId="0" applyNumberFormat="1" applyFont="1" applyBorder="1" applyAlignment="1">
      <alignment horizontal="left" vertical="center" wrapText="1"/>
    </xf>
    <xf numFmtId="165" fontId="49" fillId="0" borderId="39" xfId="0" applyNumberFormat="1" applyFont="1" applyBorder="1" applyAlignment="1">
      <alignment horizontal="left" vertical="center" wrapText="1"/>
    </xf>
    <xf numFmtId="0" fontId="25" fillId="21" borderId="16" xfId="0" applyFont="1" applyFill="1" applyBorder="1" applyAlignment="1">
      <alignment horizontal="left" vertical="center" wrapText="1"/>
    </xf>
    <xf numFmtId="0" fontId="25" fillId="21" borderId="16" xfId="0" applyFont="1" applyFill="1" applyBorder="1" applyAlignment="1">
      <alignment vertical="center" wrapText="1"/>
    </xf>
    <xf numFmtId="0" fontId="25" fillId="24" borderId="16" xfId="0" applyFont="1" applyFill="1" applyBorder="1" applyAlignment="1">
      <alignment horizontal="left" vertical="center" wrapText="1"/>
    </xf>
    <xf numFmtId="0" fontId="25" fillId="24" borderId="16" xfId="0" applyFont="1" applyFill="1" applyBorder="1" applyAlignment="1">
      <alignment vertical="center" wrapText="1"/>
    </xf>
    <xf numFmtId="0" fontId="23" fillId="0" borderId="0" xfId="0" applyFont="1"/>
    <xf numFmtId="0" fontId="25" fillId="18" borderId="16" xfId="0" applyFont="1" applyFill="1" applyBorder="1" applyAlignment="1">
      <alignment horizontal="left" vertical="center" wrapText="1"/>
    </xf>
    <xf numFmtId="0" fontId="33" fillId="0" borderId="16" xfId="0" applyFont="1" applyBorder="1" applyAlignment="1">
      <alignment horizontal="left" vertical="center" wrapText="1"/>
    </xf>
    <xf numFmtId="0" fontId="25" fillId="18" borderId="16" xfId="0" applyFont="1" applyFill="1" applyBorder="1" applyAlignment="1">
      <alignment vertical="center" wrapText="1"/>
    </xf>
    <xf numFmtId="0" fontId="25" fillId="18" borderId="29" xfId="0" applyFont="1" applyFill="1" applyBorder="1" applyAlignment="1">
      <alignment horizontal="left" vertical="center" wrapText="1"/>
    </xf>
    <xf numFmtId="0" fontId="24" fillId="0" borderId="0" xfId="0" applyFont="1"/>
    <xf numFmtId="165" fontId="48" fillId="18" borderId="25" xfId="0" applyNumberFormat="1" applyFont="1" applyFill="1" applyBorder="1" applyAlignment="1">
      <alignment horizontal="left" vertical="center" wrapText="1"/>
    </xf>
    <xf numFmtId="0" fontId="75" fillId="18" borderId="25" xfId="0" applyFont="1" applyFill="1" applyBorder="1" applyAlignment="1">
      <alignment horizontal="left" vertical="top" wrapText="1"/>
    </xf>
    <xf numFmtId="0" fontId="77" fillId="18" borderId="0" xfId="0" applyFont="1" applyFill="1"/>
    <xf numFmtId="0" fontId="78" fillId="18" borderId="0" xfId="0" applyFont="1" applyFill="1" applyAlignment="1">
      <alignment horizontal="left" vertical="top" wrapText="1"/>
    </xf>
    <xf numFmtId="165" fontId="48" fillId="18" borderId="26" xfId="0" applyNumberFormat="1" applyFont="1" applyFill="1" applyBorder="1" applyAlignment="1">
      <alignment horizontal="left" vertical="center" wrapText="1"/>
    </xf>
    <xf numFmtId="0" fontId="75" fillId="18" borderId="26" xfId="0" applyFont="1" applyFill="1" applyBorder="1" applyAlignment="1">
      <alignment horizontal="left" vertical="top" wrapText="1"/>
    </xf>
    <xf numFmtId="165" fontId="48" fillId="18" borderId="29" xfId="0" applyNumberFormat="1" applyFont="1" applyFill="1" applyBorder="1" applyAlignment="1">
      <alignment horizontal="left" vertical="center" wrapText="1"/>
    </xf>
    <xf numFmtId="0" fontId="75" fillId="18" borderId="29" xfId="0" applyFont="1" applyFill="1" applyBorder="1" applyAlignment="1">
      <alignment horizontal="left" vertical="top" wrapText="1"/>
    </xf>
    <xf numFmtId="0" fontId="25" fillId="18" borderId="16" xfId="0" applyFont="1" applyFill="1" applyBorder="1" applyAlignment="1">
      <alignment horizontal="left" vertical="center" textRotation="90" wrapText="1"/>
    </xf>
    <xf numFmtId="15" fontId="25" fillId="18" borderId="16" xfId="0" applyNumberFormat="1" applyFont="1" applyFill="1" applyBorder="1" applyAlignment="1">
      <alignment horizontal="right" vertical="center" textRotation="90" wrapText="1"/>
    </xf>
    <xf numFmtId="165" fontId="45" fillId="18" borderId="16" xfId="0" applyNumberFormat="1" applyFont="1" applyFill="1" applyBorder="1" applyAlignment="1">
      <alignment horizontal="left" vertical="center" wrapText="1"/>
    </xf>
    <xf numFmtId="165" fontId="74" fillId="18" borderId="16" xfId="0" applyNumberFormat="1" applyFont="1" applyFill="1" applyBorder="1" applyAlignment="1">
      <alignment horizontal="left" vertical="center" wrapText="1"/>
    </xf>
    <xf numFmtId="165" fontId="74" fillId="18" borderId="25" xfId="0" applyNumberFormat="1" applyFont="1" applyFill="1" applyBorder="1" applyAlignment="1">
      <alignment horizontal="left" vertical="center" wrapText="1"/>
    </xf>
    <xf numFmtId="0" fontId="25" fillId="18" borderId="25" xfId="0" applyFont="1" applyFill="1" applyBorder="1" applyAlignment="1">
      <alignment horizontal="left" vertical="top" wrapText="1"/>
    </xf>
    <xf numFmtId="0" fontId="23" fillId="18" borderId="0" xfId="0" applyFont="1" applyFill="1"/>
    <xf numFmtId="0" fontId="73" fillId="18" borderId="0" xfId="0" applyFont="1" applyFill="1" applyAlignment="1">
      <alignment horizontal="left" vertical="top" wrapText="1"/>
    </xf>
    <xf numFmtId="165" fontId="71" fillId="18" borderId="26" xfId="0" applyNumberFormat="1" applyFont="1" applyFill="1" applyBorder="1" applyAlignment="1">
      <alignment horizontal="left" vertical="center" wrapText="1"/>
    </xf>
    <xf numFmtId="0" fontId="31" fillId="18" borderId="26" xfId="0" applyFont="1" applyFill="1" applyBorder="1" applyAlignment="1">
      <alignment horizontal="left" vertical="top" wrapText="1"/>
    </xf>
    <xf numFmtId="0" fontId="72" fillId="18" borderId="0" xfId="0" applyFont="1" applyFill="1"/>
    <xf numFmtId="165" fontId="71" fillId="18" borderId="29" xfId="0" applyNumberFormat="1" applyFont="1" applyFill="1" applyBorder="1" applyAlignment="1">
      <alignment horizontal="left" vertical="center" wrapText="1"/>
    </xf>
    <xf numFmtId="0" fontId="31" fillId="18" borderId="29" xfId="0" applyFont="1" applyFill="1" applyBorder="1" applyAlignment="1">
      <alignment horizontal="left" vertical="top" wrapText="1"/>
    </xf>
    <xf numFmtId="0" fontId="25" fillId="26" borderId="16" xfId="0" applyFont="1" applyFill="1" applyBorder="1" applyAlignment="1">
      <alignment horizontal="left" vertical="center" textRotation="90" wrapText="1"/>
    </xf>
    <xf numFmtId="0" fontId="25" fillId="26" borderId="16" xfId="0" applyFont="1" applyFill="1" applyBorder="1" applyAlignment="1">
      <alignment horizontal="left" vertical="center" wrapText="1"/>
    </xf>
    <xf numFmtId="0" fontId="33" fillId="26" borderId="16" xfId="0" applyFont="1" applyFill="1" applyBorder="1" applyAlignment="1">
      <alignment horizontal="left" vertical="center" wrapText="1"/>
    </xf>
    <xf numFmtId="165" fontId="45" fillId="26" borderId="16" xfId="0" applyNumberFormat="1" applyFont="1" applyFill="1" applyBorder="1" applyAlignment="1">
      <alignment horizontal="left" vertical="center" wrapText="1"/>
    </xf>
    <xf numFmtId="165" fontId="46" fillId="26" borderId="16" xfId="0" applyNumberFormat="1" applyFont="1" applyFill="1" applyBorder="1" applyAlignment="1">
      <alignment horizontal="left" vertical="center" wrapText="1"/>
    </xf>
    <xf numFmtId="165" fontId="48" fillId="26" borderId="16" xfId="0" applyNumberFormat="1" applyFont="1" applyFill="1" applyBorder="1" applyAlignment="1">
      <alignment horizontal="left" vertical="center" wrapText="1"/>
    </xf>
    <xf numFmtId="165" fontId="49" fillId="26" borderId="16" xfId="0" applyNumberFormat="1" applyFont="1" applyFill="1" applyBorder="1" applyAlignment="1">
      <alignment horizontal="left" vertical="center" wrapText="1"/>
    </xf>
    <xf numFmtId="0" fontId="23" fillId="26" borderId="0" xfId="0" applyFont="1" applyFill="1"/>
    <xf numFmtId="0" fontId="25" fillId="26" borderId="25" xfId="0" applyFont="1" applyFill="1" applyBorder="1" applyAlignment="1">
      <alignment horizontal="left" vertical="center" textRotation="90" wrapText="1"/>
    </xf>
    <xf numFmtId="0" fontId="25" fillId="26" borderId="25" xfId="0" applyFont="1" applyFill="1" applyBorder="1" applyAlignment="1">
      <alignment horizontal="left" vertical="center" wrapText="1"/>
    </xf>
    <xf numFmtId="165" fontId="45" fillId="26" borderId="25" xfId="0" applyNumberFormat="1" applyFont="1" applyFill="1" applyBorder="1" applyAlignment="1">
      <alignment horizontal="left" vertical="center" wrapText="1"/>
    </xf>
    <xf numFmtId="165" fontId="46" fillId="26" borderId="25" xfId="0" applyNumberFormat="1" applyFont="1" applyFill="1" applyBorder="1" applyAlignment="1">
      <alignment horizontal="left" vertical="center" wrapText="1"/>
    </xf>
    <xf numFmtId="165" fontId="47" fillId="26" borderId="25" xfId="0" applyNumberFormat="1" applyFont="1" applyFill="1" applyBorder="1" applyAlignment="1">
      <alignment horizontal="left" vertical="center" wrapText="1"/>
    </xf>
    <xf numFmtId="165" fontId="48" fillId="26" borderId="25" xfId="0" applyNumberFormat="1" applyFont="1" applyFill="1" applyBorder="1" applyAlignment="1">
      <alignment horizontal="left" vertical="center" wrapText="1"/>
    </xf>
    <xf numFmtId="165" fontId="49" fillId="26" borderId="25" xfId="0" applyNumberFormat="1" applyFont="1" applyFill="1" applyBorder="1" applyAlignment="1">
      <alignment horizontal="left" vertical="center" wrapText="1"/>
    </xf>
    <xf numFmtId="165" fontId="50" fillId="26" borderId="16" xfId="0" applyNumberFormat="1" applyFont="1" applyFill="1" applyBorder="1" applyAlignment="1">
      <alignment horizontal="left" vertical="center" wrapText="1"/>
    </xf>
    <xf numFmtId="0" fontId="25" fillId="26" borderId="29" xfId="0" applyFont="1" applyFill="1" applyBorder="1" applyAlignment="1">
      <alignment horizontal="left" vertical="center" wrapText="1"/>
    </xf>
    <xf numFmtId="165" fontId="74" fillId="26" borderId="16" xfId="0" applyNumberFormat="1" applyFont="1" applyFill="1" applyBorder="1" applyAlignment="1">
      <alignment horizontal="left" vertical="center" wrapText="1"/>
    </xf>
    <xf numFmtId="165" fontId="47" fillId="26" borderId="16" xfId="0" applyNumberFormat="1" applyFont="1" applyFill="1" applyBorder="1" applyAlignment="1">
      <alignment horizontal="left" vertical="center" wrapText="1"/>
    </xf>
    <xf numFmtId="0" fontId="25" fillId="26" borderId="0" xfId="0" applyFont="1" applyFill="1" applyAlignment="1">
      <alignment horizontal="center" vertical="center"/>
    </xf>
    <xf numFmtId="0" fontId="34" fillId="26" borderId="0" xfId="0" applyFont="1" applyFill="1" applyAlignment="1">
      <alignment horizontal="center" vertical="center"/>
    </xf>
    <xf numFmtId="15" fontId="25" fillId="26" borderId="16" xfId="0" applyNumberFormat="1" applyFont="1" applyFill="1" applyBorder="1" applyAlignment="1">
      <alignment horizontal="left" vertical="center" textRotation="90" wrapText="1"/>
    </xf>
    <xf numFmtId="15" fontId="25" fillId="0" borderId="16" xfId="0" applyNumberFormat="1" applyFont="1" applyBorder="1" applyAlignment="1">
      <alignment horizontal="left" vertical="center" textRotation="90" wrapText="1"/>
    </xf>
    <xf numFmtId="0" fontId="25" fillId="0" borderId="56" xfId="0" applyFont="1" applyBorder="1" applyAlignment="1">
      <alignment horizontal="left" vertical="center" wrapText="1"/>
    </xf>
    <xf numFmtId="0" fontId="25" fillId="0" borderId="30" xfId="0" applyFont="1" applyBorder="1" applyAlignment="1">
      <alignment horizontal="left" vertical="center" wrapText="1"/>
    </xf>
    <xf numFmtId="0" fontId="79" fillId="0" borderId="0" xfId="0" applyFont="1" applyAlignment="1">
      <alignment horizontal="center" vertical="center"/>
    </xf>
    <xf numFmtId="0" fontId="79" fillId="12" borderId="0" xfId="0" applyFont="1" applyFill="1" applyAlignment="1">
      <alignment horizontal="center" vertical="center"/>
    </xf>
    <xf numFmtId="0" fontId="0" fillId="26" borderId="16" xfId="0" applyFill="1" applyBorder="1"/>
    <xf numFmtId="0" fontId="0" fillId="0" borderId="16" xfId="0" applyBorder="1"/>
    <xf numFmtId="0" fontId="81" fillId="27" borderId="16" xfId="0" applyFont="1" applyFill="1" applyBorder="1" applyAlignment="1">
      <alignment horizontal="center" vertical="center" wrapText="1"/>
    </xf>
    <xf numFmtId="0" fontId="0" fillId="0" borderId="16" xfId="0" applyBorder="1" applyAlignment="1">
      <alignment horizontal="center"/>
    </xf>
    <xf numFmtId="0" fontId="11" fillId="0" borderId="16" xfId="0" applyFont="1" applyBorder="1" applyAlignment="1">
      <alignment horizontal="center"/>
    </xf>
    <xf numFmtId="9" fontId="0" fillId="0" borderId="16" xfId="1" applyFont="1" applyBorder="1" applyAlignment="1">
      <alignment horizontal="center"/>
    </xf>
    <xf numFmtId="9" fontId="11" fillId="0" borderId="16" xfId="0" applyNumberFormat="1" applyFont="1" applyBorder="1" applyAlignment="1">
      <alignment horizontal="center"/>
    </xf>
    <xf numFmtId="0" fontId="11" fillId="0" borderId="60" xfId="0" applyFont="1" applyBorder="1" applyAlignment="1">
      <alignment horizontal="right"/>
    </xf>
    <xf numFmtId="0" fontId="0" fillId="18" borderId="16" xfId="0" applyFill="1" applyBorder="1"/>
    <xf numFmtId="0" fontId="25" fillId="0" borderId="16" xfId="0" applyFont="1" applyBorder="1" applyAlignment="1">
      <alignment horizontal="justify" vertical="center" wrapText="1"/>
    </xf>
    <xf numFmtId="0" fontId="25" fillId="26" borderId="29" xfId="0" applyFont="1" applyFill="1" applyBorder="1" applyAlignment="1">
      <alignment horizontal="left" vertical="center" textRotation="90" wrapText="1"/>
    </xf>
    <xf numFmtId="15" fontId="25" fillId="26" borderId="29" xfId="0" applyNumberFormat="1" applyFont="1" applyFill="1" applyBorder="1" applyAlignment="1">
      <alignment horizontal="left" vertical="center" textRotation="90" wrapText="1"/>
    </xf>
    <xf numFmtId="165" fontId="45" fillId="26" borderId="29" xfId="0" applyNumberFormat="1" applyFont="1" applyFill="1" applyBorder="1" applyAlignment="1">
      <alignment horizontal="left" vertical="center" wrapText="1"/>
    </xf>
    <xf numFmtId="165" fontId="46" fillId="26" borderId="29" xfId="0" applyNumberFormat="1" applyFont="1" applyFill="1" applyBorder="1" applyAlignment="1">
      <alignment horizontal="left" vertical="center" wrapText="1"/>
    </xf>
    <xf numFmtId="165" fontId="50" fillId="26" borderId="29" xfId="0" applyNumberFormat="1" applyFont="1" applyFill="1" applyBorder="1" applyAlignment="1">
      <alignment horizontal="left" vertical="center" wrapText="1"/>
    </xf>
    <xf numFmtId="165" fontId="48" fillId="26" borderId="29" xfId="0" applyNumberFormat="1" applyFont="1" applyFill="1" applyBorder="1" applyAlignment="1">
      <alignment horizontal="left" vertical="center" wrapText="1"/>
    </xf>
    <xf numFmtId="165" fontId="49" fillId="26" borderId="29" xfId="0" applyNumberFormat="1" applyFont="1" applyFill="1" applyBorder="1" applyAlignment="1">
      <alignment horizontal="left" vertical="center" wrapText="1"/>
    </xf>
    <xf numFmtId="0" fontId="33" fillId="26" borderId="29" xfId="0" applyFont="1" applyFill="1" applyBorder="1" applyAlignment="1">
      <alignment horizontal="left" vertical="center" wrapText="1"/>
    </xf>
    <xf numFmtId="0" fontId="77" fillId="0" borderId="0" xfId="0" applyFont="1"/>
    <xf numFmtId="0" fontId="72" fillId="0" borderId="0" xfId="0" applyFont="1"/>
    <xf numFmtId="0" fontId="25" fillId="12" borderId="61" xfId="0" applyFont="1" applyFill="1" applyBorder="1" applyAlignment="1">
      <alignment horizontal="left" vertical="center" wrapText="1"/>
    </xf>
    <xf numFmtId="15" fontId="25" fillId="12" borderId="61" xfId="0" applyNumberFormat="1" applyFont="1" applyFill="1" applyBorder="1" applyAlignment="1">
      <alignment horizontal="left" vertical="center" textRotation="90" wrapText="1"/>
    </xf>
    <xf numFmtId="165" fontId="25" fillId="12" borderId="61" xfId="0" applyNumberFormat="1" applyFont="1" applyFill="1" applyBorder="1" applyAlignment="1">
      <alignment horizontal="left" vertical="center" wrapText="1"/>
    </xf>
    <xf numFmtId="165" fontId="29" fillId="12" borderId="61" xfId="0" applyNumberFormat="1" applyFont="1" applyFill="1" applyBorder="1" applyAlignment="1">
      <alignment horizontal="left" vertical="center" wrapText="1"/>
    </xf>
    <xf numFmtId="165" fontId="31" fillId="12" borderId="61" xfId="0" applyNumberFormat="1" applyFont="1" applyFill="1" applyBorder="1" applyAlignment="1">
      <alignment horizontal="left" vertical="center" wrapText="1"/>
    </xf>
    <xf numFmtId="165" fontId="30" fillId="12" borderId="61" xfId="0" applyNumberFormat="1" applyFont="1" applyFill="1" applyBorder="1" applyAlignment="1">
      <alignment horizontal="left" vertical="center" wrapText="1"/>
    </xf>
    <xf numFmtId="165" fontId="32" fillId="12" borderId="61" xfId="0" applyNumberFormat="1" applyFont="1" applyFill="1" applyBorder="1" applyAlignment="1">
      <alignment horizontal="left" vertical="center" wrapText="1"/>
    </xf>
    <xf numFmtId="165" fontId="37" fillId="12" borderId="61" xfId="0" applyNumberFormat="1" applyFont="1" applyFill="1" applyBorder="1" applyAlignment="1">
      <alignment horizontal="left" vertical="center" wrapText="1"/>
    </xf>
    <xf numFmtId="0" fontId="25" fillId="0" borderId="26" xfId="0" applyFont="1" applyBorder="1" applyAlignment="1">
      <alignment horizontal="left" vertical="center" wrapText="1"/>
    </xf>
    <xf numFmtId="0" fontId="25" fillId="28" borderId="16" xfId="0" applyFont="1" applyFill="1" applyBorder="1" applyAlignment="1">
      <alignment horizontal="left" vertical="center" wrapText="1"/>
    </xf>
    <xf numFmtId="0" fontId="25" fillId="28" borderId="29" xfId="0" applyFont="1" applyFill="1" applyBorder="1" applyAlignment="1">
      <alignment horizontal="left" vertical="center" wrapText="1"/>
    </xf>
    <xf numFmtId="0" fontId="25" fillId="28" borderId="16" xfId="0" applyFont="1" applyFill="1" applyBorder="1" applyAlignment="1">
      <alignment horizontal="left" vertical="center" textRotation="90" wrapText="1"/>
    </xf>
    <xf numFmtId="15" fontId="25" fillId="28" borderId="16" xfId="0" applyNumberFormat="1" applyFont="1" applyFill="1" applyBorder="1" applyAlignment="1">
      <alignment horizontal="left" vertical="center" textRotation="90" wrapText="1"/>
    </xf>
    <xf numFmtId="165" fontId="45" fillId="28" borderId="16" xfId="0" applyNumberFormat="1" applyFont="1" applyFill="1" applyBorder="1" applyAlignment="1">
      <alignment horizontal="left" vertical="center" wrapText="1"/>
    </xf>
    <xf numFmtId="165" fontId="46" fillId="28" borderId="16" xfId="0" applyNumberFormat="1" applyFont="1" applyFill="1" applyBorder="1" applyAlignment="1">
      <alignment horizontal="left" vertical="center" wrapText="1"/>
    </xf>
    <xf numFmtId="165" fontId="48" fillId="28" borderId="16" xfId="0" applyNumberFormat="1" applyFont="1" applyFill="1" applyBorder="1" applyAlignment="1">
      <alignment horizontal="left" vertical="center" wrapText="1"/>
    </xf>
    <xf numFmtId="165" fontId="49" fillId="28" borderId="16" xfId="0" applyNumberFormat="1" applyFont="1" applyFill="1" applyBorder="1" applyAlignment="1">
      <alignment horizontal="left" vertical="center" wrapText="1"/>
    </xf>
    <xf numFmtId="0" fontId="23" fillId="28" borderId="0" xfId="0" applyFont="1" applyFill="1"/>
    <xf numFmtId="0" fontId="24" fillId="28" borderId="0" xfId="0" applyFont="1" applyFill="1"/>
    <xf numFmtId="0" fontId="25" fillId="12" borderId="16" xfId="0" applyFont="1" applyFill="1" applyBorder="1" applyAlignment="1">
      <alignment horizontal="left" vertical="center" wrapText="1"/>
    </xf>
    <xf numFmtId="0" fontId="33" fillId="28" borderId="16" xfId="0" applyFont="1" applyFill="1" applyBorder="1" applyAlignment="1">
      <alignment horizontal="left" vertical="center" wrapText="1"/>
    </xf>
    <xf numFmtId="165" fontId="51" fillId="28" borderId="16" xfId="0" applyNumberFormat="1" applyFont="1" applyFill="1" applyBorder="1" applyAlignment="1">
      <alignment horizontal="left" vertical="center" wrapText="1"/>
    </xf>
    <xf numFmtId="0" fontId="25" fillId="28" borderId="26" xfId="0" applyFont="1" applyFill="1" applyBorder="1" applyAlignment="1">
      <alignment horizontal="left" vertical="center" wrapText="1"/>
    </xf>
    <xf numFmtId="15" fontId="25" fillId="12" borderId="16" xfId="0" applyNumberFormat="1" applyFont="1" applyFill="1" applyBorder="1" applyAlignment="1">
      <alignment horizontal="left" vertical="center" textRotation="90" wrapText="1"/>
    </xf>
    <xf numFmtId="165" fontId="45" fillId="12" borderId="16" xfId="0" applyNumberFormat="1" applyFont="1" applyFill="1" applyBorder="1" applyAlignment="1">
      <alignment horizontal="left" vertical="center" wrapText="1"/>
    </xf>
    <xf numFmtId="165" fontId="46" fillId="12" borderId="16" xfId="0" applyNumberFormat="1" applyFont="1" applyFill="1" applyBorder="1" applyAlignment="1">
      <alignment horizontal="left" vertical="center" wrapText="1"/>
    </xf>
    <xf numFmtId="0" fontId="25" fillId="12" borderId="16" xfId="0" applyFont="1" applyFill="1" applyBorder="1" applyAlignment="1">
      <alignment horizontal="left" vertical="center" textRotation="90" wrapText="1"/>
    </xf>
    <xf numFmtId="165" fontId="47" fillId="12" borderId="16" xfId="0" applyNumberFormat="1" applyFont="1" applyFill="1" applyBorder="1" applyAlignment="1">
      <alignment horizontal="left" vertical="center" wrapText="1"/>
    </xf>
    <xf numFmtId="165" fontId="48" fillId="12" borderId="16" xfId="0" applyNumberFormat="1" applyFont="1" applyFill="1" applyBorder="1" applyAlignment="1">
      <alignment horizontal="left" vertical="center" wrapText="1"/>
    </xf>
    <xf numFmtId="165" fontId="49" fillId="12" borderId="16" xfId="0" applyNumberFormat="1" applyFont="1" applyFill="1" applyBorder="1" applyAlignment="1">
      <alignment horizontal="left" vertical="center" wrapText="1"/>
    </xf>
    <xf numFmtId="0" fontId="25" fillId="12" borderId="25" xfId="0" applyFont="1" applyFill="1" applyBorder="1" applyAlignment="1">
      <alignment horizontal="left" vertical="center" wrapText="1"/>
    </xf>
    <xf numFmtId="0" fontId="25" fillId="12" borderId="0" xfId="0" applyFont="1" applyFill="1" applyAlignment="1">
      <alignment horizontal="center" vertical="center"/>
    </xf>
    <xf numFmtId="0" fontId="34" fillId="12" borderId="0" xfId="0" applyFont="1" applyFill="1" applyAlignment="1">
      <alignment horizontal="center" vertical="center"/>
    </xf>
    <xf numFmtId="165" fontId="51" fillId="12" borderId="16" xfId="0" applyNumberFormat="1" applyFont="1" applyFill="1" applyBorder="1" applyAlignment="1">
      <alignment horizontal="left" vertical="center" wrapText="1"/>
    </xf>
    <xf numFmtId="0" fontId="79" fillId="12" borderId="16" xfId="0" applyFont="1" applyFill="1" applyBorder="1" applyAlignment="1">
      <alignment horizontal="center" vertical="center"/>
    </xf>
    <xf numFmtId="0" fontId="33" fillId="12" borderId="16" xfId="0" applyFont="1" applyFill="1" applyBorder="1" applyAlignment="1">
      <alignment horizontal="left" vertical="center" wrapText="1"/>
    </xf>
    <xf numFmtId="165" fontId="52" fillId="12" borderId="16" xfId="0" applyNumberFormat="1" applyFont="1" applyFill="1" applyBorder="1" applyAlignment="1">
      <alignment horizontal="left" vertical="center" wrapText="1"/>
    </xf>
    <xf numFmtId="0" fontId="79" fillId="12" borderId="29" xfId="0" applyFont="1" applyFill="1" applyBorder="1" applyAlignment="1">
      <alignment horizontal="center" vertical="center"/>
    </xf>
    <xf numFmtId="0" fontId="25" fillId="12" borderId="25" xfId="0" applyFont="1" applyFill="1" applyBorder="1" applyAlignment="1">
      <alignment horizontal="left" vertical="center" textRotation="90" wrapText="1"/>
    </xf>
    <xf numFmtId="0" fontId="25" fillId="12" borderId="29" xfId="0" applyFont="1" applyFill="1" applyBorder="1" applyAlignment="1">
      <alignment horizontal="left" vertical="center" textRotation="90" wrapText="1"/>
    </xf>
    <xf numFmtId="0" fontId="25" fillId="0" borderId="29" xfId="0" applyFont="1" applyBorder="1" applyAlignment="1">
      <alignment horizontal="left" vertical="center" wrapText="1"/>
    </xf>
    <xf numFmtId="0" fontId="73" fillId="0" borderId="0" xfId="0" applyFont="1" applyAlignment="1">
      <alignment horizontal="left" vertical="top" wrapText="1"/>
    </xf>
    <xf numFmtId="0" fontId="78" fillId="0" borderId="0" xfId="0" applyFont="1" applyAlignment="1">
      <alignment horizontal="left" vertical="top" wrapText="1"/>
    </xf>
    <xf numFmtId="9" fontId="58" fillId="0" borderId="0" xfId="0" applyNumberFormat="1" applyFont="1"/>
    <xf numFmtId="0" fontId="17" fillId="0" borderId="0" xfId="0" applyFont="1"/>
    <xf numFmtId="0" fontId="18" fillId="0" borderId="0" xfId="0" applyFont="1"/>
    <xf numFmtId="0" fontId="11" fillId="0" borderId="0" xfId="0" applyFont="1" applyAlignment="1">
      <alignment horizontal="center"/>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7" fillId="2" borderId="4" xfId="0" applyFont="1" applyFill="1" applyBorder="1" applyAlignment="1">
      <alignment horizontal="center" vertical="center"/>
    </xf>
    <xf numFmtId="0" fontId="10" fillId="0" borderId="8" xfId="0" applyFont="1" applyBorder="1" applyAlignment="1">
      <alignment horizontal="center"/>
    </xf>
    <xf numFmtId="0" fontId="10" fillId="0" borderId="0" xfId="0" applyFont="1" applyAlignment="1">
      <alignment horizontal="center"/>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12" fillId="0" borderId="10" xfId="0" applyFont="1" applyBorder="1" applyAlignment="1">
      <alignment horizontal="center"/>
    </xf>
    <xf numFmtId="0" fontId="12" fillId="0" borderId="0" xfId="0" applyFont="1" applyAlignment="1">
      <alignment horizontal="center"/>
    </xf>
    <xf numFmtId="0" fontId="12" fillId="0" borderId="11" xfId="0" applyFont="1" applyBorder="1" applyAlignment="1">
      <alignment horizontal="center"/>
    </xf>
    <xf numFmtId="0" fontId="12" fillId="0" borderId="7" xfId="0" applyFont="1" applyBorder="1" applyAlignment="1">
      <alignment horizontal="center"/>
    </xf>
    <xf numFmtId="0" fontId="12" fillId="0" borderId="8" xfId="0" applyFont="1" applyBorder="1" applyAlignment="1">
      <alignment horizontal="center"/>
    </xf>
    <xf numFmtId="0" fontId="12" fillId="0" borderId="9" xfId="0" applyFont="1" applyBorder="1" applyAlignment="1">
      <alignment horizontal="center"/>
    </xf>
    <xf numFmtId="0" fontId="7" fillId="2" borderId="4" xfId="0" applyFont="1" applyFill="1" applyBorder="1" applyAlignment="1">
      <alignment horizontal="center" wrapText="1"/>
    </xf>
    <xf numFmtId="0" fontId="7" fillId="2" borderId="4" xfId="0" applyFont="1" applyFill="1" applyBorder="1" applyAlignment="1">
      <alignment horizontal="center"/>
    </xf>
    <xf numFmtId="0" fontId="5" fillId="0" borderId="0" xfId="0" applyFont="1" applyAlignment="1">
      <alignment horizontal="center"/>
    </xf>
    <xf numFmtId="0" fontId="15" fillId="0" borderId="10" xfId="0" applyFont="1" applyBorder="1" applyAlignment="1">
      <alignment horizontal="center"/>
    </xf>
    <xf numFmtId="0" fontId="15" fillId="0" borderId="0" xfId="0" applyFont="1" applyAlignment="1">
      <alignment horizontal="center"/>
    </xf>
    <xf numFmtId="0" fontId="15" fillId="0" borderId="11" xfId="0" applyFont="1" applyBorder="1" applyAlignment="1">
      <alignment horizontal="center"/>
    </xf>
    <xf numFmtId="0" fontId="15" fillId="0" borderId="7" xfId="0" applyFont="1" applyBorder="1" applyAlignment="1">
      <alignment horizontal="center"/>
    </xf>
    <xf numFmtId="0" fontId="15" fillId="0" borderId="8" xfId="0" applyFont="1" applyBorder="1" applyAlignment="1">
      <alignment horizontal="center"/>
    </xf>
    <xf numFmtId="0" fontId="15" fillId="0" borderId="9" xfId="0" applyFont="1" applyBorder="1" applyAlignment="1">
      <alignment horizontal="center"/>
    </xf>
    <xf numFmtId="0" fontId="26" fillId="0" borderId="16" xfId="0" applyFont="1" applyBorder="1" applyAlignment="1">
      <alignment horizontal="center" vertical="center"/>
    </xf>
    <xf numFmtId="0" fontId="25" fillId="0" borderId="16" xfId="0" applyFont="1" applyBorder="1" applyAlignment="1">
      <alignment horizontal="center"/>
    </xf>
    <xf numFmtId="0" fontId="25" fillId="0" borderId="16" xfId="0" applyFont="1" applyBorder="1" applyAlignment="1">
      <alignment horizontal="left" vertical="center" wrapText="1"/>
    </xf>
    <xf numFmtId="0" fontId="25" fillId="28" borderId="16" xfId="0" applyFont="1" applyFill="1" applyBorder="1" applyAlignment="1">
      <alignment horizontal="left" vertical="center" textRotation="90" wrapText="1"/>
    </xf>
    <xf numFmtId="0" fontId="25" fillId="0" borderId="16" xfId="0" applyFont="1" applyBorder="1" applyAlignment="1">
      <alignment horizontal="left" vertical="center" textRotation="90" wrapText="1"/>
    </xf>
    <xf numFmtId="0" fontId="25" fillId="12" borderId="25" xfId="0" applyFont="1" applyFill="1" applyBorder="1" applyAlignment="1">
      <alignment horizontal="left" vertical="center" textRotation="90" wrapText="1"/>
    </xf>
    <xf numFmtId="0" fontId="25" fillId="12" borderId="26" xfId="0" applyFont="1" applyFill="1" applyBorder="1" applyAlignment="1">
      <alignment horizontal="left" vertical="center" textRotation="90" wrapText="1"/>
    </xf>
    <xf numFmtId="0" fontId="25" fillId="12" borderId="16" xfId="0" applyFont="1" applyFill="1" applyBorder="1" applyAlignment="1">
      <alignment horizontal="left" vertical="center" textRotation="90" wrapText="1"/>
    </xf>
    <xf numFmtId="165" fontId="47" fillId="28" borderId="16" xfId="0" applyNumberFormat="1" applyFont="1" applyFill="1" applyBorder="1" applyAlignment="1">
      <alignment horizontal="left" vertical="center" wrapText="1"/>
    </xf>
    <xf numFmtId="165" fontId="47" fillId="0" borderId="16" xfId="0" applyNumberFormat="1" applyFont="1" applyBorder="1" applyAlignment="1">
      <alignment horizontal="left" vertical="center" wrapText="1"/>
    </xf>
    <xf numFmtId="165" fontId="45" fillId="28" borderId="16" xfId="0" applyNumberFormat="1" applyFont="1" applyFill="1" applyBorder="1" applyAlignment="1">
      <alignment horizontal="left" vertical="center" wrapText="1"/>
    </xf>
    <xf numFmtId="165" fontId="45" fillId="0" borderId="16" xfId="0" applyNumberFormat="1" applyFont="1" applyBorder="1" applyAlignment="1">
      <alignment horizontal="left" vertical="center" wrapText="1"/>
    </xf>
    <xf numFmtId="165" fontId="50" fillId="0" borderId="16" xfId="0" applyNumberFormat="1" applyFont="1" applyBorder="1" applyAlignment="1">
      <alignment horizontal="left" vertical="center" wrapText="1"/>
    </xf>
    <xf numFmtId="165" fontId="51" fillId="0" borderId="16" xfId="0" applyNumberFormat="1" applyFont="1" applyBorder="1" applyAlignment="1">
      <alignment horizontal="left" vertical="center" wrapText="1"/>
    </xf>
    <xf numFmtId="165" fontId="46" fillId="0" borderId="16" xfId="0" applyNumberFormat="1" applyFont="1" applyBorder="1" applyAlignment="1">
      <alignment horizontal="left" vertical="center" wrapText="1"/>
    </xf>
    <xf numFmtId="0" fontId="25" fillId="0" borderId="25" xfId="0" applyFont="1" applyBorder="1" applyAlignment="1">
      <alignment horizontal="left" vertical="center" textRotation="90" wrapText="1"/>
    </xf>
    <xf numFmtId="0" fontId="25" fillId="0" borderId="26" xfId="0" applyFont="1" applyBorder="1" applyAlignment="1">
      <alignment horizontal="left" vertical="center" textRotation="90" wrapText="1"/>
    </xf>
    <xf numFmtId="0" fontId="25" fillId="0" borderId="25" xfId="0" applyFont="1" applyBorder="1" applyAlignment="1">
      <alignment horizontal="left" vertical="center" wrapText="1"/>
    </xf>
    <xf numFmtId="0" fontId="25" fillId="0" borderId="26" xfId="0" applyFont="1" applyBorder="1" applyAlignment="1">
      <alignment horizontal="left" vertical="center" wrapText="1"/>
    </xf>
    <xf numFmtId="15" fontId="25" fillId="0" borderId="16" xfId="0" applyNumberFormat="1" applyFont="1" applyBorder="1" applyAlignment="1">
      <alignment horizontal="left" vertical="center" textRotation="90" wrapText="1"/>
    </xf>
    <xf numFmtId="15" fontId="25" fillId="0" borderId="29" xfId="0" applyNumberFormat="1" applyFont="1" applyBorder="1" applyAlignment="1">
      <alignment horizontal="left" vertical="center" textRotation="90" wrapText="1"/>
    </xf>
    <xf numFmtId="165" fontId="49" fillId="0" borderId="16" xfId="0" applyNumberFormat="1" applyFont="1" applyBorder="1" applyAlignment="1">
      <alignment horizontal="left" vertical="center" wrapText="1"/>
    </xf>
    <xf numFmtId="165" fontId="49" fillId="0" borderId="29" xfId="0" applyNumberFormat="1" applyFont="1" applyBorder="1" applyAlignment="1">
      <alignment horizontal="left" vertical="center" wrapText="1"/>
    </xf>
    <xf numFmtId="165" fontId="48" fillId="0" borderId="16" xfId="0" applyNumberFormat="1" applyFont="1" applyBorder="1" applyAlignment="1">
      <alignment horizontal="left" vertical="center" wrapText="1"/>
    </xf>
    <xf numFmtId="165" fontId="49" fillId="0" borderId="25" xfId="0" applyNumberFormat="1" applyFont="1" applyBorder="1" applyAlignment="1">
      <alignment horizontal="left" vertical="center" wrapText="1"/>
    </xf>
    <xf numFmtId="165" fontId="49" fillId="0" borderId="26" xfId="0" applyNumberFormat="1" applyFont="1" applyBorder="1" applyAlignment="1">
      <alignment horizontal="left" vertical="center" wrapText="1"/>
    </xf>
    <xf numFmtId="0" fontId="25" fillId="12" borderId="25" xfId="0" applyFont="1" applyFill="1" applyBorder="1" applyAlignment="1">
      <alignment horizontal="left" vertical="center" wrapText="1"/>
    </xf>
    <xf numFmtId="165" fontId="45" fillId="12" borderId="25" xfId="0" applyNumberFormat="1" applyFont="1" applyFill="1" applyBorder="1" applyAlignment="1">
      <alignment horizontal="left" vertical="center" wrapText="1"/>
    </xf>
    <xf numFmtId="165" fontId="45" fillId="0" borderId="26" xfId="0" applyNumberFormat="1" applyFont="1" applyBorder="1" applyAlignment="1">
      <alignment horizontal="left" vertical="center" wrapText="1"/>
    </xf>
    <xf numFmtId="165" fontId="45" fillId="0" borderId="29" xfId="0" applyNumberFormat="1" applyFont="1" applyBorder="1" applyAlignment="1">
      <alignment horizontal="left" vertical="center" wrapText="1"/>
    </xf>
    <xf numFmtId="0" fontId="25" fillId="0" borderId="29" xfId="0" applyFont="1" applyBorder="1" applyAlignment="1">
      <alignment horizontal="left" vertical="center" wrapText="1"/>
    </xf>
    <xf numFmtId="0" fontId="79" fillId="12" borderId="25" xfId="0" applyFont="1" applyFill="1" applyBorder="1" applyAlignment="1">
      <alignment horizontal="center" vertical="center"/>
    </xf>
    <xf numFmtId="0" fontId="79" fillId="12" borderId="26" xfId="0" applyFont="1" applyFill="1" applyBorder="1" applyAlignment="1">
      <alignment horizontal="center" vertical="center"/>
    </xf>
    <xf numFmtId="0" fontId="79" fillId="12" borderId="29" xfId="0" applyFont="1" applyFill="1" applyBorder="1" applyAlignment="1">
      <alignment horizontal="center" vertical="center"/>
    </xf>
    <xf numFmtId="165" fontId="48" fillId="0" borderId="25" xfId="0" applyNumberFormat="1" applyFont="1" applyBorder="1" applyAlignment="1">
      <alignment horizontal="left" vertical="center" wrapText="1"/>
    </xf>
    <xf numFmtId="165" fontId="48" fillId="0" borderId="26" xfId="0" applyNumberFormat="1" applyFont="1" applyBorder="1" applyAlignment="1">
      <alignment horizontal="left" vertical="center" wrapText="1"/>
    </xf>
    <xf numFmtId="165" fontId="45" fillId="0" borderId="25" xfId="0" applyNumberFormat="1" applyFont="1" applyBorder="1" applyAlignment="1">
      <alignment horizontal="left" vertical="center" wrapText="1"/>
    </xf>
    <xf numFmtId="0" fontId="25" fillId="28" borderId="25" xfId="0" applyFont="1" applyFill="1" applyBorder="1" applyAlignment="1">
      <alignment horizontal="left" vertical="center" wrapText="1"/>
    </xf>
    <xf numFmtId="165" fontId="46" fillId="0" borderId="25" xfId="0" applyNumberFormat="1" applyFont="1" applyBorder="1" applyAlignment="1">
      <alignment horizontal="left" vertical="center" wrapText="1"/>
    </xf>
    <xf numFmtId="165" fontId="46" fillId="0" borderId="26" xfId="0" applyNumberFormat="1" applyFont="1" applyBorder="1" applyAlignment="1">
      <alignment horizontal="left" vertical="center" wrapText="1"/>
    </xf>
    <xf numFmtId="0" fontId="79" fillId="12" borderId="57" xfId="0" applyFont="1" applyFill="1" applyBorder="1" applyAlignment="1">
      <alignment horizontal="center" vertical="center"/>
    </xf>
    <xf numFmtId="0" fontId="79" fillId="12" borderId="58" xfId="0" applyFont="1" applyFill="1" applyBorder="1" applyAlignment="1">
      <alignment horizontal="center" vertical="center"/>
    </xf>
    <xf numFmtId="0" fontId="79" fillId="12" borderId="59" xfId="0" applyFont="1" applyFill="1" applyBorder="1" applyAlignment="1">
      <alignment horizontal="center" vertical="center"/>
    </xf>
    <xf numFmtId="0" fontId="80" fillId="12" borderId="26" xfId="0" applyFont="1" applyFill="1" applyBorder="1" applyAlignment="1">
      <alignment horizontal="center" vertical="center"/>
    </xf>
    <xf numFmtId="0" fontId="80" fillId="12" borderId="29" xfId="0" applyFont="1" applyFill="1" applyBorder="1" applyAlignment="1">
      <alignment horizontal="center" vertical="center"/>
    </xf>
    <xf numFmtId="0" fontId="27" fillId="11" borderId="5" xfId="0" applyFont="1" applyFill="1" applyBorder="1" applyAlignment="1">
      <alignment horizontal="center" vertical="center" wrapText="1"/>
    </xf>
    <xf numFmtId="0" fontId="27" fillId="11" borderId="15" xfId="0" applyFont="1" applyFill="1" applyBorder="1" applyAlignment="1">
      <alignment horizontal="center" vertical="center" wrapText="1"/>
    </xf>
    <xf numFmtId="0" fontId="25" fillId="12" borderId="16" xfId="0" applyFont="1" applyFill="1" applyBorder="1" applyAlignment="1">
      <alignment horizontal="left" vertical="center" wrapText="1"/>
    </xf>
    <xf numFmtId="0" fontId="33" fillId="0" borderId="16" xfId="0" applyFont="1" applyBorder="1" applyAlignment="1">
      <alignment horizontal="left" vertical="center" wrapText="1"/>
    </xf>
    <xf numFmtId="0" fontId="43" fillId="11" borderId="5" xfId="0" applyFont="1" applyFill="1" applyBorder="1" applyAlignment="1">
      <alignment horizontal="center" vertical="center" wrapText="1"/>
    </xf>
    <xf numFmtId="0" fontId="43" fillId="11" borderId="15" xfId="0" applyFont="1" applyFill="1" applyBorder="1" applyAlignment="1">
      <alignment horizontal="center" vertical="center" wrapText="1"/>
    </xf>
    <xf numFmtId="165" fontId="49" fillId="12" borderId="16" xfId="0" applyNumberFormat="1" applyFont="1" applyFill="1" applyBorder="1" applyAlignment="1">
      <alignment horizontal="left" vertical="center" wrapText="1"/>
    </xf>
    <xf numFmtId="0" fontId="27" fillId="11" borderId="10" xfId="0" applyFont="1" applyFill="1" applyBorder="1" applyAlignment="1">
      <alignment horizontal="center" vertical="center" wrapText="1"/>
    </xf>
    <xf numFmtId="0" fontId="43" fillId="11" borderId="1" xfId="0" applyFont="1" applyFill="1" applyBorder="1" applyAlignment="1">
      <alignment horizontal="center" vertical="center" wrapText="1"/>
    </xf>
    <xf numFmtId="0" fontId="43" fillId="11" borderId="3" xfId="0" applyFont="1" applyFill="1" applyBorder="1" applyAlignment="1">
      <alignment horizontal="center" vertical="center" wrapText="1"/>
    </xf>
    <xf numFmtId="0" fontId="33" fillId="0" borderId="25" xfId="0" applyFont="1" applyBorder="1" applyAlignment="1">
      <alignment horizontal="left" vertical="center" wrapText="1"/>
    </xf>
    <xf numFmtId="0" fontId="33" fillId="0" borderId="26" xfId="0" applyFont="1" applyBorder="1" applyAlignment="1">
      <alignment horizontal="left" vertical="center" wrapText="1"/>
    </xf>
    <xf numFmtId="0" fontId="33" fillId="0" borderId="29" xfId="0" applyFont="1" applyBorder="1" applyAlignment="1">
      <alignment horizontal="left" vertical="center" wrapText="1"/>
    </xf>
    <xf numFmtId="0" fontId="25" fillId="26" borderId="25" xfId="0" applyFont="1" applyFill="1" applyBorder="1" applyAlignment="1">
      <alignment horizontal="left" vertical="center" wrapText="1"/>
    </xf>
    <xf numFmtId="0" fontId="75" fillId="26" borderId="26" xfId="0" applyFont="1" applyFill="1" applyBorder="1" applyAlignment="1">
      <alignment horizontal="left" vertical="center" wrapText="1"/>
    </xf>
    <xf numFmtId="0" fontId="75" fillId="26" borderId="29" xfId="0" applyFont="1" applyFill="1" applyBorder="1" applyAlignment="1">
      <alignment horizontal="left" vertical="center" wrapText="1"/>
    </xf>
    <xf numFmtId="0" fontId="31" fillId="26" borderId="26" xfId="0" applyFont="1" applyFill="1" applyBorder="1" applyAlignment="1">
      <alignment horizontal="left" vertical="center" wrapText="1"/>
    </xf>
    <xf numFmtId="0" fontId="31" fillId="26" borderId="29" xfId="0" applyFont="1" applyFill="1" applyBorder="1" applyAlignment="1">
      <alignment horizontal="left" vertical="center" wrapText="1"/>
    </xf>
    <xf numFmtId="15" fontId="25" fillId="12" borderId="16" xfId="0" applyNumberFormat="1" applyFont="1" applyFill="1" applyBorder="1" applyAlignment="1">
      <alignment horizontal="left" vertical="center" textRotation="90" wrapText="1"/>
    </xf>
    <xf numFmtId="15" fontId="25" fillId="0" borderId="25" xfId="0" applyNumberFormat="1" applyFont="1" applyBorder="1" applyAlignment="1">
      <alignment horizontal="left" vertical="center" textRotation="90" wrapText="1"/>
    </xf>
    <xf numFmtId="15" fontId="25" fillId="0" borderId="26" xfId="0" applyNumberFormat="1" applyFont="1" applyBorder="1" applyAlignment="1">
      <alignment horizontal="left" vertical="center" textRotation="90" wrapText="1"/>
    </xf>
    <xf numFmtId="0" fontId="25" fillId="28" borderId="16" xfId="0" applyFont="1" applyFill="1" applyBorder="1" applyAlignment="1">
      <alignment horizontal="left" vertical="center" wrapText="1"/>
    </xf>
    <xf numFmtId="0" fontId="25" fillId="26" borderId="16" xfId="0" applyFont="1" applyFill="1" applyBorder="1" applyAlignment="1">
      <alignment horizontal="left" vertical="center" wrapText="1"/>
    </xf>
    <xf numFmtId="0" fontId="75" fillId="26" borderId="16" xfId="0" applyFont="1" applyFill="1" applyBorder="1" applyAlignment="1">
      <alignment horizontal="left" vertical="center" wrapText="1"/>
    </xf>
    <xf numFmtId="15" fontId="25" fillId="28" borderId="16" xfId="0" applyNumberFormat="1" applyFont="1" applyFill="1" applyBorder="1" applyAlignment="1">
      <alignment horizontal="left" vertical="center" textRotation="90" wrapText="1"/>
    </xf>
    <xf numFmtId="165" fontId="45" fillId="26" borderId="16" xfId="0" applyNumberFormat="1" applyFont="1" applyFill="1" applyBorder="1" applyAlignment="1">
      <alignment horizontal="left" vertical="center" wrapText="1"/>
    </xf>
    <xf numFmtId="165" fontId="51" fillId="26" borderId="16" xfId="0" applyNumberFormat="1" applyFont="1" applyFill="1" applyBorder="1" applyAlignment="1">
      <alignment horizontal="left" vertical="center" wrapText="1"/>
    </xf>
    <xf numFmtId="165" fontId="76" fillId="26" borderId="16" xfId="0" applyNumberFormat="1" applyFont="1" applyFill="1" applyBorder="1" applyAlignment="1">
      <alignment horizontal="left" vertical="center" wrapText="1"/>
    </xf>
    <xf numFmtId="165" fontId="46" fillId="12" borderId="25" xfId="0" applyNumberFormat="1" applyFont="1" applyFill="1" applyBorder="1" applyAlignment="1">
      <alignment horizontal="left" vertical="center" wrapText="1"/>
    </xf>
    <xf numFmtId="165" fontId="46" fillId="0" borderId="29" xfId="0" applyNumberFormat="1" applyFont="1" applyBorder="1" applyAlignment="1">
      <alignment horizontal="left" vertical="center" wrapText="1"/>
    </xf>
    <xf numFmtId="165" fontId="45" fillId="12" borderId="16" xfId="0" applyNumberFormat="1" applyFont="1" applyFill="1" applyBorder="1" applyAlignment="1">
      <alignment horizontal="left" vertical="center" wrapText="1"/>
    </xf>
    <xf numFmtId="165" fontId="46" fillId="12" borderId="16" xfId="0" applyNumberFormat="1" applyFont="1" applyFill="1" applyBorder="1" applyAlignment="1">
      <alignment horizontal="left" vertical="center" wrapText="1"/>
    </xf>
    <xf numFmtId="165" fontId="46" fillId="28" borderId="16" xfId="0" applyNumberFormat="1" applyFont="1" applyFill="1" applyBorder="1" applyAlignment="1">
      <alignment horizontal="left" vertical="center" wrapText="1"/>
    </xf>
    <xf numFmtId="165" fontId="51" fillId="12" borderId="16" xfId="0" applyNumberFormat="1" applyFont="1" applyFill="1" applyBorder="1" applyAlignment="1">
      <alignment horizontal="left" vertical="center" wrapText="1"/>
    </xf>
    <xf numFmtId="0" fontId="43" fillId="11" borderId="13" xfId="0" applyFont="1" applyFill="1" applyBorder="1" applyAlignment="1">
      <alignment horizontal="center" vertical="center" wrapText="1"/>
    </xf>
    <xf numFmtId="0" fontId="43" fillId="11" borderId="12" xfId="0" applyFont="1" applyFill="1" applyBorder="1" applyAlignment="1">
      <alignment horizontal="center" vertical="center" wrapText="1"/>
    </xf>
    <xf numFmtId="0" fontId="43" fillId="11" borderId="14" xfId="0" applyFont="1" applyFill="1" applyBorder="1" applyAlignment="1">
      <alignment horizontal="center" vertical="center" wrapText="1"/>
    </xf>
    <xf numFmtId="164" fontId="54" fillId="11" borderId="13" xfId="0" applyNumberFormat="1" applyFont="1" applyFill="1" applyBorder="1" applyAlignment="1">
      <alignment horizontal="center" vertical="center"/>
    </xf>
    <xf numFmtId="164" fontId="54" fillId="11" borderId="14" xfId="0" applyNumberFormat="1" applyFont="1" applyFill="1" applyBorder="1" applyAlignment="1">
      <alignment horizontal="center" vertical="center"/>
    </xf>
    <xf numFmtId="0" fontId="26" fillId="0" borderId="4" xfId="0" applyFont="1" applyBorder="1" applyAlignment="1">
      <alignment horizontal="center" vertical="top"/>
    </xf>
    <xf numFmtId="0" fontId="25" fillId="0" borderId="4" xfId="0" applyFont="1" applyBorder="1" applyAlignment="1">
      <alignment horizontal="center" vertical="top"/>
    </xf>
    <xf numFmtId="0" fontId="26" fillId="0" borderId="1" xfId="0" applyFont="1" applyBorder="1" applyAlignment="1">
      <alignment horizontal="center" vertical="top"/>
    </xf>
    <xf numFmtId="164" fontId="54" fillId="11" borderId="1" xfId="0" applyNumberFormat="1" applyFont="1" applyFill="1" applyBorder="1" applyAlignment="1">
      <alignment horizontal="center" vertical="center"/>
    </xf>
    <xf numFmtId="164" fontId="54" fillId="11" borderId="2" xfId="0" applyNumberFormat="1" applyFont="1" applyFill="1" applyBorder="1" applyAlignment="1">
      <alignment horizontal="center" vertical="center"/>
    </xf>
    <xf numFmtId="164" fontId="54" fillId="11" borderId="3" xfId="0" applyNumberFormat="1" applyFont="1" applyFill="1" applyBorder="1" applyAlignment="1">
      <alignment horizontal="center" vertical="center"/>
    </xf>
    <xf numFmtId="0" fontId="25" fillId="12" borderId="0" xfId="0" applyFont="1" applyFill="1" applyAlignment="1">
      <alignment horizontal="center" vertical="center" wrapText="1"/>
    </xf>
    <xf numFmtId="0" fontId="38" fillId="12" borderId="0" xfId="0" applyFont="1" applyFill="1" applyAlignment="1">
      <alignment horizontal="center" vertical="center"/>
    </xf>
    <xf numFmtId="0" fontId="25" fillId="12" borderId="61" xfId="0" applyFont="1" applyFill="1" applyBorder="1" applyAlignment="1">
      <alignment horizontal="center" vertical="center" wrapText="1"/>
    </xf>
    <xf numFmtId="0" fontId="25" fillId="26" borderId="16" xfId="0" applyFont="1" applyFill="1" applyBorder="1" applyAlignment="1">
      <alignment horizontal="left" vertical="center" textRotation="90" wrapText="1"/>
    </xf>
    <xf numFmtId="0" fontId="75" fillId="26" borderId="16" xfId="0" applyFont="1" applyFill="1" applyBorder="1" applyAlignment="1">
      <alignment horizontal="left" vertical="center" textRotation="90" wrapText="1"/>
    </xf>
    <xf numFmtId="165" fontId="51" fillId="0" borderId="29" xfId="0" applyNumberFormat="1" applyFont="1" applyBorder="1" applyAlignment="1">
      <alignment horizontal="left" vertical="center" wrapText="1"/>
    </xf>
    <xf numFmtId="165" fontId="74" fillId="26" borderId="16" xfId="0" applyNumberFormat="1" applyFont="1" applyFill="1" applyBorder="1" applyAlignment="1">
      <alignment horizontal="left" vertical="center" wrapText="1"/>
    </xf>
    <xf numFmtId="165" fontId="71" fillId="26" borderId="16" xfId="0" applyNumberFormat="1" applyFont="1" applyFill="1" applyBorder="1" applyAlignment="1">
      <alignment horizontal="left" vertical="center" wrapText="1"/>
    </xf>
    <xf numFmtId="165" fontId="49" fillId="28" borderId="16" xfId="0" applyNumberFormat="1" applyFont="1" applyFill="1" applyBorder="1" applyAlignment="1">
      <alignment horizontal="left" vertical="center" wrapText="1"/>
    </xf>
    <xf numFmtId="165" fontId="48" fillId="12" borderId="16" xfId="0" applyNumberFormat="1" applyFont="1" applyFill="1" applyBorder="1" applyAlignment="1">
      <alignment horizontal="left" vertical="center" wrapText="1"/>
    </xf>
    <xf numFmtId="166" fontId="49" fillId="0" borderId="16" xfId="0" applyNumberFormat="1" applyFont="1" applyBorder="1" applyAlignment="1">
      <alignment horizontal="left" vertical="center" wrapText="1"/>
    </xf>
    <xf numFmtId="165" fontId="48" fillId="0" borderId="29" xfId="0" applyNumberFormat="1" applyFont="1" applyBorder="1" applyAlignment="1">
      <alignment horizontal="left" vertical="center" wrapText="1"/>
    </xf>
    <xf numFmtId="165" fontId="48" fillId="28" borderId="16" xfId="0" applyNumberFormat="1" applyFont="1" applyFill="1" applyBorder="1" applyAlignment="1">
      <alignment horizontal="left" vertical="center" wrapText="1"/>
    </xf>
    <xf numFmtId="165" fontId="47" fillId="0" borderId="25" xfId="0" applyNumberFormat="1" applyFont="1" applyBorder="1" applyAlignment="1">
      <alignment horizontal="left" vertical="center" wrapText="1"/>
    </xf>
    <xf numFmtId="165" fontId="47" fillId="0" borderId="26" xfId="0" applyNumberFormat="1" applyFont="1" applyBorder="1" applyAlignment="1">
      <alignment horizontal="left" vertical="center" wrapText="1"/>
    </xf>
    <xf numFmtId="165" fontId="47" fillId="0" borderId="29" xfId="0" applyNumberFormat="1" applyFont="1" applyBorder="1" applyAlignment="1">
      <alignment horizontal="left" vertical="center" wrapText="1"/>
    </xf>
    <xf numFmtId="165" fontId="50" fillId="12" borderId="16" xfId="0" applyNumberFormat="1" applyFont="1" applyFill="1" applyBorder="1" applyAlignment="1">
      <alignment horizontal="left" vertical="center" wrapText="1"/>
    </xf>
    <xf numFmtId="166" fontId="46" fillId="0" borderId="16" xfId="0" applyNumberFormat="1" applyFont="1" applyBorder="1" applyAlignment="1">
      <alignment horizontal="left" vertical="center" wrapText="1"/>
    </xf>
    <xf numFmtId="165" fontId="51" fillId="0" borderId="25" xfId="0" applyNumberFormat="1" applyFont="1" applyBorder="1" applyAlignment="1">
      <alignment horizontal="left" vertical="center" wrapText="1"/>
    </xf>
    <xf numFmtId="165" fontId="51" fillId="0" borderId="26" xfId="0" applyNumberFormat="1" applyFont="1" applyBorder="1" applyAlignment="1">
      <alignment horizontal="left" vertical="center" wrapText="1"/>
    </xf>
    <xf numFmtId="166" fontId="46" fillId="12" borderId="25" xfId="0" applyNumberFormat="1" applyFont="1" applyFill="1" applyBorder="1" applyAlignment="1">
      <alignment horizontal="left" vertical="center" wrapText="1"/>
    </xf>
    <xf numFmtId="0" fontId="33" fillId="0" borderId="25" xfId="2" applyFont="1" applyFill="1" applyBorder="1" applyAlignment="1">
      <alignment horizontal="left" vertical="center" wrapText="1"/>
    </xf>
    <xf numFmtId="0" fontId="33" fillId="0" borderId="29" xfId="2" applyFont="1" applyFill="1" applyBorder="1" applyAlignment="1">
      <alignment horizontal="left" vertical="center" wrapText="1"/>
    </xf>
    <xf numFmtId="165" fontId="48" fillId="26" borderId="16" xfId="0" applyNumberFormat="1" applyFont="1" applyFill="1" applyBorder="1" applyAlignment="1">
      <alignment horizontal="left" vertical="center" wrapText="1"/>
    </xf>
    <xf numFmtId="0" fontId="75" fillId="12" borderId="16" xfId="0" applyFont="1" applyFill="1" applyBorder="1" applyAlignment="1">
      <alignment horizontal="left" vertical="center" textRotation="90" wrapText="1"/>
    </xf>
    <xf numFmtId="0" fontId="25" fillId="12" borderId="29" xfId="0" applyFont="1" applyFill="1" applyBorder="1" applyAlignment="1">
      <alignment horizontal="left" vertical="center" textRotation="90" wrapText="1"/>
    </xf>
    <xf numFmtId="15" fontId="25" fillId="26" borderId="25" xfId="0" applyNumberFormat="1" applyFont="1" applyFill="1" applyBorder="1" applyAlignment="1">
      <alignment horizontal="left" vertical="center" textRotation="90" wrapText="1"/>
    </xf>
    <xf numFmtId="15" fontId="75" fillId="26" borderId="26" xfId="0" applyNumberFormat="1" applyFont="1" applyFill="1" applyBorder="1" applyAlignment="1">
      <alignment horizontal="left" vertical="center" textRotation="90" wrapText="1"/>
    </xf>
    <xf numFmtId="15" fontId="75" fillId="26" borderId="29" xfId="0" applyNumberFormat="1" applyFont="1" applyFill="1" applyBorder="1" applyAlignment="1">
      <alignment horizontal="left" vertical="center" textRotation="90" wrapText="1"/>
    </xf>
    <xf numFmtId="0" fontId="25" fillId="0" borderId="29" xfId="0" applyFont="1" applyBorder="1" applyAlignment="1">
      <alignment horizontal="left" vertical="center" textRotation="90" wrapText="1"/>
    </xf>
    <xf numFmtId="0" fontId="79" fillId="0" borderId="62" xfId="0" applyFont="1" applyBorder="1" applyAlignment="1">
      <alignment horizontal="center" vertical="center"/>
    </xf>
    <xf numFmtId="0" fontId="79" fillId="0" borderId="63" xfId="0" applyFont="1" applyBorder="1" applyAlignment="1">
      <alignment horizontal="center" vertical="center"/>
    </xf>
    <xf numFmtId="0" fontId="31" fillId="12" borderId="16" xfId="0" applyFont="1" applyFill="1" applyBorder="1" applyAlignment="1">
      <alignment horizontal="left" vertical="center" textRotation="90" wrapText="1"/>
    </xf>
    <xf numFmtId="0" fontId="31" fillId="26" borderId="16" xfId="0" applyFont="1" applyFill="1" applyBorder="1" applyAlignment="1">
      <alignment horizontal="left" vertical="center" textRotation="90" wrapText="1"/>
    </xf>
    <xf numFmtId="0" fontId="31" fillId="26" borderId="16" xfId="0" applyFont="1" applyFill="1" applyBorder="1" applyAlignment="1">
      <alignment horizontal="left" vertical="center" wrapText="1"/>
    </xf>
    <xf numFmtId="15" fontId="25" fillId="26" borderId="16" xfId="0" applyNumberFormat="1" applyFont="1" applyFill="1" applyBorder="1" applyAlignment="1">
      <alignment horizontal="left" vertical="center" textRotation="90" wrapText="1"/>
    </xf>
    <xf numFmtId="15" fontId="31" fillId="26" borderId="16" xfId="0" applyNumberFormat="1" applyFont="1" applyFill="1" applyBorder="1" applyAlignment="1">
      <alignment horizontal="left" vertical="center" textRotation="90" wrapText="1"/>
    </xf>
    <xf numFmtId="0" fontId="11" fillId="0" borderId="24" xfId="0" applyFont="1" applyBorder="1" applyAlignment="1">
      <alignment horizontal="right"/>
    </xf>
    <xf numFmtId="0" fontId="11" fillId="0" borderId="60" xfId="0" applyFont="1" applyBorder="1" applyAlignment="1">
      <alignment horizontal="right"/>
    </xf>
    <xf numFmtId="0" fontId="25" fillId="12" borderId="28" xfId="0" applyFont="1" applyFill="1" applyBorder="1" applyAlignment="1">
      <alignment horizontal="center" vertical="center" wrapText="1"/>
    </xf>
    <xf numFmtId="0" fontId="25" fillId="0" borderId="25" xfId="0" applyFont="1" applyBorder="1" applyAlignment="1">
      <alignment horizontal="left" vertical="top" wrapText="1"/>
    </xf>
    <xf numFmtId="0" fontId="25" fillId="0" borderId="29" xfId="0" applyFont="1" applyBorder="1" applyAlignment="1">
      <alignment horizontal="left" vertical="top" wrapText="1"/>
    </xf>
    <xf numFmtId="0" fontId="25" fillId="21" borderId="16" xfId="0" applyFont="1" applyFill="1" applyBorder="1" applyAlignment="1">
      <alignment vertical="center" wrapText="1"/>
    </xf>
    <xf numFmtId="0" fontId="25" fillId="0" borderId="16" xfId="0" applyFont="1" applyBorder="1" applyAlignment="1">
      <alignment vertical="center" wrapText="1"/>
    </xf>
    <xf numFmtId="15" fontId="25" fillId="0" borderId="16" xfId="0" applyNumberFormat="1" applyFont="1" applyBorder="1" applyAlignment="1">
      <alignment horizontal="right" vertical="center" textRotation="90" wrapText="1"/>
    </xf>
    <xf numFmtId="0" fontId="25" fillId="21" borderId="16" xfId="0" applyFont="1" applyFill="1" applyBorder="1" applyAlignment="1">
      <alignment horizontal="left" vertical="center" wrapText="1"/>
    </xf>
    <xf numFmtId="0" fontId="25" fillId="20" borderId="16" xfId="0" applyFont="1" applyFill="1" applyBorder="1" applyAlignment="1">
      <alignment horizontal="left" vertical="center" wrapText="1"/>
    </xf>
    <xf numFmtId="0" fontId="25" fillId="22" borderId="16" xfId="0" applyFont="1" applyFill="1" applyBorder="1" applyAlignment="1">
      <alignment horizontal="left" vertical="center" wrapText="1"/>
    </xf>
    <xf numFmtId="165" fontId="45" fillId="0" borderId="16" xfId="0" applyNumberFormat="1" applyFont="1" applyBorder="1" applyAlignment="1">
      <alignment horizontal="center" vertical="center" wrapText="1"/>
    </xf>
    <xf numFmtId="165" fontId="46" fillId="0" borderId="16" xfId="0" applyNumberFormat="1" applyFont="1" applyBorder="1" applyAlignment="1">
      <alignment horizontal="center" vertical="center" wrapText="1"/>
    </xf>
    <xf numFmtId="15" fontId="25" fillId="0" borderId="25" xfId="0" applyNumberFormat="1" applyFont="1" applyBorder="1" applyAlignment="1">
      <alignment horizontal="right" vertical="center" textRotation="90" wrapText="1"/>
    </xf>
    <xf numFmtId="15" fontId="25" fillId="0" borderId="29" xfId="0" applyNumberFormat="1" applyFont="1" applyBorder="1" applyAlignment="1">
      <alignment horizontal="right" vertical="center" textRotation="90" wrapText="1"/>
    </xf>
    <xf numFmtId="0" fontId="25" fillId="0" borderId="26" xfId="0" applyFont="1" applyBorder="1" applyAlignment="1">
      <alignment horizontal="left" vertical="top" wrapText="1"/>
    </xf>
    <xf numFmtId="0" fontId="25" fillId="18" borderId="16" xfId="0" applyFont="1" applyFill="1" applyBorder="1" applyAlignment="1">
      <alignment horizontal="left" vertical="center" wrapText="1"/>
    </xf>
    <xf numFmtId="0" fontId="25" fillId="21" borderId="16" xfId="0" applyFont="1" applyFill="1" applyBorder="1" applyAlignment="1">
      <alignment vertical="top" wrapText="1"/>
    </xf>
    <xf numFmtId="0" fontId="25" fillId="21" borderId="25" xfId="0" applyFont="1" applyFill="1" applyBorder="1" applyAlignment="1">
      <alignment horizontal="left" vertical="top" wrapText="1"/>
    </xf>
    <xf numFmtId="0" fontId="25" fillId="20" borderId="26" xfId="0" applyFont="1" applyFill="1" applyBorder="1" applyAlignment="1">
      <alignment horizontal="left" vertical="top" wrapText="1"/>
    </xf>
    <xf numFmtId="0" fontId="25" fillId="20" borderId="29" xfId="0" applyFont="1" applyFill="1" applyBorder="1" applyAlignment="1">
      <alignment horizontal="left" vertical="top" wrapText="1"/>
    </xf>
    <xf numFmtId="166" fontId="46" fillId="0" borderId="25" xfId="0" applyNumberFormat="1" applyFont="1" applyBorder="1" applyAlignment="1">
      <alignment horizontal="left" vertical="center" wrapText="1"/>
    </xf>
    <xf numFmtId="15" fontId="25" fillId="0" borderId="26" xfId="0" applyNumberFormat="1" applyFont="1" applyBorder="1" applyAlignment="1">
      <alignment horizontal="right" vertical="center" textRotation="90" wrapText="1"/>
    </xf>
    <xf numFmtId="0" fontId="25" fillId="24" borderId="16" xfId="0" applyFont="1" applyFill="1" applyBorder="1" applyAlignment="1">
      <alignment vertical="center" wrapText="1"/>
    </xf>
    <xf numFmtId="0" fontId="33" fillId="0" borderId="25" xfId="0" applyFont="1" applyBorder="1" applyAlignment="1">
      <alignment horizontal="left" vertical="top" wrapText="1"/>
    </xf>
    <xf numFmtId="0" fontId="33" fillId="0" borderId="26" xfId="0" applyFont="1" applyBorder="1" applyAlignment="1">
      <alignment horizontal="left" vertical="top" wrapText="1"/>
    </xf>
    <xf numFmtId="0" fontId="33" fillId="0" borderId="29" xfId="0" applyFont="1" applyBorder="1" applyAlignment="1">
      <alignment horizontal="left" vertical="top" wrapText="1"/>
    </xf>
    <xf numFmtId="0" fontId="25" fillId="24" borderId="16" xfId="0" applyFont="1" applyFill="1" applyBorder="1" applyAlignment="1">
      <alignment horizontal="left" vertical="center" wrapText="1"/>
    </xf>
    <xf numFmtId="0" fontId="25" fillId="18" borderId="16" xfId="0" applyFont="1" applyFill="1" applyBorder="1" applyAlignment="1">
      <alignment vertical="center" wrapText="1"/>
    </xf>
    <xf numFmtId="0" fontId="33" fillId="0" borderId="25" xfId="2" applyFont="1" applyFill="1" applyBorder="1" applyAlignment="1">
      <alignment horizontal="left" vertical="top" wrapText="1"/>
    </xf>
    <xf numFmtId="0" fontId="33" fillId="0" borderId="29" xfId="2" applyFont="1" applyFill="1" applyBorder="1" applyAlignment="1">
      <alignment horizontal="left" vertical="top" wrapText="1"/>
    </xf>
    <xf numFmtId="0" fontId="25" fillId="24" borderId="25" xfId="0" applyFont="1" applyFill="1" applyBorder="1" applyAlignment="1">
      <alignment vertical="center" wrapText="1"/>
    </xf>
    <xf numFmtId="0" fontId="25" fillId="0" borderId="26" xfId="0" applyFont="1" applyBorder="1" applyAlignment="1">
      <alignment vertical="center" wrapText="1"/>
    </xf>
    <xf numFmtId="0" fontId="25" fillId="21" borderId="25" xfId="0" applyFont="1" applyFill="1" applyBorder="1" applyAlignment="1">
      <alignment horizontal="left" vertical="center" wrapText="1"/>
    </xf>
    <xf numFmtId="0" fontId="25" fillId="24" borderId="25" xfId="0" applyFont="1" applyFill="1" applyBorder="1" applyAlignment="1">
      <alignment horizontal="left" vertical="center" wrapText="1"/>
    </xf>
    <xf numFmtId="165" fontId="45" fillId="0" borderId="25" xfId="0" applyNumberFormat="1" applyFont="1" applyBorder="1" applyAlignment="1">
      <alignment horizontal="center" vertical="center" wrapText="1"/>
    </xf>
    <xf numFmtId="165" fontId="45" fillId="0" borderId="26" xfId="0" applyNumberFormat="1" applyFont="1" applyBorder="1" applyAlignment="1">
      <alignment horizontal="center" vertical="center" wrapText="1"/>
    </xf>
    <xf numFmtId="165" fontId="46" fillId="0" borderId="25" xfId="0" applyNumberFormat="1" applyFont="1" applyBorder="1" applyAlignment="1">
      <alignment horizontal="center" vertical="center" wrapText="1"/>
    </xf>
    <xf numFmtId="165" fontId="46" fillId="0" borderId="26" xfId="0" applyNumberFormat="1" applyFont="1" applyBorder="1" applyAlignment="1">
      <alignment horizontal="center" vertical="center" wrapText="1"/>
    </xf>
    <xf numFmtId="0" fontId="25" fillId="0" borderId="25" xfId="0" applyFont="1" applyBorder="1" applyAlignment="1">
      <alignment vertical="center" wrapText="1"/>
    </xf>
    <xf numFmtId="0" fontId="25" fillId="21" borderId="25" xfId="0" applyFont="1" applyFill="1" applyBorder="1" applyAlignment="1">
      <alignment vertical="center" wrapText="1"/>
    </xf>
    <xf numFmtId="0" fontId="25" fillId="0" borderId="29" xfId="0" applyFont="1" applyBorder="1" applyAlignment="1">
      <alignment vertical="center" wrapText="1"/>
    </xf>
    <xf numFmtId="0" fontId="25" fillId="0" borderId="25" xfId="0" applyFont="1" applyBorder="1" applyAlignment="1">
      <alignment horizontal="center" vertical="center" textRotation="90" wrapText="1"/>
    </xf>
    <xf numFmtId="0" fontId="25" fillId="0" borderId="26" xfId="0" applyFont="1" applyBorder="1" applyAlignment="1">
      <alignment horizontal="center" vertical="center" textRotation="90" wrapText="1"/>
    </xf>
    <xf numFmtId="0" fontId="25" fillId="20" borderId="26" xfId="0" applyFont="1" applyFill="1" applyBorder="1" applyAlignment="1">
      <alignment horizontal="left" vertical="center" wrapText="1"/>
    </xf>
    <xf numFmtId="0" fontId="25" fillId="20" borderId="29" xfId="0" applyFont="1" applyFill="1" applyBorder="1" applyAlignment="1">
      <alignment horizontal="left" vertical="center" wrapText="1"/>
    </xf>
    <xf numFmtId="165" fontId="48" fillId="0" borderId="25" xfId="0" applyNumberFormat="1" applyFont="1" applyBorder="1" applyAlignment="1">
      <alignment horizontal="center" vertical="center" wrapText="1"/>
    </xf>
    <xf numFmtId="165" fontId="48" fillId="0" borderId="26" xfId="0" applyNumberFormat="1" applyFont="1" applyBorder="1" applyAlignment="1">
      <alignment horizontal="center" vertical="center" wrapText="1"/>
    </xf>
    <xf numFmtId="0" fontId="25" fillId="18" borderId="26" xfId="0" applyFont="1" applyFill="1" applyBorder="1" applyAlignment="1">
      <alignment vertical="center" wrapText="1"/>
    </xf>
    <xf numFmtId="0" fontId="25" fillId="18" borderId="29" xfId="0" applyFont="1" applyFill="1" applyBorder="1" applyAlignment="1">
      <alignment vertical="center" wrapText="1"/>
    </xf>
    <xf numFmtId="0" fontId="25" fillId="21" borderId="16" xfId="0" applyFont="1" applyFill="1" applyBorder="1" applyAlignment="1">
      <alignment horizontal="left" vertical="top" wrapText="1"/>
    </xf>
    <xf numFmtId="165" fontId="45" fillId="0" borderId="29" xfId="0" applyNumberFormat="1" applyFont="1" applyBorder="1" applyAlignment="1">
      <alignment horizontal="center" vertical="center" wrapText="1"/>
    </xf>
    <xf numFmtId="165" fontId="46" fillId="0" borderId="29" xfId="0" applyNumberFormat="1" applyFont="1" applyBorder="1" applyAlignment="1">
      <alignment horizontal="center" vertical="center" wrapText="1"/>
    </xf>
    <xf numFmtId="0" fontId="25" fillId="18" borderId="25" xfId="0" applyFont="1" applyFill="1" applyBorder="1" applyAlignment="1">
      <alignment vertical="center" wrapText="1"/>
    </xf>
    <xf numFmtId="0" fontId="25" fillId="20" borderId="25" xfId="0" applyFont="1" applyFill="1" applyBorder="1" applyAlignment="1">
      <alignment horizontal="left" vertical="top" wrapText="1"/>
    </xf>
    <xf numFmtId="0" fontId="25" fillId="19" borderId="25" xfId="0" applyFont="1" applyFill="1" applyBorder="1" applyAlignment="1">
      <alignment horizontal="left" vertical="center" wrapText="1"/>
    </xf>
    <xf numFmtId="0" fontId="25" fillId="19" borderId="26" xfId="0" applyFont="1" applyFill="1" applyBorder="1" applyAlignment="1">
      <alignment horizontal="left" vertical="center" wrapText="1"/>
    </xf>
    <xf numFmtId="0" fontId="25" fillId="19" borderId="29" xfId="0" applyFont="1" applyFill="1" applyBorder="1" applyAlignment="1">
      <alignment horizontal="left" vertical="center" wrapText="1"/>
    </xf>
    <xf numFmtId="0" fontId="25" fillId="19" borderId="25" xfId="0" applyFont="1" applyFill="1" applyBorder="1" applyAlignment="1">
      <alignment horizontal="left" vertical="top" wrapText="1"/>
    </xf>
    <xf numFmtId="0" fontId="25" fillId="19" borderId="26" xfId="0" applyFont="1" applyFill="1" applyBorder="1" applyAlignment="1">
      <alignment horizontal="left" vertical="top" wrapText="1"/>
    </xf>
    <xf numFmtId="0" fontId="25" fillId="19" borderId="29" xfId="0" applyFont="1" applyFill="1" applyBorder="1" applyAlignment="1">
      <alignment horizontal="left" vertical="top" wrapText="1"/>
    </xf>
    <xf numFmtId="0" fontId="25" fillId="25" borderId="16" xfId="0" applyFont="1" applyFill="1" applyBorder="1" applyAlignment="1">
      <alignment vertical="center" wrapText="1"/>
    </xf>
    <xf numFmtId="0" fontId="25" fillId="25" borderId="16" xfId="0" applyFont="1" applyFill="1" applyBorder="1" applyAlignment="1">
      <alignment vertical="top" wrapText="1"/>
    </xf>
    <xf numFmtId="0" fontId="25" fillId="25" borderId="25" xfId="0" applyFont="1" applyFill="1" applyBorder="1" applyAlignment="1">
      <alignment horizontal="left" vertical="top" wrapText="1"/>
    </xf>
    <xf numFmtId="0" fontId="25" fillId="18" borderId="26" xfId="0" applyFont="1" applyFill="1" applyBorder="1" applyAlignment="1">
      <alignment horizontal="left" vertical="top" wrapText="1"/>
    </xf>
    <xf numFmtId="0" fontId="25" fillId="18" borderId="29" xfId="0" applyFont="1" applyFill="1" applyBorder="1" applyAlignment="1">
      <alignment horizontal="left" vertical="top" wrapText="1"/>
    </xf>
    <xf numFmtId="166" fontId="46" fillId="0" borderId="16" xfId="0" applyNumberFormat="1" applyFont="1" applyBorder="1" applyAlignment="1">
      <alignment horizontal="center" vertical="center" wrapText="1"/>
    </xf>
    <xf numFmtId="0" fontId="25" fillId="19" borderId="16" xfId="0" applyFont="1" applyFill="1" applyBorder="1" applyAlignment="1">
      <alignment vertical="center" wrapText="1"/>
    </xf>
    <xf numFmtId="0" fontId="25" fillId="19" borderId="16" xfId="0" applyFont="1" applyFill="1" applyBorder="1" applyAlignment="1">
      <alignment horizontal="left" vertical="center" wrapText="1"/>
    </xf>
    <xf numFmtId="165" fontId="74" fillId="18" borderId="16" xfId="0" applyNumberFormat="1" applyFont="1" applyFill="1" applyBorder="1" applyAlignment="1">
      <alignment horizontal="left" vertical="center" wrapText="1"/>
    </xf>
    <xf numFmtId="165" fontId="71" fillId="18" borderId="16" xfId="0" applyNumberFormat="1" applyFont="1" applyFill="1" applyBorder="1" applyAlignment="1">
      <alignment horizontal="left" vertical="center" wrapText="1"/>
    </xf>
    <xf numFmtId="0" fontId="25" fillId="18" borderId="25" xfId="0" applyFont="1" applyFill="1" applyBorder="1" applyAlignment="1">
      <alignment horizontal="left" vertical="top" wrapText="1"/>
    </xf>
    <xf numFmtId="0" fontId="31" fillId="18" borderId="26" xfId="0" applyFont="1" applyFill="1" applyBorder="1" applyAlignment="1">
      <alignment horizontal="left" vertical="top" wrapText="1"/>
    </xf>
    <xf numFmtId="0" fontId="31" fillId="18" borderId="29" xfId="0" applyFont="1" applyFill="1" applyBorder="1" applyAlignment="1">
      <alignment horizontal="left" vertical="top" wrapText="1"/>
    </xf>
    <xf numFmtId="0" fontId="31" fillId="18" borderId="16" xfId="0" applyFont="1" applyFill="1" applyBorder="1" applyAlignment="1">
      <alignment vertical="center" wrapText="1"/>
    </xf>
    <xf numFmtId="165" fontId="45" fillId="18" borderId="16" xfId="0" applyNumberFormat="1" applyFont="1" applyFill="1" applyBorder="1" applyAlignment="1">
      <alignment horizontal="left" vertical="center" wrapText="1"/>
    </xf>
    <xf numFmtId="165" fontId="51" fillId="18" borderId="16" xfId="0" applyNumberFormat="1" applyFont="1" applyFill="1" applyBorder="1" applyAlignment="1">
      <alignment horizontal="left" vertical="center" wrapText="1"/>
    </xf>
    <xf numFmtId="15" fontId="25" fillId="18" borderId="16" xfId="0" applyNumberFormat="1" applyFont="1" applyFill="1" applyBorder="1" applyAlignment="1">
      <alignment horizontal="right" vertical="center" textRotation="90" wrapText="1"/>
    </xf>
    <xf numFmtId="15" fontId="31" fillId="18" borderId="16" xfId="0" applyNumberFormat="1" applyFont="1" applyFill="1" applyBorder="1" applyAlignment="1">
      <alignment horizontal="right" vertical="center" textRotation="90" wrapText="1"/>
    </xf>
    <xf numFmtId="0" fontId="75" fillId="18" borderId="25" xfId="0" applyFont="1" applyFill="1" applyBorder="1" applyAlignment="1">
      <alignment horizontal="left" vertical="top" wrapText="1"/>
    </xf>
    <xf numFmtId="0" fontId="75" fillId="18" borderId="26" xfId="0" applyFont="1" applyFill="1" applyBorder="1" applyAlignment="1">
      <alignment horizontal="left" vertical="top" wrapText="1"/>
    </xf>
    <xf numFmtId="0" fontId="75" fillId="18" borderId="29" xfId="0" applyFont="1" applyFill="1" applyBorder="1" applyAlignment="1">
      <alignment horizontal="left" vertical="top" wrapText="1"/>
    </xf>
    <xf numFmtId="0" fontId="25" fillId="18" borderId="16" xfId="0" applyFont="1" applyFill="1" applyBorder="1" applyAlignment="1">
      <alignment horizontal="left" vertical="center" textRotation="90" wrapText="1"/>
    </xf>
    <xf numFmtId="0" fontId="31" fillId="18" borderId="16" xfId="0" applyFont="1" applyFill="1" applyBorder="1" applyAlignment="1">
      <alignment horizontal="left" vertical="center" textRotation="90" wrapText="1"/>
    </xf>
    <xf numFmtId="0" fontId="31" fillId="18" borderId="16" xfId="0" applyFont="1" applyFill="1" applyBorder="1" applyAlignment="1">
      <alignment horizontal="left" vertical="center" wrapText="1"/>
    </xf>
    <xf numFmtId="0" fontId="25" fillId="18" borderId="25" xfId="0" applyFont="1" applyFill="1" applyBorder="1" applyAlignment="1">
      <alignment horizontal="left" vertical="center" wrapText="1"/>
    </xf>
    <xf numFmtId="0" fontId="31" fillId="18" borderId="26" xfId="0" applyFont="1" applyFill="1" applyBorder="1" applyAlignment="1">
      <alignment horizontal="left" vertical="center" wrapText="1"/>
    </xf>
    <xf numFmtId="0" fontId="31" fillId="18" borderId="29" xfId="0" applyFont="1" applyFill="1" applyBorder="1" applyAlignment="1">
      <alignment horizontal="left" vertical="center" wrapText="1"/>
    </xf>
    <xf numFmtId="165" fontId="76" fillId="18" borderId="16" xfId="0" applyNumberFormat="1" applyFont="1" applyFill="1" applyBorder="1" applyAlignment="1">
      <alignment horizontal="left" vertical="center" wrapText="1"/>
    </xf>
    <xf numFmtId="0" fontId="75" fillId="18" borderId="16" xfId="0" applyFont="1" applyFill="1" applyBorder="1" applyAlignment="1">
      <alignment vertical="center" wrapText="1"/>
    </xf>
    <xf numFmtId="0" fontId="75" fillId="18" borderId="16" xfId="0" applyFont="1" applyFill="1" applyBorder="1" applyAlignment="1">
      <alignment horizontal="left" vertical="center" textRotation="90" wrapText="1"/>
    </xf>
    <xf numFmtId="0" fontId="75" fillId="18" borderId="16" xfId="0" applyFont="1" applyFill="1" applyBorder="1" applyAlignment="1">
      <alignment horizontal="left" vertical="center" wrapText="1"/>
    </xf>
    <xf numFmtId="0" fontId="75" fillId="18" borderId="25" xfId="0" applyFont="1" applyFill="1" applyBorder="1" applyAlignment="1">
      <alignment horizontal="left" vertical="center" wrapText="1"/>
    </xf>
    <xf numFmtId="0" fontId="75" fillId="18" borderId="26" xfId="0" applyFont="1" applyFill="1" applyBorder="1" applyAlignment="1">
      <alignment horizontal="left" vertical="center" wrapText="1"/>
    </xf>
    <xf numFmtId="0" fontId="75" fillId="18" borderId="29" xfId="0" applyFont="1" applyFill="1" applyBorder="1" applyAlignment="1">
      <alignment horizontal="left" vertical="center" wrapText="1"/>
    </xf>
    <xf numFmtId="15" fontId="75" fillId="18" borderId="16" xfId="0" applyNumberFormat="1" applyFont="1" applyFill="1" applyBorder="1" applyAlignment="1">
      <alignment horizontal="right" vertical="center" textRotation="90" wrapText="1"/>
    </xf>
    <xf numFmtId="0" fontId="25" fillId="0" borderId="25" xfId="0" applyFont="1" applyBorder="1" applyAlignment="1">
      <alignment horizontal="center" vertical="top" wrapText="1"/>
    </xf>
    <xf numFmtId="0" fontId="25" fillId="0" borderId="26" xfId="0" applyFont="1" applyBorder="1" applyAlignment="1">
      <alignment horizontal="center" vertical="top" wrapText="1"/>
    </xf>
    <xf numFmtId="0" fontId="25" fillId="0" borderId="29" xfId="0" applyFont="1" applyBorder="1" applyAlignment="1">
      <alignment horizontal="center" vertical="top" wrapText="1"/>
    </xf>
    <xf numFmtId="0" fontId="25" fillId="0" borderId="16" xfId="0" applyFont="1" applyBorder="1" applyAlignment="1">
      <alignment horizontal="left" vertical="top" wrapText="1"/>
    </xf>
    <xf numFmtId="0" fontId="25" fillId="18" borderId="26" xfId="0" applyFont="1" applyFill="1" applyBorder="1" applyAlignment="1">
      <alignment horizontal="left" vertical="center" wrapText="1"/>
    </xf>
    <xf numFmtId="0" fontId="25" fillId="18" borderId="29" xfId="0" applyFont="1" applyFill="1" applyBorder="1" applyAlignment="1">
      <alignment horizontal="left" vertical="center" wrapText="1"/>
    </xf>
    <xf numFmtId="0" fontId="26" fillId="0" borderId="10" xfId="0" applyFont="1" applyBorder="1" applyAlignment="1">
      <alignment horizontal="center" vertical="center"/>
    </xf>
    <xf numFmtId="0" fontId="26" fillId="0" borderId="0" xfId="0" applyFont="1" applyAlignment="1">
      <alignment horizontal="center" vertical="center"/>
    </xf>
    <xf numFmtId="165" fontId="48" fillId="18" borderId="16" xfId="0" applyNumberFormat="1" applyFont="1" applyFill="1" applyBorder="1" applyAlignment="1">
      <alignment horizontal="left" vertical="center" wrapText="1"/>
    </xf>
    <xf numFmtId="165" fontId="49" fillId="0" borderId="25" xfId="0" applyNumberFormat="1" applyFont="1" applyBorder="1" applyAlignment="1">
      <alignment horizontal="center" vertical="center" wrapText="1"/>
    </xf>
    <xf numFmtId="165" fontId="49" fillId="0" borderId="26" xfId="0" applyNumberFormat="1" applyFont="1" applyBorder="1" applyAlignment="1">
      <alignment horizontal="center" vertical="center" wrapText="1"/>
    </xf>
    <xf numFmtId="165" fontId="49" fillId="0" borderId="29" xfId="0" applyNumberFormat="1" applyFont="1" applyBorder="1" applyAlignment="1">
      <alignment horizontal="center" vertical="center" wrapText="1"/>
    </xf>
    <xf numFmtId="0" fontId="33" fillId="24" borderId="16" xfId="0" applyFont="1" applyFill="1" applyBorder="1" applyAlignment="1">
      <alignment vertical="center" wrapText="1"/>
    </xf>
    <xf numFmtId="0" fontId="70" fillId="23" borderId="15" xfId="0" applyFont="1" applyFill="1" applyBorder="1" applyAlignment="1">
      <alignment horizontal="center" vertical="center" wrapText="1"/>
    </xf>
    <xf numFmtId="0" fontId="70" fillId="23" borderId="55" xfId="0" applyFont="1" applyFill="1" applyBorder="1" applyAlignment="1">
      <alignment horizontal="center" vertical="center" wrapText="1"/>
    </xf>
    <xf numFmtId="164" fontId="28" fillId="11" borderId="1" xfId="0" applyNumberFormat="1" applyFont="1" applyFill="1" applyBorder="1" applyAlignment="1">
      <alignment horizontal="center" vertical="center"/>
    </xf>
    <xf numFmtId="164" fontId="28" fillId="11" borderId="3" xfId="0" applyNumberFormat="1" applyFont="1" applyFill="1" applyBorder="1" applyAlignment="1">
      <alignment horizontal="center" vertical="center"/>
    </xf>
    <xf numFmtId="164" fontId="28" fillId="11" borderId="2" xfId="0" applyNumberFormat="1" applyFont="1" applyFill="1" applyBorder="1" applyAlignment="1">
      <alignment horizontal="center" vertical="center"/>
    </xf>
    <xf numFmtId="0" fontId="35" fillId="0" borderId="37" xfId="0" applyFont="1" applyBorder="1" applyAlignment="1">
      <alignment horizontal="center" vertical="center" wrapText="1"/>
    </xf>
    <xf numFmtId="0" fontId="35" fillId="0" borderId="34" xfId="0" applyFont="1" applyBorder="1" applyAlignment="1">
      <alignment horizontal="center" vertical="center" wrapText="1"/>
    </xf>
    <xf numFmtId="0" fontId="35" fillId="0" borderId="33" xfId="0" applyFont="1" applyBorder="1" applyAlignment="1">
      <alignment horizontal="center" vertical="center" wrapText="1"/>
    </xf>
    <xf numFmtId="9" fontId="35" fillId="0" borderId="37" xfId="0" applyNumberFormat="1" applyFont="1" applyBorder="1" applyAlignment="1">
      <alignment horizontal="center" vertical="center" wrapText="1"/>
    </xf>
    <xf numFmtId="9" fontId="35" fillId="0" borderId="34" xfId="0" applyNumberFormat="1" applyFont="1" applyBorder="1" applyAlignment="1">
      <alignment horizontal="center" vertical="center" wrapText="1"/>
    </xf>
    <xf numFmtId="9" fontId="35" fillId="0" borderId="33" xfId="0" applyNumberFormat="1" applyFont="1" applyBorder="1" applyAlignment="1">
      <alignment horizontal="center" vertical="center" wrapText="1"/>
    </xf>
    <xf numFmtId="10" fontId="35" fillId="0" borderId="37" xfId="0" applyNumberFormat="1" applyFont="1" applyBorder="1" applyAlignment="1">
      <alignment horizontal="center" vertical="center" wrapText="1"/>
    </xf>
    <xf numFmtId="0" fontId="35" fillId="0" borderId="37" xfId="0" applyFont="1" applyBorder="1" applyAlignment="1">
      <alignment horizontal="center" vertical="center"/>
    </xf>
    <xf numFmtId="0" fontId="35" fillId="0" borderId="34" xfId="0" applyFont="1" applyBorder="1" applyAlignment="1">
      <alignment horizontal="center" vertical="center"/>
    </xf>
    <xf numFmtId="0" fontId="35" fillId="0" borderId="33" xfId="0" applyFont="1" applyBorder="1" applyAlignment="1">
      <alignment horizontal="center" vertical="center"/>
    </xf>
    <xf numFmtId="0" fontId="35" fillId="0" borderId="37" xfId="0" applyFont="1" applyBorder="1" applyAlignment="1">
      <alignment vertical="center" wrapText="1"/>
    </xf>
    <xf numFmtId="0" fontId="35" fillId="0" borderId="34" xfId="0" applyFont="1" applyBorder="1" applyAlignment="1">
      <alignment vertical="center" wrapText="1"/>
    </xf>
    <xf numFmtId="0" fontId="35" fillId="0" borderId="33" xfId="0" applyFont="1" applyBorder="1" applyAlignment="1">
      <alignment vertical="center" wrapText="1"/>
    </xf>
    <xf numFmtId="10" fontId="35" fillId="0" borderId="34" xfId="0" applyNumberFormat="1" applyFont="1" applyBorder="1" applyAlignment="1">
      <alignment horizontal="center" vertical="center" wrapText="1"/>
    </xf>
    <xf numFmtId="10" fontId="35" fillId="0" borderId="33" xfId="0" applyNumberFormat="1" applyFont="1" applyBorder="1" applyAlignment="1">
      <alignment horizontal="center" vertical="center" wrapText="1"/>
    </xf>
    <xf numFmtId="0" fontId="15" fillId="12" borderId="7" xfId="0" applyFont="1" applyFill="1" applyBorder="1" applyAlignment="1">
      <alignment horizontal="center"/>
    </xf>
    <xf numFmtId="0" fontId="15" fillId="12" borderId="8" xfId="0" applyFont="1" applyFill="1" applyBorder="1" applyAlignment="1">
      <alignment horizontal="center"/>
    </xf>
    <xf numFmtId="0" fontId="15" fillId="12" borderId="9" xfId="0" applyFont="1" applyFill="1" applyBorder="1" applyAlignment="1">
      <alignment horizontal="center"/>
    </xf>
    <xf numFmtId="0" fontId="15" fillId="12" borderId="10" xfId="0" applyFont="1" applyFill="1" applyBorder="1" applyAlignment="1">
      <alignment horizontal="center"/>
    </xf>
    <xf numFmtId="0" fontId="15" fillId="12" borderId="0" xfId="0" applyFont="1" applyFill="1" applyAlignment="1">
      <alignment horizontal="center"/>
    </xf>
    <xf numFmtId="0" fontId="15" fillId="12" borderId="11" xfId="0" applyFont="1" applyFill="1" applyBorder="1" applyAlignment="1">
      <alignment horizontal="center"/>
    </xf>
    <xf numFmtId="0" fontId="8" fillId="15" borderId="45" xfId="0" applyFont="1" applyFill="1" applyBorder="1" applyAlignment="1">
      <alignment horizontal="justify" vertical="center" wrapText="1"/>
    </xf>
    <xf numFmtId="0" fontId="8" fillId="15" borderId="43" xfId="0" applyFont="1" applyFill="1" applyBorder="1" applyAlignment="1">
      <alignment horizontal="justify" vertical="center" wrapText="1"/>
    </xf>
    <xf numFmtId="0" fontId="8" fillId="15" borderId="41" xfId="0" applyFont="1" applyFill="1" applyBorder="1" applyAlignment="1">
      <alignment horizontal="justify" vertical="center" wrapText="1"/>
    </xf>
    <xf numFmtId="0" fontId="8" fillId="15" borderId="42" xfId="0" applyFont="1" applyFill="1" applyBorder="1" applyAlignment="1">
      <alignment horizontal="justify" vertical="center" wrapText="1"/>
    </xf>
    <xf numFmtId="9" fontId="5" fillId="0" borderId="41" xfId="0" applyNumberFormat="1" applyFont="1" applyBorder="1" applyAlignment="1">
      <alignment horizontal="justify" vertical="center" wrapText="1"/>
    </xf>
    <xf numFmtId="9" fontId="5" fillId="0" borderId="42" xfId="0" applyNumberFormat="1" applyFont="1" applyBorder="1" applyAlignment="1">
      <alignment horizontal="justify" vertical="center" wrapText="1"/>
    </xf>
    <xf numFmtId="0" fontId="7" fillId="0" borderId="45" xfId="0" applyFont="1" applyBorder="1" applyAlignment="1">
      <alignment horizontal="justify" vertical="center" wrapText="1"/>
    </xf>
    <xf numFmtId="0" fontId="7" fillId="0" borderId="43" xfId="0" applyFont="1" applyBorder="1" applyAlignment="1">
      <alignment horizontal="justify" vertical="center" wrapText="1"/>
    </xf>
    <xf numFmtId="0" fontId="7" fillId="0" borderId="41" xfId="0" applyFont="1" applyBorder="1" applyAlignment="1">
      <alignment horizontal="justify" vertical="center" wrapText="1"/>
    </xf>
    <xf numFmtId="0" fontId="7" fillId="0" borderId="42" xfId="0" applyFont="1" applyBorder="1" applyAlignment="1">
      <alignment horizontal="justify" vertical="center" wrapText="1"/>
    </xf>
    <xf numFmtId="0" fontId="5" fillId="0" borderId="41" xfId="0" applyFont="1" applyBorder="1" applyAlignment="1">
      <alignment horizontal="justify" vertical="center" wrapText="1"/>
    </xf>
    <xf numFmtId="0" fontId="5" fillId="0" borderId="42" xfId="0" applyFont="1" applyBorder="1" applyAlignment="1">
      <alignment horizontal="justify" vertical="center" wrapText="1"/>
    </xf>
    <xf numFmtId="0" fontId="65" fillId="0" borderId="50" xfId="0" applyFont="1" applyBorder="1" applyAlignment="1">
      <alignment horizontal="center" vertical="center" textRotation="90" wrapText="1"/>
    </xf>
    <xf numFmtId="0" fontId="65" fillId="0" borderId="16" xfId="0" applyFont="1" applyBorder="1" applyAlignment="1">
      <alignment horizontal="justify" vertical="center" wrapText="1"/>
    </xf>
    <xf numFmtId="3" fontId="65" fillId="0" borderId="16" xfId="0" applyNumberFormat="1" applyFont="1" applyBorder="1" applyAlignment="1">
      <alignment horizontal="justify" vertical="center" wrapText="1"/>
    </xf>
    <xf numFmtId="0" fontId="65" fillId="0" borderId="16" xfId="0" applyFont="1" applyBorder="1" applyAlignment="1">
      <alignment horizontal="center" vertical="center" wrapText="1"/>
    </xf>
    <xf numFmtId="3" fontId="65" fillId="0" borderId="16" xfId="0" applyNumberFormat="1" applyFont="1" applyBorder="1" applyAlignment="1">
      <alignment horizontal="center" vertical="center" wrapText="1"/>
    </xf>
    <xf numFmtId="0" fontId="65" fillId="0" borderId="52" xfId="0" applyFont="1" applyBorder="1" applyAlignment="1">
      <alignment horizontal="center" vertical="center" textRotation="90" wrapText="1"/>
    </xf>
    <xf numFmtId="0" fontId="65" fillId="0" borderId="53" xfId="0" applyFont="1" applyBorder="1" applyAlignment="1">
      <alignment horizontal="justify" vertical="center" wrapText="1"/>
    </xf>
    <xf numFmtId="3" fontId="65" fillId="0" borderId="53" xfId="0" applyNumberFormat="1" applyFont="1" applyBorder="1" applyAlignment="1">
      <alignment horizontal="justify" vertical="center" wrapText="1"/>
    </xf>
    <xf numFmtId="9" fontId="65" fillId="0" borderId="51" xfId="0" applyNumberFormat="1" applyFont="1" applyBorder="1" applyAlignment="1">
      <alignment horizontal="center" vertical="center" wrapText="1"/>
    </xf>
    <xf numFmtId="0" fontId="65" fillId="0" borderId="51" xfId="0" applyFont="1" applyBorder="1" applyAlignment="1">
      <alignment horizontal="center" vertical="center" wrapText="1"/>
    </xf>
    <xf numFmtId="0" fontId="65" fillId="0" borderId="54" xfId="0" applyFont="1" applyBorder="1" applyAlignment="1">
      <alignment horizontal="center" vertical="center" wrapText="1"/>
    </xf>
    <xf numFmtId="0" fontId="64" fillId="17" borderId="50" xfId="0" applyFont="1" applyFill="1" applyBorder="1" applyAlignment="1">
      <alignment horizontal="justify" vertical="center" wrapText="1"/>
    </xf>
    <xf numFmtId="0" fontId="64" fillId="17" borderId="52" xfId="0" applyFont="1" applyFill="1" applyBorder="1" applyAlignment="1">
      <alignment horizontal="justify" vertical="center" wrapText="1"/>
    </xf>
    <xf numFmtId="0" fontId="64" fillId="17" borderId="47" xfId="0" applyFont="1" applyFill="1" applyBorder="1" applyAlignment="1">
      <alignment horizontal="center" vertical="center" wrapText="1"/>
    </xf>
    <xf numFmtId="0" fontId="64" fillId="17" borderId="48" xfId="0" applyFont="1" applyFill="1" applyBorder="1" applyAlignment="1">
      <alignment horizontal="center" vertical="center" wrapText="1"/>
    </xf>
    <xf numFmtId="0" fontId="64" fillId="17" borderId="49" xfId="0" applyFont="1" applyFill="1" applyBorder="1" applyAlignment="1">
      <alignment horizontal="center" vertical="center" wrapText="1"/>
    </xf>
    <xf numFmtId="9" fontId="59" fillId="0" borderId="37" xfId="0" applyNumberFormat="1" applyFont="1" applyBorder="1" applyAlignment="1">
      <alignment horizontal="center" vertical="center" wrapText="1"/>
    </xf>
    <xf numFmtId="9" fontId="59" fillId="0" borderId="34" xfId="0" applyNumberFormat="1" applyFont="1" applyBorder="1" applyAlignment="1">
      <alignment horizontal="center" vertical="center" wrapText="1"/>
    </xf>
    <xf numFmtId="9" fontId="59" fillId="0" borderId="33" xfId="0" applyNumberFormat="1" applyFont="1" applyBorder="1" applyAlignment="1">
      <alignment horizontal="center" vertical="center" wrapText="1"/>
    </xf>
    <xf numFmtId="9" fontId="0" fillId="0" borderId="40" xfId="0" applyNumberFormat="1" applyBorder="1" applyAlignment="1">
      <alignment horizontal="center"/>
    </xf>
    <xf numFmtId="0" fontId="0" fillId="0" borderId="40" xfId="0" applyBorder="1" applyAlignment="1">
      <alignment horizontal="center"/>
    </xf>
    <xf numFmtId="0" fontId="5" fillId="0" borderId="7" xfId="0" applyFont="1" applyBorder="1" applyAlignment="1">
      <alignment horizontal="center" wrapText="1"/>
    </xf>
    <xf numFmtId="0" fontId="5" fillId="0" borderId="10" xfId="0" applyFont="1" applyBorder="1" applyAlignment="1">
      <alignment horizontal="center" wrapText="1"/>
    </xf>
    <xf numFmtId="0" fontId="5" fillId="0" borderId="8" xfId="0" applyFont="1" applyBorder="1" applyAlignment="1">
      <alignment horizontal="center" wrapText="1"/>
    </xf>
    <xf numFmtId="0" fontId="5" fillId="0" borderId="0" xfId="0" applyFont="1" applyAlignment="1">
      <alignment horizontal="center" wrapText="1"/>
    </xf>
    <xf numFmtId="0" fontId="7" fillId="0" borderId="0" xfId="0" applyFont="1" applyAlignment="1">
      <alignment horizontal="center" vertical="center" wrapText="1"/>
    </xf>
    <xf numFmtId="0" fontId="7" fillId="0" borderId="12" xfId="0" applyFont="1" applyBorder="1" applyAlignment="1">
      <alignment horizontal="center" vertical="center" wrapText="1"/>
    </xf>
    <xf numFmtId="0" fontId="5" fillId="0" borderId="5" xfId="0" applyFont="1" applyBorder="1" applyAlignment="1">
      <alignment horizontal="center" wrapText="1"/>
    </xf>
    <xf numFmtId="0" fontId="5" fillId="0" borderId="15" xfId="0" applyFont="1" applyBorder="1" applyAlignment="1">
      <alignment horizontal="center" wrapText="1"/>
    </xf>
    <xf numFmtId="0" fontId="5" fillId="0" borderId="9" xfId="0" applyFont="1" applyBorder="1" applyAlignment="1">
      <alignment horizontal="center" wrapText="1"/>
    </xf>
    <xf numFmtId="0" fontId="5" fillId="0" borderId="11" xfId="0" applyFont="1" applyBorder="1" applyAlignment="1">
      <alignment horizontal="center" wrapText="1"/>
    </xf>
  </cellXfs>
  <cellStyles count="3">
    <cellStyle name="Hipervínculo" xfId="2" builtinId="8"/>
    <cellStyle name="Normal" xfId="0" builtinId="0" customBuiltin="1"/>
    <cellStyle name="Porcentaje" xfId="1" builtinId="5"/>
  </cellStyles>
  <dxfs count="0"/>
  <tableStyles count="1" defaultTableStyle="TableStyleMedium2" defaultPivotStyle="PivotStyleLight16">
    <tableStyle name="Invisible" pivot="0" table="0" count="0" xr9:uid="{00000000-0011-0000-FFFF-FFFF00000000}"/>
  </tableStyles>
  <colors>
    <mruColors>
      <color rgb="FF235587"/>
      <color rgb="FF235087"/>
      <color rgb="FF461E64"/>
      <color rgb="FFFF9999"/>
      <color rgb="FF66FF33"/>
      <color rgb="FF99FF66"/>
      <color rgb="FF99CC00"/>
      <color rgb="FF00FF00"/>
      <color rgb="FFFF0066"/>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7.xml"/><Relationship Id="rId26" Type="http://schemas.openxmlformats.org/officeDocument/2006/relationships/worksheet" Target="worksheets/sheet25.xml"/><Relationship Id="rId39" Type="http://schemas.openxmlformats.org/officeDocument/2006/relationships/worksheet" Target="worksheets/sheet38.xml"/><Relationship Id="rId21" Type="http://schemas.openxmlformats.org/officeDocument/2006/relationships/worksheet" Target="worksheets/sheet20.xml"/><Relationship Id="rId34" Type="http://schemas.openxmlformats.org/officeDocument/2006/relationships/worksheet" Target="worksheets/sheet33.xml"/><Relationship Id="rId42" Type="http://schemas.openxmlformats.org/officeDocument/2006/relationships/theme" Target="theme/theme1.xml"/><Relationship Id="rId47" Type="http://schemas.microsoft.com/office/2017/10/relationships/person" Target="persons/person.xml"/><Relationship Id="rId7" Type="http://schemas.openxmlformats.org/officeDocument/2006/relationships/worksheet" Target="worksheets/sheet6.xml"/><Relationship Id="rId2" Type="http://schemas.openxmlformats.org/officeDocument/2006/relationships/worksheet" Target="worksheets/sheet2.xml"/><Relationship Id="rId16" Type="http://schemas.openxmlformats.org/officeDocument/2006/relationships/worksheet" Target="worksheets/sheet15.xml"/><Relationship Id="rId29" Type="http://schemas.openxmlformats.org/officeDocument/2006/relationships/worksheet" Target="worksheets/sheet28.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worksheet" Target="worksheets/sheet10.xml"/><Relationship Id="rId24" Type="http://schemas.openxmlformats.org/officeDocument/2006/relationships/worksheet" Target="worksheets/sheet23.xml"/><Relationship Id="rId32" Type="http://schemas.openxmlformats.org/officeDocument/2006/relationships/worksheet" Target="worksheets/sheet31.xml"/><Relationship Id="rId37" Type="http://schemas.openxmlformats.org/officeDocument/2006/relationships/worksheet" Target="worksheets/sheet36.xml"/><Relationship Id="rId40" Type="http://schemas.openxmlformats.org/officeDocument/2006/relationships/worksheet" Target="worksheets/sheet39.xml"/><Relationship Id="rId45" Type="http://schemas.openxmlformats.org/officeDocument/2006/relationships/calcChain" Target="calcChain.xml"/><Relationship Id="rId5" Type="http://schemas.openxmlformats.org/officeDocument/2006/relationships/chartsheet" Target="chartsheets/sheet1.xml"/><Relationship Id="rId15" Type="http://schemas.openxmlformats.org/officeDocument/2006/relationships/worksheet" Target="worksheets/sheet14.xml"/><Relationship Id="rId23" Type="http://schemas.openxmlformats.org/officeDocument/2006/relationships/worksheet" Target="worksheets/sheet22.xml"/><Relationship Id="rId28" Type="http://schemas.openxmlformats.org/officeDocument/2006/relationships/worksheet" Target="worksheets/sheet27.xml"/><Relationship Id="rId36" Type="http://schemas.openxmlformats.org/officeDocument/2006/relationships/worksheet" Target="worksheets/sheet35.xml"/><Relationship Id="rId10" Type="http://schemas.openxmlformats.org/officeDocument/2006/relationships/worksheet" Target="worksheets/sheet9.xml"/><Relationship Id="rId19" Type="http://schemas.openxmlformats.org/officeDocument/2006/relationships/worksheet" Target="worksheets/sheet18.xml"/><Relationship Id="rId31" Type="http://schemas.openxmlformats.org/officeDocument/2006/relationships/worksheet" Target="worksheets/sheet30.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worksheet" Target="worksheets/sheet21.xml"/><Relationship Id="rId27" Type="http://schemas.openxmlformats.org/officeDocument/2006/relationships/worksheet" Target="worksheets/sheet26.xml"/><Relationship Id="rId30" Type="http://schemas.openxmlformats.org/officeDocument/2006/relationships/worksheet" Target="worksheets/sheet29.xml"/><Relationship Id="rId35" Type="http://schemas.openxmlformats.org/officeDocument/2006/relationships/worksheet" Target="worksheets/sheet34.xml"/><Relationship Id="rId43" Type="http://schemas.openxmlformats.org/officeDocument/2006/relationships/styles" Target="styles.xml"/><Relationship Id="rId8" Type="http://schemas.openxmlformats.org/officeDocument/2006/relationships/worksheet" Target="worksheets/sheet7.xml"/><Relationship Id="rId3" Type="http://schemas.openxmlformats.org/officeDocument/2006/relationships/worksheet" Target="worksheets/sheet3.xml"/><Relationship Id="rId12" Type="http://schemas.openxmlformats.org/officeDocument/2006/relationships/worksheet" Target="worksheets/sheet11.xml"/><Relationship Id="rId17" Type="http://schemas.openxmlformats.org/officeDocument/2006/relationships/worksheet" Target="worksheets/sheet16.xml"/><Relationship Id="rId25" Type="http://schemas.openxmlformats.org/officeDocument/2006/relationships/worksheet" Target="worksheets/sheet24.xml"/><Relationship Id="rId33" Type="http://schemas.openxmlformats.org/officeDocument/2006/relationships/worksheet" Target="worksheets/sheet32.xml"/><Relationship Id="rId38" Type="http://schemas.openxmlformats.org/officeDocument/2006/relationships/worksheet" Target="worksheets/sheet37.xml"/><Relationship Id="rId20" Type="http://schemas.openxmlformats.org/officeDocument/2006/relationships/worksheet" Target="worksheets/sheet19.xml"/><Relationship Id="rId41" Type="http://schemas.openxmlformats.org/officeDocument/2006/relationships/worksheet" Target="worksheets/sheet40.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'PLAN DE ACCIÓN'!$F$3</c:f>
              <c:strCache>
                <c:ptCount val="1"/>
                <c:pt idx="0">
                  <c:v>1. VIGENCIA</c:v>
                </c:pt>
              </c:strCache>
            </c:strRef>
          </c:tx>
          <c:spPr>
            <a:solidFill>
              <a:schemeClr val="accent1"/>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ACCIÓN'!$F$4:$F$214</c:f>
              <c:numCache>
                <c:formatCode>General</c:formatCode>
                <c:ptCount val="211"/>
                <c:pt idx="0">
                  <c:v>0</c:v>
                </c:pt>
                <c:pt idx="3">
                  <c:v>0</c:v>
                </c:pt>
                <c:pt idx="4">
                  <c:v>0</c:v>
                </c:pt>
                <c:pt idx="5">
                  <c:v>0</c:v>
                </c:pt>
                <c:pt idx="6">
                  <c:v>0</c:v>
                </c:pt>
                <c:pt idx="13">
                  <c:v>0</c:v>
                </c:pt>
                <c:pt idx="21">
                  <c:v>0</c:v>
                </c:pt>
                <c:pt idx="25">
                  <c:v>0</c:v>
                </c:pt>
                <c:pt idx="28">
                  <c:v>0</c:v>
                </c:pt>
                <c:pt idx="37">
                  <c:v>0</c:v>
                </c:pt>
                <c:pt idx="41">
                  <c:v>0</c:v>
                </c:pt>
                <c:pt idx="43">
                  <c:v>0</c:v>
                </c:pt>
                <c:pt idx="45">
                  <c:v>0</c:v>
                </c:pt>
                <c:pt idx="47">
                  <c:v>0</c:v>
                </c:pt>
                <c:pt idx="48">
                  <c:v>0</c:v>
                </c:pt>
                <c:pt idx="49">
                  <c:v>0</c:v>
                </c:pt>
                <c:pt idx="50">
                  <c:v>0</c:v>
                </c:pt>
                <c:pt idx="53">
                  <c:v>0</c:v>
                </c:pt>
                <c:pt idx="54">
                  <c:v>0</c:v>
                </c:pt>
                <c:pt idx="55">
                  <c:v>0</c:v>
                </c:pt>
                <c:pt idx="56">
                  <c:v>0</c:v>
                </c:pt>
                <c:pt idx="57">
                  <c:v>0</c:v>
                </c:pt>
                <c:pt idx="58">
                  <c:v>0</c:v>
                </c:pt>
                <c:pt idx="59">
                  <c:v>0</c:v>
                </c:pt>
                <c:pt idx="60">
                  <c:v>0</c:v>
                </c:pt>
                <c:pt idx="61">
                  <c:v>0</c:v>
                </c:pt>
                <c:pt idx="64">
                  <c:v>0</c:v>
                </c:pt>
                <c:pt idx="65">
                  <c:v>0</c:v>
                </c:pt>
                <c:pt idx="69">
                  <c:v>0</c:v>
                </c:pt>
                <c:pt idx="73">
                  <c:v>0</c:v>
                </c:pt>
                <c:pt idx="74">
                  <c:v>0</c:v>
                </c:pt>
                <c:pt idx="75">
                  <c:v>0</c:v>
                </c:pt>
                <c:pt idx="76">
                  <c:v>0</c:v>
                </c:pt>
                <c:pt idx="80">
                  <c:v>0</c:v>
                </c:pt>
                <c:pt idx="84">
                  <c:v>0</c:v>
                </c:pt>
                <c:pt idx="88">
                  <c:v>0</c:v>
                </c:pt>
                <c:pt idx="93">
                  <c:v>0</c:v>
                </c:pt>
                <c:pt idx="96">
                  <c:v>0</c:v>
                </c:pt>
                <c:pt idx="99">
                  <c:v>0</c:v>
                </c:pt>
                <c:pt idx="102">
                  <c:v>0</c:v>
                </c:pt>
                <c:pt idx="103">
                  <c:v>0</c:v>
                </c:pt>
                <c:pt idx="104">
                  <c:v>0</c:v>
                </c:pt>
                <c:pt idx="105">
                  <c:v>0</c:v>
                </c:pt>
                <c:pt idx="108">
                  <c:v>0</c:v>
                </c:pt>
                <c:pt idx="111">
                  <c:v>0</c:v>
                </c:pt>
                <c:pt idx="118">
                  <c:v>0</c:v>
                </c:pt>
                <c:pt idx="119">
                  <c:v>0</c:v>
                </c:pt>
                <c:pt idx="123">
                  <c:v>0</c:v>
                </c:pt>
                <c:pt idx="128">
                  <c:v>0</c:v>
                </c:pt>
                <c:pt idx="133">
                  <c:v>0</c:v>
                </c:pt>
                <c:pt idx="134">
                  <c:v>0</c:v>
                </c:pt>
                <c:pt idx="139">
                  <c:v>0</c:v>
                </c:pt>
                <c:pt idx="142">
                  <c:v>0</c:v>
                </c:pt>
                <c:pt idx="145">
                  <c:v>0</c:v>
                </c:pt>
                <c:pt idx="150">
                  <c:v>0</c:v>
                </c:pt>
                <c:pt idx="154">
                  <c:v>0</c:v>
                </c:pt>
                <c:pt idx="157">
                  <c:v>0</c:v>
                </c:pt>
                <c:pt idx="158">
                  <c:v>0</c:v>
                </c:pt>
                <c:pt idx="160">
                  <c:v>0</c:v>
                </c:pt>
                <c:pt idx="161">
                  <c:v>0</c:v>
                </c:pt>
                <c:pt idx="162">
                  <c:v>0</c:v>
                </c:pt>
                <c:pt idx="163">
                  <c:v>0</c:v>
                </c:pt>
                <c:pt idx="165">
                  <c:v>0</c:v>
                </c:pt>
                <c:pt idx="166">
                  <c:v>0</c:v>
                </c:pt>
                <c:pt idx="168">
                  <c:v>0</c:v>
                </c:pt>
                <c:pt idx="170">
                  <c:v>0</c:v>
                </c:pt>
                <c:pt idx="174">
                  <c:v>0</c:v>
                </c:pt>
                <c:pt idx="178">
                  <c:v>0</c:v>
                </c:pt>
                <c:pt idx="179">
                  <c:v>0</c:v>
                </c:pt>
                <c:pt idx="180">
                  <c:v>0</c:v>
                </c:pt>
                <c:pt idx="181">
                  <c:v>0</c:v>
                </c:pt>
                <c:pt idx="184">
                  <c:v>0</c:v>
                </c:pt>
                <c:pt idx="192">
                  <c:v>0</c:v>
                </c:pt>
                <c:pt idx="198">
                  <c:v>0</c:v>
                </c:pt>
                <c:pt idx="204">
                  <c:v>0</c:v>
                </c:pt>
                <c:pt idx="206">
                  <c:v>0</c:v>
                </c:pt>
                <c:pt idx="207">
                  <c:v>0</c:v>
                </c:pt>
                <c:pt idx="208">
                  <c:v>0</c:v>
                </c:pt>
                <c:pt idx="209">
                  <c:v>0</c:v>
                </c:pt>
              </c:numCache>
            </c:numRef>
          </c:val>
          <c:extLst>
            <c:ext xmlns:c16="http://schemas.microsoft.com/office/drawing/2014/chart" uri="{C3380CC4-5D6E-409C-BE32-E72D297353CC}">
              <c16:uniqueId val="{00000000-39A0-4728-A210-E053F978D6D0}"/>
            </c:ext>
          </c:extLst>
        </c:ser>
        <c:ser>
          <c:idx val="1"/>
          <c:order val="1"/>
          <c:tx>
            <c:strRef>
              <c:f>'PLAN DE ACCIÓN'!$G$3</c:f>
              <c:strCache>
                <c:ptCount val="1"/>
                <c:pt idx="0">
                  <c:v>2024</c:v>
                </c:pt>
              </c:strCache>
            </c:strRef>
          </c:tx>
          <c:spPr>
            <a:solidFill>
              <a:schemeClr val="accent2"/>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ACCIÓN'!$G$4:$G$214</c:f>
              <c:numCache>
                <c:formatCode>General</c:formatCode>
                <c:ptCount val="211"/>
                <c:pt idx="0">
                  <c:v>0</c:v>
                </c:pt>
                <c:pt idx="3">
                  <c:v>0</c:v>
                </c:pt>
                <c:pt idx="4">
                  <c:v>0</c:v>
                </c:pt>
                <c:pt idx="5">
                  <c:v>0</c:v>
                </c:pt>
                <c:pt idx="6">
                  <c:v>0</c:v>
                </c:pt>
                <c:pt idx="13">
                  <c:v>0</c:v>
                </c:pt>
                <c:pt idx="21">
                  <c:v>0</c:v>
                </c:pt>
                <c:pt idx="25">
                  <c:v>0</c:v>
                </c:pt>
                <c:pt idx="28">
                  <c:v>0</c:v>
                </c:pt>
                <c:pt idx="37">
                  <c:v>0</c:v>
                </c:pt>
                <c:pt idx="41">
                  <c:v>0</c:v>
                </c:pt>
                <c:pt idx="43">
                  <c:v>0</c:v>
                </c:pt>
                <c:pt idx="45">
                  <c:v>0</c:v>
                </c:pt>
                <c:pt idx="47">
                  <c:v>0</c:v>
                </c:pt>
                <c:pt idx="48">
                  <c:v>0</c:v>
                </c:pt>
                <c:pt idx="49">
                  <c:v>0</c:v>
                </c:pt>
                <c:pt idx="50">
                  <c:v>0</c:v>
                </c:pt>
                <c:pt idx="53">
                  <c:v>0</c:v>
                </c:pt>
                <c:pt idx="54">
                  <c:v>0</c:v>
                </c:pt>
                <c:pt idx="55">
                  <c:v>0</c:v>
                </c:pt>
                <c:pt idx="56">
                  <c:v>0</c:v>
                </c:pt>
                <c:pt idx="57">
                  <c:v>0</c:v>
                </c:pt>
                <c:pt idx="58">
                  <c:v>0</c:v>
                </c:pt>
                <c:pt idx="59">
                  <c:v>0</c:v>
                </c:pt>
                <c:pt idx="60">
                  <c:v>0</c:v>
                </c:pt>
                <c:pt idx="61">
                  <c:v>0</c:v>
                </c:pt>
                <c:pt idx="64">
                  <c:v>0</c:v>
                </c:pt>
                <c:pt idx="65">
                  <c:v>0</c:v>
                </c:pt>
                <c:pt idx="69">
                  <c:v>0</c:v>
                </c:pt>
                <c:pt idx="73">
                  <c:v>0</c:v>
                </c:pt>
                <c:pt idx="74">
                  <c:v>0</c:v>
                </c:pt>
                <c:pt idx="75">
                  <c:v>0</c:v>
                </c:pt>
                <c:pt idx="76">
                  <c:v>0</c:v>
                </c:pt>
                <c:pt idx="80">
                  <c:v>0</c:v>
                </c:pt>
                <c:pt idx="84">
                  <c:v>0</c:v>
                </c:pt>
                <c:pt idx="88">
                  <c:v>0</c:v>
                </c:pt>
                <c:pt idx="93">
                  <c:v>0</c:v>
                </c:pt>
                <c:pt idx="96">
                  <c:v>0</c:v>
                </c:pt>
                <c:pt idx="99">
                  <c:v>0</c:v>
                </c:pt>
                <c:pt idx="102">
                  <c:v>0</c:v>
                </c:pt>
                <c:pt idx="103">
                  <c:v>0</c:v>
                </c:pt>
                <c:pt idx="104">
                  <c:v>0</c:v>
                </c:pt>
                <c:pt idx="105">
                  <c:v>0</c:v>
                </c:pt>
                <c:pt idx="108">
                  <c:v>0</c:v>
                </c:pt>
                <c:pt idx="111">
                  <c:v>0</c:v>
                </c:pt>
                <c:pt idx="118">
                  <c:v>0</c:v>
                </c:pt>
                <c:pt idx="119">
                  <c:v>0</c:v>
                </c:pt>
                <c:pt idx="123">
                  <c:v>0</c:v>
                </c:pt>
                <c:pt idx="128">
                  <c:v>0</c:v>
                </c:pt>
                <c:pt idx="133">
                  <c:v>0</c:v>
                </c:pt>
                <c:pt idx="134">
                  <c:v>0</c:v>
                </c:pt>
                <c:pt idx="139">
                  <c:v>0</c:v>
                </c:pt>
                <c:pt idx="142">
                  <c:v>0</c:v>
                </c:pt>
                <c:pt idx="145">
                  <c:v>0</c:v>
                </c:pt>
                <c:pt idx="150">
                  <c:v>0</c:v>
                </c:pt>
                <c:pt idx="154">
                  <c:v>0</c:v>
                </c:pt>
                <c:pt idx="157">
                  <c:v>0</c:v>
                </c:pt>
                <c:pt idx="158">
                  <c:v>0</c:v>
                </c:pt>
                <c:pt idx="160">
                  <c:v>0</c:v>
                </c:pt>
                <c:pt idx="161">
                  <c:v>0</c:v>
                </c:pt>
                <c:pt idx="162">
                  <c:v>0</c:v>
                </c:pt>
                <c:pt idx="163">
                  <c:v>0</c:v>
                </c:pt>
                <c:pt idx="165">
                  <c:v>0</c:v>
                </c:pt>
                <c:pt idx="166">
                  <c:v>0</c:v>
                </c:pt>
                <c:pt idx="168">
                  <c:v>0</c:v>
                </c:pt>
                <c:pt idx="170">
                  <c:v>0</c:v>
                </c:pt>
                <c:pt idx="174">
                  <c:v>0</c:v>
                </c:pt>
                <c:pt idx="178">
                  <c:v>0</c:v>
                </c:pt>
                <c:pt idx="179">
                  <c:v>0</c:v>
                </c:pt>
                <c:pt idx="180">
                  <c:v>0</c:v>
                </c:pt>
                <c:pt idx="181">
                  <c:v>0</c:v>
                </c:pt>
                <c:pt idx="184">
                  <c:v>0</c:v>
                </c:pt>
                <c:pt idx="192">
                  <c:v>0</c:v>
                </c:pt>
                <c:pt idx="198">
                  <c:v>0</c:v>
                </c:pt>
                <c:pt idx="204">
                  <c:v>0</c:v>
                </c:pt>
                <c:pt idx="206">
                  <c:v>0</c:v>
                </c:pt>
                <c:pt idx="207">
                  <c:v>0</c:v>
                </c:pt>
                <c:pt idx="208">
                  <c:v>0</c:v>
                </c:pt>
                <c:pt idx="209">
                  <c:v>0</c:v>
                </c:pt>
              </c:numCache>
            </c:numRef>
          </c:val>
          <c:extLst>
            <c:ext xmlns:c16="http://schemas.microsoft.com/office/drawing/2014/chart" uri="{C3380CC4-5D6E-409C-BE32-E72D297353CC}">
              <c16:uniqueId val="{00000001-39A0-4728-A210-E053F978D6D0}"/>
            </c:ext>
          </c:extLst>
        </c:ser>
        <c:ser>
          <c:idx val="2"/>
          <c:order val="2"/>
          <c:tx>
            <c:strRef>
              <c:f>'PLAN DE ACCIÓN'!$H$3</c:f>
              <c:strCache>
                <c:ptCount val="1"/>
              </c:strCache>
            </c:strRef>
          </c:tx>
          <c:spPr>
            <a:solidFill>
              <a:schemeClr val="accent3"/>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ACCIÓN'!$H$4:$H$214</c:f>
              <c:numCache>
                <c:formatCode>General</c:formatCode>
                <c:ptCount val="211"/>
                <c:pt idx="0" formatCode="#0.00%">
                  <c:v>0</c:v>
                </c:pt>
                <c:pt idx="1">
                  <c:v>0</c:v>
                </c:pt>
                <c:pt idx="3" formatCode="d\-mmm\-yy">
                  <c:v>45292</c:v>
                </c:pt>
                <c:pt idx="4" formatCode="d\-mmm\-yy">
                  <c:v>45292</c:v>
                </c:pt>
                <c:pt idx="5" formatCode="d\-mmm\-yy">
                  <c:v>45292</c:v>
                </c:pt>
                <c:pt idx="6" formatCode="d\-mmm\-yy">
                  <c:v>45292</c:v>
                </c:pt>
                <c:pt idx="13" formatCode="d\-mmm\-yy">
                  <c:v>45292</c:v>
                </c:pt>
                <c:pt idx="21" formatCode="d\-mmm\-yy">
                  <c:v>45292</c:v>
                </c:pt>
                <c:pt idx="25" formatCode="d\-mmm\-yy">
                  <c:v>45292</c:v>
                </c:pt>
                <c:pt idx="28" formatCode="d\-mmm\-yy">
                  <c:v>45292</c:v>
                </c:pt>
                <c:pt idx="37" formatCode="d\-mmm\-yy">
                  <c:v>45292</c:v>
                </c:pt>
                <c:pt idx="41" formatCode="d\-mmm\-yy">
                  <c:v>45292</c:v>
                </c:pt>
                <c:pt idx="43" formatCode="d\-mmm\-yy">
                  <c:v>45292</c:v>
                </c:pt>
                <c:pt idx="45" formatCode="d\-mmm\-yy">
                  <c:v>45292</c:v>
                </c:pt>
                <c:pt idx="47" formatCode="d\-mmm\-yy">
                  <c:v>45292</c:v>
                </c:pt>
                <c:pt idx="48" formatCode="d\-mmm\-yy">
                  <c:v>45292</c:v>
                </c:pt>
                <c:pt idx="49" formatCode="d\-mmm\-yy">
                  <c:v>45292</c:v>
                </c:pt>
                <c:pt idx="50" formatCode="d\-mmm\-yy">
                  <c:v>45292</c:v>
                </c:pt>
                <c:pt idx="53" formatCode="d\-mmm\-yy">
                  <c:v>45292</c:v>
                </c:pt>
                <c:pt idx="54" formatCode="d\-mmm\-yy">
                  <c:v>45292</c:v>
                </c:pt>
                <c:pt idx="55" formatCode="d\-mmm\-yy">
                  <c:v>45292</c:v>
                </c:pt>
                <c:pt idx="56" formatCode="d\-mmm\-yy">
                  <c:v>45292</c:v>
                </c:pt>
                <c:pt idx="57" formatCode="d\-mmm\-yy">
                  <c:v>45292</c:v>
                </c:pt>
                <c:pt idx="58" formatCode="d\-mmm\-yy">
                  <c:v>45292</c:v>
                </c:pt>
                <c:pt idx="59" formatCode="d\-mmm\-yy">
                  <c:v>45292</c:v>
                </c:pt>
                <c:pt idx="60" formatCode="d\-mmm\-yy">
                  <c:v>45292</c:v>
                </c:pt>
                <c:pt idx="61" formatCode="d\-mmm\-yy">
                  <c:v>45292</c:v>
                </c:pt>
                <c:pt idx="64" formatCode="d\-mmm\-yy">
                  <c:v>45292</c:v>
                </c:pt>
                <c:pt idx="65" formatCode="d\-mmm\-yy">
                  <c:v>45292</c:v>
                </c:pt>
                <c:pt idx="69" formatCode="d\-mmm\-yy">
                  <c:v>45292</c:v>
                </c:pt>
                <c:pt idx="73" formatCode="d\-mmm\-yy">
                  <c:v>45292</c:v>
                </c:pt>
                <c:pt idx="74" formatCode="d\-mmm\-yy">
                  <c:v>45292</c:v>
                </c:pt>
                <c:pt idx="75" formatCode="d\-mmm\-yy">
                  <c:v>45292</c:v>
                </c:pt>
                <c:pt idx="76" formatCode="d\-mmm\-yy">
                  <c:v>45444</c:v>
                </c:pt>
                <c:pt idx="80" formatCode="d\-mmm\-yy">
                  <c:v>45444</c:v>
                </c:pt>
                <c:pt idx="84" formatCode="d\-mmm\-yy">
                  <c:v>45292</c:v>
                </c:pt>
                <c:pt idx="88" formatCode="d\-mmm\-yy">
                  <c:v>45292</c:v>
                </c:pt>
                <c:pt idx="93" formatCode="d\-mmm\-yy">
                  <c:v>45292</c:v>
                </c:pt>
                <c:pt idx="96" formatCode="d\-mmm\-yy">
                  <c:v>45292</c:v>
                </c:pt>
                <c:pt idx="99" formatCode="d\-mmm\-yy">
                  <c:v>45292</c:v>
                </c:pt>
                <c:pt idx="102" formatCode="d\-mmm\-yy">
                  <c:v>45292</c:v>
                </c:pt>
                <c:pt idx="103" formatCode="d\-mmm\-yy">
                  <c:v>45292</c:v>
                </c:pt>
                <c:pt idx="104" formatCode="d\-mmm\-yy">
                  <c:v>45292</c:v>
                </c:pt>
                <c:pt idx="105" formatCode="d\-mmm\-yy">
                  <c:v>45292</c:v>
                </c:pt>
                <c:pt idx="108" formatCode="d\-mmm\-yy">
                  <c:v>45292</c:v>
                </c:pt>
                <c:pt idx="111" formatCode="d\-mmm\-yy">
                  <c:v>45292</c:v>
                </c:pt>
                <c:pt idx="118" formatCode="d\-mmm\-yy">
                  <c:v>45292</c:v>
                </c:pt>
                <c:pt idx="119" formatCode="d\-mmm\-yy">
                  <c:v>45292</c:v>
                </c:pt>
                <c:pt idx="123" formatCode="d\-mmm\-yy">
                  <c:v>45292</c:v>
                </c:pt>
                <c:pt idx="128" formatCode="d\-mmm\-yy">
                  <c:v>45292</c:v>
                </c:pt>
                <c:pt idx="133" formatCode="d\-mmm\-yy">
                  <c:v>45292</c:v>
                </c:pt>
                <c:pt idx="134" formatCode="d\-mmm\-yy">
                  <c:v>45292</c:v>
                </c:pt>
                <c:pt idx="139" formatCode="d\-mmm\-yy">
                  <c:v>45292</c:v>
                </c:pt>
                <c:pt idx="142" formatCode="d\-mmm\-yy">
                  <c:v>0</c:v>
                </c:pt>
                <c:pt idx="145" formatCode="d\-mmm\-yy">
                  <c:v>45352</c:v>
                </c:pt>
                <c:pt idx="150" formatCode="d\-mmm\-yy">
                  <c:v>45292</c:v>
                </c:pt>
                <c:pt idx="154" formatCode="d\-mmm\-yy">
                  <c:v>45292</c:v>
                </c:pt>
                <c:pt idx="157" formatCode="d\-mmm\-yy">
                  <c:v>45292</c:v>
                </c:pt>
                <c:pt idx="158" formatCode="d\-mmm\-yy">
                  <c:v>45292</c:v>
                </c:pt>
                <c:pt idx="160" formatCode="d\-mmm\-yy">
                  <c:v>45292</c:v>
                </c:pt>
                <c:pt idx="161" formatCode="d\-mmm\-yy">
                  <c:v>45292</c:v>
                </c:pt>
                <c:pt idx="162" formatCode="d\-mmm\-yy">
                  <c:v>45292</c:v>
                </c:pt>
                <c:pt idx="163" formatCode="d\-mmm\-yy">
                  <c:v>45292</c:v>
                </c:pt>
                <c:pt idx="165" formatCode="d\-mmm\-yy">
                  <c:v>45292</c:v>
                </c:pt>
                <c:pt idx="166" formatCode="d\-mmm\-yy">
                  <c:v>45292</c:v>
                </c:pt>
                <c:pt idx="168" formatCode="d\-mmm\-yy">
                  <c:v>45292</c:v>
                </c:pt>
                <c:pt idx="170" formatCode="d\-mmm\-yy">
                  <c:v>45292</c:v>
                </c:pt>
                <c:pt idx="174" formatCode="d\-mmm\-yy">
                  <c:v>45292</c:v>
                </c:pt>
                <c:pt idx="178" formatCode="d\-mmm\-yy">
                  <c:v>45292</c:v>
                </c:pt>
                <c:pt idx="179" formatCode="d\-mmm\-yy">
                  <c:v>45292</c:v>
                </c:pt>
                <c:pt idx="180" formatCode="d\-mmm\-yy">
                  <c:v>45292</c:v>
                </c:pt>
                <c:pt idx="181" formatCode="d\-mmm\-yy">
                  <c:v>45292</c:v>
                </c:pt>
                <c:pt idx="184" formatCode="d\-mmm\-yy">
                  <c:v>45292</c:v>
                </c:pt>
                <c:pt idx="192" formatCode="d\-mmm\-yy">
                  <c:v>45292</c:v>
                </c:pt>
                <c:pt idx="198" formatCode="d\-mmm\-yy">
                  <c:v>45292</c:v>
                </c:pt>
                <c:pt idx="204" formatCode="d\-mmm\-yy">
                  <c:v>45292</c:v>
                </c:pt>
                <c:pt idx="206" formatCode="d\-mmm\-yy">
                  <c:v>45292</c:v>
                </c:pt>
                <c:pt idx="207" formatCode="d\-mmm\-yy">
                  <c:v>45292</c:v>
                </c:pt>
                <c:pt idx="208" formatCode="d\-mmm\-yy">
                  <c:v>45292</c:v>
                </c:pt>
                <c:pt idx="209" formatCode="d\-mmm\-yy">
                  <c:v>45292</c:v>
                </c:pt>
              </c:numCache>
            </c:numRef>
          </c:val>
          <c:extLst>
            <c:ext xmlns:c16="http://schemas.microsoft.com/office/drawing/2014/chart" uri="{C3380CC4-5D6E-409C-BE32-E72D297353CC}">
              <c16:uniqueId val="{00000002-39A0-4728-A210-E053F978D6D0}"/>
            </c:ext>
          </c:extLst>
        </c:ser>
        <c:ser>
          <c:idx val="3"/>
          <c:order val="3"/>
          <c:tx>
            <c:strRef>
              <c:f>'PLAN DE ACCIÓN'!$I$3</c:f>
              <c:strCache>
                <c:ptCount val="1"/>
              </c:strCache>
            </c:strRef>
          </c:tx>
          <c:spPr>
            <a:solidFill>
              <a:schemeClr val="accent4"/>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ACCIÓN'!$I$4:$I$214</c:f>
              <c:numCache>
                <c:formatCode>General</c:formatCode>
                <c:ptCount val="211"/>
                <c:pt idx="1">
                  <c:v>0</c:v>
                </c:pt>
                <c:pt idx="3" formatCode="d\-mmm\-yy">
                  <c:v>45657</c:v>
                </c:pt>
                <c:pt idx="4" formatCode="d\-mmm\-yy">
                  <c:v>45657</c:v>
                </c:pt>
                <c:pt idx="5" formatCode="d\-mmm\-yy">
                  <c:v>45657</c:v>
                </c:pt>
                <c:pt idx="6" formatCode="d\-mmm\-yy">
                  <c:v>45657</c:v>
                </c:pt>
                <c:pt idx="13" formatCode="d\-mmm\-yy">
                  <c:v>45657</c:v>
                </c:pt>
                <c:pt idx="21" formatCode="d\-mmm\-yy">
                  <c:v>45657</c:v>
                </c:pt>
                <c:pt idx="25" formatCode="d\-mmm\-yy">
                  <c:v>45657</c:v>
                </c:pt>
                <c:pt idx="28" formatCode="d\-mmm\-yy">
                  <c:v>45657</c:v>
                </c:pt>
                <c:pt idx="37" formatCode="d\-mmm\-yy">
                  <c:v>45657</c:v>
                </c:pt>
                <c:pt idx="41" formatCode="d\-mmm\-yy">
                  <c:v>45322</c:v>
                </c:pt>
                <c:pt idx="43" formatCode="d\-mmm\-yy">
                  <c:v>45322</c:v>
                </c:pt>
                <c:pt idx="45" formatCode="d\-mmm\-yy">
                  <c:v>45322</c:v>
                </c:pt>
                <c:pt idx="47" formatCode="d\-mmm\-yy">
                  <c:v>45657</c:v>
                </c:pt>
                <c:pt idx="48" formatCode="d\-mmm\-yy">
                  <c:v>45657</c:v>
                </c:pt>
                <c:pt idx="49" formatCode="d\-mmm\-yy">
                  <c:v>45657</c:v>
                </c:pt>
                <c:pt idx="50" formatCode="d\-mmm\-yy">
                  <c:v>45657</c:v>
                </c:pt>
                <c:pt idx="53" formatCode="d\-mmm\-yy">
                  <c:v>45657</c:v>
                </c:pt>
                <c:pt idx="54" formatCode="d\-mmm\-yy">
                  <c:v>45657</c:v>
                </c:pt>
                <c:pt idx="55" formatCode="d\-mmm\-yy">
                  <c:v>45657</c:v>
                </c:pt>
                <c:pt idx="56" formatCode="d\-mmm\-yy">
                  <c:v>45657</c:v>
                </c:pt>
                <c:pt idx="57" formatCode="d\-mmm\-yy">
                  <c:v>45657</c:v>
                </c:pt>
                <c:pt idx="58" formatCode="d\-mmm\-yy">
                  <c:v>45657</c:v>
                </c:pt>
                <c:pt idx="59" formatCode="d\-mmm\-yy">
                  <c:v>45657</c:v>
                </c:pt>
                <c:pt idx="60" formatCode="d\-mmm\-yy">
                  <c:v>45657</c:v>
                </c:pt>
                <c:pt idx="61" formatCode="d\-mmm\-yy">
                  <c:v>45473</c:v>
                </c:pt>
                <c:pt idx="64" formatCode="d\-mmm\-yy">
                  <c:v>45656</c:v>
                </c:pt>
                <c:pt idx="65" formatCode="d\-mmm\-yy">
                  <c:v>45657</c:v>
                </c:pt>
                <c:pt idx="69" formatCode="d\-mmm\-yy">
                  <c:v>45657</c:v>
                </c:pt>
                <c:pt idx="73" formatCode="d\-mmm\-yy">
                  <c:v>45657</c:v>
                </c:pt>
                <c:pt idx="74" formatCode="d\-mmm\-yy">
                  <c:v>45657</c:v>
                </c:pt>
                <c:pt idx="75" formatCode="d\-mmm\-yy">
                  <c:v>45657</c:v>
                </c:pt>
                <c:pt idx="76" formatCode="d\-mmm\-yy">
                  <c:v>45656</c:v>
                </c:pt>
                <c:pt idx="80" formatCode="d\-mmm\-yy">
                  <c:v>45656</c:v>
                </c:pt>
                <c:pt idx="84" formatCode="d\-mmm\-yy">
                  <c:v>45656</c:v>
                </c:pt>
                <c:pt idx="88" formatCode="d\-mmm\-yy">
                  <c:v>45657</c:v>
                </c:pt>
                <c:pt idx="93" formatCode="d\-mmm\-yy">
                  <c:v>45657</c:v>
                </c:pt>
                <c:pt idx="96" formatCode="d\-mmm\-yy">
                  <c:v>45473</c:v>
                </c:pt>
                <c:pt idx="99" formatCode="d\-mmm\-yy">
                  <c:v>45656</c:v>
                </c:pt>
                <c:pt idx="102" formatCode="d\-mmm\-yy">
                  <c:v>45657</c:v>
                </c:pt>
                <c:pt idx="103" formatCode="d\-mmm\-yy">
                  <c:v>45657</c:v>
                </c:pt>
                <c:pt idx="104" formatCode="d\-mmm\-yy">
                  <c:v>45657</c:v>
                </c:pt>
                <c:pt idx="105" formatCode="d\-mmm\-yy">
                  <c:v>45381</c:v>
                </c:pt>
                <c:pt idx="108" formatCode="d\-mmm\-yy">
                  <c:v>45657</c:v>
                </c:pt>
                <c:pt idx="111" formatCode="d\-mmm\-yy">
                  <c:v>45657</c:v>
                </c:pt>
                <c:pt idx="118" formatCode="d\-mmm\-yy">
                  <c:v>45322</c:v>
                </c:pt>
                <c:pt idx="119" formatCode="d\-mmm\-yy">
                  <c:v>45656</c:v>
                </c:pt>
                <c:pt idx="123" formatCode="d\-mmm\-yy">
                  <c:v>45657</c:v>
                </c:pt>
                <c:pt idx="128" formatCode="d\-mmm\-yy">
                  <c:v>45657</c:v>
                </c:pt>
                <c:pt idx="133" formatCode="d\-mmm\-yy">
                  <c:v>45657</c:v>
                </c:pt>
                <c:pt idx="134" formatCode="d\-mmm\-yy">
                  <c:v>45657</c:v>
                </c:pt>
                <c:pt idx="139" formatCode="d\-mmm\-yy">
                  <c:v>45657</c:v>
                </c:pt>
                <c:pt idx="142" formatCode="d\-mmm\-yy">
                  <c:v>45382</c:v>
                </c:pt>
                <c:pt idx="145" formatCode="d\-mmm\-yy">
                  <c:v>45657</c:v>
                </c:pt>
                <c:pt idx="150" formatCode="d\-mmm\-yy">
                  <c:v>45657</c:v>
                </c:pt>
                <c:pt idx="154" formatCode="d\-mmm\-yy">
                  <c:v>45657</c:v>
                </c:pt>
                <c:pt idx="157" formatCode="d\-mmm\-yy">
                  <c:v>45656</c:v>
                </c:pt>
                <c:pt idx="158" formatCode="d\-mmm\-yy">
                  <c:v>45322</c:v>
                </c:pt>
                <c:pt idx="160" formatCode="d\-mmm\-yy">
                  <c:v>45657</c:v>
                </c:pt>
                <c:pt idx="161" formatCode="d\-mmm\-yy">
                  <c:v>45657</c:v>
                </c:pt>
                <c:pt idx="162" formatCode="d\-mmm\-yy">
                  <c:v>45657</c:v>
                </c:pt>
                <c:pt idx="163" formatCode="d\-mmm\-yy">
                  <c:v>45657</c:v>
                </c:pt>
                <c:pt idx="165" formatCode="d\-mmm\-yy">
                  <c:v>45657</c:v>
                </c:pt>
                <c:pt idx="166" formatCode="d\-mmm\-yy">
                  <c:v>45657</c:v>
                </c:pt>
                <c:pt idx="168" formatCode="d\-mmm\-yy">
                  <c:v>45657</c:v>
                </c:pt>
                <c:pt idx="170" formatCode="d\-mmm\-yy">
                  <c:v>45657</c:v>
                </c:pt>
                <c:pt idx="174" formatCode="d\-mmm\-yy">
                  <c:v>45657</c:v>
                </c:pt>
                <c:pt idx="178" formatCode="d\-mmm\-yy">
                  <c:v>45657</c:v>
                </c:pt>
                <c:pt idx="179" formatCode="d\-mmm\-yy">
                  <c:v>45657</c:v>
                </c:pt>
                <c:pt idx="180" formatCode="d\-mmm\-yy">
                  <c:v>45657</c:v>
                </c:pt>
                <c:pt idx="181" formatCode="d\-mmm\-yy">
                  <c:v>45657</c:v>
                </c:pt>
                <c:pt idx="184" formatCode="d\-mmm\-yy">
                  <c:v>45657</c:v>
                </c:pt>
                <c:pt idx="192" formatCode="d\-mmm\-yy">
                  <c:v>45657</c:v>
                </c:pt>
                <c:pt idx="198" formatCode="d\-mmm\-yy">
                  <c:v>45657</c:v>
                </c:pt>
                <c:pt idx="204" formatCode="d\-mmm\-yy">
                  <c:v>45657</c:v>
                </c:pt>
                <c:pt idx="206" formatCode="d\-mmm\-yy">
                  <c:v>45657</c:v>
                </c:pt>
                <c:pt idx="207" formatCode="d\-mmm\-yy">
                  <c:v>45322</c:v>
                </c:pt>
                <c:pt idx="208" formatCode="d\-mmm\-yy">
                  <c:v>45322</c:v>
                </c:pt>
                <c:pt idx="209" formatCode="d\-mmm\-yy">
                  <c:v>45322</c:v>
                </c:pt>
              </c:numCache>
            </c:numRef>
          </c:val>
          <c:extLst>
            <c:ext xmlns:c16="http://schemas.microsoft.com/office/drawing/2014/chart" uri="{C3380CC4-5D6E-409C-BE32-E72D297353CC}">
              <c16:uniqueId val="{00000003-39A0-4728-A210-E053F978D6D0}"/>
            </c:ext>
          </c:extLst>
        </c:ser>
        <c:ser>
          <c:idx val="4"/>
          <c:order val="4"/>
          <c:tx>
            <c:strRef>
              <c:f>'PLAN DE ACCIÓN'!$J$3</c:f>
              <c:strCache>
                <c:ptCount val="1"/>
              </c:strCache>
            </c:strRef>
          </c:tx>
          <c:spPr>
            <a:solidFill>
              <a:schemeClr val="accent5"/>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ACCIÓN'!$J$4:$J$214</c:f>
              <c:numCache>
                <c:formatCode>General</c:formatCode>
                <c:ptCount val="211"/>
                <c:pt idx="0" formatCode="#0.00%">
                  <c:v>0</c:v>
                </c:pt>
                <c:pt idx="1">
                  <c:v>0</c:v>
                </c:pt>
                <c:pt idx="3">
                  <c:v>0</c:v>
                </c:pt>
                <c:pt idx="4">
                  <c:v>0</c:v>
                </c:pt>
                <c:pt idx="5">
                  <c:v>0</c:v>
                </c:pt>
                <c:pt idx="6">
                  <c:v>0</c:v>
                </c:pt>
                <c:pt idx="13">
                  <c:v>0</c:v>
                </c:pt>
                <c:pt idx="21">
                  <c:v>0</c:v>
                </c:pt>
                <c:pt idx="25">
                  <c:v>0</c:v>
                </c:pt>
                <c:pt idx="28">
                  <c:v>0</c:v>
                </c:pt>
                <c:pt idx="37">
                  <c:v>0</c:v>
                </c:pt>
                <c:pt idx="41">
                  <c:v>0</c:v>
                </c:pt>
                <c:pt idx="43">
                  <c:v>0</c:v>
                </c:pt>
                <c:pt idx="45">
                  <c:v>0</c:v>
                </c:pt>
                <c:pt idx="47">
                  <c:v>0</c:v>
                </c:pt>
                <c:pt idx="48">
                  <c:v>0</c:v>
                </c:pt>
                <c:pt idx="49">
                  <c:v>0</c:v>
                </c:pt>
                <c:pt idx="50">
                  <c:v>0</c:v>
                </c:pt>
                <c:pt idx="53">
                  <c:v>0</c:v>
                </c:pt>
                <c:pt idx="54">
                  <c:v>0</c:v>
                </c:pt>
                <c:pt idx="55">
                  <c:v>0</c:v>
                </c:pt>
                <c:pt idx="56">
                  <c:v>0</c:v>
                </c:pt>
                <c:pt idx="57">
                  <c:v>0</c:v>
                </c:pt>
                <c:pt idx="58">
                  <c:v>0</c:v>
                </c:pt>
                <c:pt idx="59">
                  <c:v>0</c:v>
                </c:pt>
                <c:pt idx="60">
                  <c:v>0</c:v>
                </c:pt>
                <c:pt idx="61">
                  <c:v>0</c:v>
                </c:pt>
                <c:pt idx="64">
                  <c:v>0</c:v>
                </c:pt>
                <c:pt idx="65">
                  <c:v>0</c:v>
                </c:pt>
                <c:pt idx="69">
                  <c:v>0</c:v>
                </c:pt>
                <c:pt idx="73">
                  <c:v>0</c:v>
                </c:pt>
                <c:pt idx="74">
                  <c:v>0</c:v>
                </c:pt>
                <c:pt idx="75">
                  <c:v>0</c:v>
                </c:pt>
                <c:pt idx="76">
                  <c:v>0</c:v>
                </c:pt>
                <c:pt idx="80">
                  <c:v>0</c:v>
                </c:pt>
                <c:pt idx="84">
                  <c:v>0</c:v>
                </c:pt>
                <c:pt idx="88">
                  <c:v>0</c:v>
                </c:pt>
                <c:pt idx="93">
                  <c:v>0</c:v>
                </c:pt>
                <c:pt idx="96">
                  <c:v>0</c:v>
                </c:pt>
                <c:pt idx="99">
                  <c:v>0</c:v>
                </c:pt>
                <c:pt idx="102">
                  <c:v>0</c:v>
                </c:pt>
                <c:pt idx="103">
                  <c:v>0</c:v>
                </c:pt>
                <c:pt idx="104">
                  <c:v>0</c:v>
                </c:pt>
                <c:pt idx="105">
                  <c:v>0</c:v>
                </c:pt>
                <c:pt idx="108">
                  <c:v>0</c:v>
                </c:pt>
                <c:pt idx="111">
                  <c:v>0</c:v>
                </c:pt>
                <c:pt idx="118">
                  <c:v>0</c:v>
                </c:pt>
                <c:pt idx="119">
                  <c:v>0</c:v>
                </c:pt>
                <c:pt idx="123">
                  <c:v>0</c:v>
                </c:pt>
                <c:pt idx="128">
                  <c:v>0</c:v>
                </c:pt>
                <c:pt idx="133">
                  <c:v>0</c:v>
                </c:pt>
                <c:pt idx="134">
                  <c:v>0</c:v>
                </c:pt>
                <c:pt idx="139">
                  <c:v>0</c:v>
                </c:pt>
                <c:pt idx="142">
                  <c:v>0</c:v>
                </c:pt>
                <c:pt idx="145">
                  <c:v>0</c:v>
                </c:pt>
                <c:pt idx="150">
                  <c:v>0</c:v>
                </c:pt>
                <c:pt idx="154">
                  <c:v>0</c:v>
                </c:pt>
                <c:pt idx="157">
                  <c:v>0</c:v>
                </c:pt>
                <c:pt idx="158">
                  <c:v>0</c:v>
                </c:pt>
                <c:pt idx="160">
                  <c:v>0</c:v>
                </c:pt>
                <c:pt idx="161">
                  <c:v>0</c:v>
                </c:pt>
                <c:pt idx="162">
                  <c:v>0</c:v>
                </c:pt>
                <c:pt idx="163">
                  <c:v>0</c:v>
                </c:pt>
                <c:pt idx="165">
                  <c:v>0</c:v>
                </c:pt>
                <c:pt idx="166">
                  <c:v>0</c:v>
                </c:pt>
                <c:pt idx="168">
                  <c:v>0</c:v>
                </c:pt>
                <c:pt idx="170">
                  <c:v>0</c:v>
                </c:pt>
                <c:pt idx="174">
                  <c:v>0</c:v>
                </c:pt>
                <c:pt idx="178">
                  <c:v>0</c:v>
                </c:pt>
                <c:pt idx="179">
                  <c:v>0</c:v>
                </c:pt>
                <c:pt idx="180">
                  <c:v>0</c:v>
                </c:pt>
                <c:pt idx="181">
                  <c:v>0</c:v>
                </c:pt>
                <c:pt idx="184">
                  <c:v>0</c:v>
                </c:pt>
                <c:pt idx="192">
                  <c:v>0</c:v>
                </c:pt>
                <c:pt idx="198">
                  <c:v>0</c:v>
                </c:pt>
                <c:pt idx="204">
                  <c:v>0</c:v>
                </c:pt>
                <c:pt idx="206">
                  <c:v>0</c:v>
                </c:pt>
                <c:pt idx="207">
                  <c:v>0</c:v>
                </c:pt>
                <c:pt idx="208">
                  <c:v>0</c:v>
                </c:pt>
                <c:pt idx="209">
                  <c:v>0</c:v>
                </c:pt>
              </c:numCache>
            </c:numRef>
          </c:val>
          <c:extLst>
            <c:ext xmlns:c16="http://schemas.microsoft.com/office/drawing/2014/chart" uri="{C3380CC4-5D6E-409C-BE32-E72D297353CC}">
              <c16:uniqueId val="{00000004-39A0-4728-A210-E053F978D6D0}"/>
            </c:ext>
          </c:extLst>
        </c:ser>
        <c:ser>
          <c:idx val="5"/>
          <c:order val="5"/>
          <c:tx>
            <c:strRef>
              <c:f>'PLAN DE ACCIÓN'!$K$3</c:f>
              <c:strCache>
                <c:ptCount val="1"/>
                <c:pt idx="0">
                  <c:v>2. ETAPA:</c:v>
                </c:pt>
              </c:strCache>
            </c:strRef>
          </c:tx>
          <c:spPr>
            <a:solidFill>
              <a:schemeClr val="accent6"/>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ACCIÓN'!$K$4:$K$214</c:f>
              <c:numCache>
                <c:formatCode>General</c:formatCode>
                <c:ptCount val="211"/>
                <c:pt idx="1">
                  <c:v>0</c:v>
                </c:pt>
                <c:pt idx="3">
                  <c:v>0</c:v>
                </c:pt>
                <c:pt idx="4">
                  <c:v>0</c:v>
                </c:pt>
                <c:pt idx="5">
                  <c:v>0</c:v>
                </c:pt>
                <c:pt idx="6">
                  <c:v>0</c:v>
                </c:pt>
                <c:pt idx="13">
                  <c:v>0</c:v>
                </c:pt>
                <c:pt idx="21">
                  <c:v>0</c:v>
                </c:pt>
                <c:pt idx="25">
                  <c:v>0</c:v>
                </c:pt>
                <c:pt idx="28">
                  <c:v>0</c:v>
                </c:pt>
                <c:pt idx="37">
                  <c:v>0</c:v>
                </c:pt>
                <c:pt idx="41">
                  <c:v>0</c:v>
                </c:pt>
                <c:pt idx="43">
                  <c:v>0</c:v>
                </c:pt>
                <c:pt idx="45">
                  <c:v>0</c:v>
                </c:pt>
                <c:pt idx="47">
                  <c:v>0</c:v>
                </c:pt>
                <c:pt idx="48">
                  <c:v>0</c:v>
                </c:pt>
                <c:pt idx="49">
                  <c:v>0</c:v>
                </c:pt>
                <c:pt idx="50">
                  <c:v>0</c:v>
                </c:pt>
                <c:pt idx="53">
                  <c:v>0</c:v>
                </c:pt>
                <c:pt idx="54">
                  <c:v>0</c:v>
                </c:pt>
                <c:pt idx="55">
                  <c:v>0</c:v>
                </c:pt>
                <c:pt idx="56">
                  <c:v>0</c:v>
                </c:pt>
                <c:pt idx="57">
                  <c:v>0</c:v>
                </c:pt>
                <c:pt idx="58">
                  <c:v>0</c:v>
                </c:pt>
                <c:pt idx="59">
                  <c:v>0</c:v>
                </c:pt>
                <c:pt idx="60">
                  <c:v>0</c:v>
                </c:pt>
                <c:pt idx="61">
                  <c:v>0</c:v>
                </c:pt>
                <c:pt idx="64">
                  <c:v>0</c:v>
                </c:pt>
                <c:pt idx="65">
                  <c:v>0</c:v>
                </c:pt>
                <c:pt idx="69">
                  <c:v>0</c:v>
                </c:pt>
                <c:pt idx="73">
                  <c:v>0</c:v>
                </c:pt>
                <c:pt idx="74">
                  <c:v>0</c:v>
                </c:pt>
                <c:pt idx="75">
                  <c:v>0</c:v>
                </c:pt>
                <c:pt idx="76">
                  <c:v>0</c:v>
                </c:pt>
                <c:pt idx="80">
                  <c:v>0</c:v>
                </c:pt>
                <c:pt idx="84">
                  <c:v>0</c:v>
                </c:pt>
                <c:pt idx="88">
                  <c:v>0</c:v>
                </c:pt>
                <c:pt idx="93">
                  <c:v>0</c:v>
                </c:pt>
                <c:pt idx="96">
                  <c:v>0</c:v>
                </c:pt>
                <c:pt idx="99">
                  <c:v>0</c:v>
                </c:pt>
                <c:pt idx="102">
                  <c:v>0</c:v>
                </c:pt>
                <c:pt idx="103">
                  <c:v>0</c:v>
                </c:pt>
                <c:pt idx="104">
                  <c:v>0</c:v>
                </c:pt>
                <c:pt idx="105">
                  <c:v>0</c:v>
                </c:pt>
                <c:pt idx="108">
                  <c:v>0</c:v>
                </c:pt>
                <c:pt idx="111">
                  <c:v>0</c:v>
                </c:pt>
                <c:pt idx="118">
                  <c:v>0</c:v>
                </c:pt>
                <c:pt idx="119">
                  <c:v>0</c:v>
                </c:pt>
                <c:pt idx="123">
                  <c:v>0</c:v>
                </c:pt>
                <c:pt idx="128">
                  <c:v>0</c:v>
                </c:pt>
                <c:pt idx="133">
                  <c:v>0</c:v>
                </c:pt>
                <c:pt idx="134">
                  <c:v>0</c:v>
                </c:pt>
                <c:pt idx="139">
                  <c:v>0</c:v>
                </c:pt>
                <c:pt idx="142">
                  <c:v>0</c:v>
                </c:pt>
                <c:pt idx="145">
                  <c:v>0</c:v>
                </c:pt>
                <c:pt idx="150">
                  <c:v>0</c:v>
                </c:pt>
                <c:pt idx="154">
                  <c:v>0</c:v>
                </c:pt>
                <c:pt idx="157">
                  <c:v>0</c:v>
                </c:pt>
                <c:pt idx="158">
                  <c:v>0</c:v>
                </c:pt>
                <c:pt idx="160">
                  <c:v>0</c:v>
                </c:pt>
                <c:pt idx="161">
                  <c:v>0</c:v>
                </c:pt>
                <c:pt idx="162">
                  <c:v>0</c:v>
                </c:pt>
                <c:pt idx="163">
                  <c:v>0</c:v>
                </c:pt>
                <c:pt idx="165">
                  <c:v>0</c:v>
                </c:pt>
                <c:pt idx="166">
                  <c:v>0</c:v>
                </c:pt>
                <c:pt idx="168">
                  <c:v>0</c:v>
                </c:pt>
                <c:pt idx="170">
                  <c:v>0</c:v>
                </c:pt>
                <c:pt idx="174">
                  <c:v>0</c:v>
                </c:pt>
                <c:pt idx="178">
                  <c:v>0</c:v>
                </c:pt>
                <c:pt idx="179">
                  <c:v>0</c:v>
                </c:pt>
                <c:pt idx="180">
                  <c:v>0</c:v>
                </c:pt>
                <c:pt idx="181">
                  <c:v>0</c:v>
                </c:pt>
                <c:pt idx="184">
                  <c:v>0</c:v>
                </c:pt>
                <c:pt idx="192">
                  <c:v>0</c:v>
                </c:pt>
                <c:pt idx="198">
                  <c:v>0</c:v>
                </c:pt>
                <c:pt idx="204">
                  <c:v>0</c:v>
                </c:pt>
                <c:pt idx="206">
                  <c:v>0</c:v>
                </c:pt>
                <c:pt idx="207">
                  <c:v>0</c:v>
                </c:pt>
                <c:pt idx="208">
                  <c:v>0</c:v>
                </c:pt>
                <c:pt idx="209">
                  <c:v>0</c:v>
                </c:pt>
              </c:numCache>
            </c:numRef>
          </c:val>
          <c:extLst>
            <c:ext xmlns:c16="http://schemas.microsoft.com/office/drawing/2014/chart" uri="{C3380CC4-5D6E-409C-BE32-E72D297353CC}">
              <c16:uniqueId val="{00000005-39A0-4728-A210-E053F978D6D0}"/>
            </c:ext>
          </c:extLst>
        </c:ser>
        <c:ser>
          <c:idx val="6"/>
          <c:order val="6"/>
          <c:tx>
            <c:strRef>
              <c:f>'PLAN DE ACCIÓN'!$L$3</c:f>
              <c:strCache>
                <c:ptCount val="1"/>
              </c:strCache>
            </c:strRef>
          </c:tx>
          <c:spPr>
            <a:solidFill>
              <a:schemeClr val="accent1">
                <a:lumMod val="6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ACCIÓN'!$L$4:$L$214</c:f>
              <c:numCache>
                <c:formatCode>General</c:formatCode>
                <c:ptCount val="211"/>
                <c:pt idx="1">
                  <c:v>0</c:v>
                </c:pt>
                <c:pt idx="3">
                  <c:v>0</c:v>
                </c:pt>
                <c:pt idx="4">
                  <c:v>0</c:v>
                </c:pt>
                <c:pt idx="5">
                  <c:v>0</c:v>
                </c:pt>
                <c:pt idx="6">
                  <c:v>0</c:v>
                </c:pt>
                <c:pt idx="13">
                  <c:v>0</c:v>
                </c:pt>
                <c:pt idx="21">
                  <c:v>0</c:v>
                </c:pt>
                <c:pt idx="25">
                  <c:v>0</c:v>
                </c:pt>
                <c:pt idx="28">
                  <c:v>0</c:v>
                </c:pt>
                <c:pt idx="37">
                  <c:v>0</c:v>
                </c:pt>
                <c:pt idx="41">
                  <c:v>0</c:v>
                </c:pt>
                <c:pt idx="43">
                  <c:v>0</c:v>
                </c:pt>
                <c:pt idx="45">
                  <c:v>0</c:v>
                </c:pt>
                <c:pt idx="47">
                  <c:v>0</c:v>
                </c:pt>
                <c:pt idx="48">
                  <c:v>0</c:v>
                </c:pt>
                <c:pt idx="49">
                  <c:v>0</c:v>
                </c:pt>
                <c:pt idx="50">
                  <c:v>0</c:v>
                </c:pt>
                <c:pt idx="53">
                  <c:v>0</c:v>
                </c:pt>
                <c:pt idx="54">
                  <c:v>0</c:v>
                </c:pt>
                <c:pt idx="55">
                  <c:v>0</c:v>
                </c:pt>
                <c:pt idx="56">
                  <c:v>0</c:v>
                </c:pt>
                <c:pt idx="57">
                  <c:v>0</c:v>
                </c:pt>
                <c:pt idx="58">
                  <c:v>0</c:v>
                </c:pt>
                <c:pt idx="59">
                  <c:v>0</c:v>
                </c:pt>
                <c:pt idx="60">
                  <c:v>0</c:v>
                </c:pt>
                <c:pt idx="61">
                  <c:v>0</c:v>
                </c:pt>
                <c:pt idx="64">
                  <c:v>0</c:v>
                </c:pt>
                <c:pt idx="65">
                  <c:v>0</c:v>
                </c:pt>
                <c:pt idx="69">
                  <c:v>0</c:v>
                </c:pt>
                <c:pt idx="73">
                  <c:v>0</c:v>
                </c:pt>
                <c:pt idx="74">
                  <c:v>0</c:v>
                </c:pt>
                <c:pt idx="75">
                  <c:v>0</c:v>
                </c:pt>
                <c:pt idx="76">
                  <c:v>0</c:v>
                </c:pt>
                <c:pt idx="80">
                  <c:v>0</c:v>
                </c:pt>
                <c:pt idx="84">
                  <c:v>0</c:v>
                </c:pt>
                <c:pt idx="88">
                  <c:v>0</c:v>
                </c:pt>
                <c:pt idx="93">
                  <c:v>0</c:v>
                </c:pt>
                <c:pt idx="96">
                  <c:v>0</c:v>
                </c:pt>
                <c:pt idx="99">
                  <c:v>0</c:v>
                </c:pt>
                <c:pt idx="102">
                  <c:v>0</c:v>
                </c:pt>
                <c:pt idx="103">
                  <c:v>0</c:v>
                </c:pt>
                <c:pt idx="104">
                  <c:v>0</c:v>
                </c:pt>
                <c:pt idx="105">
                  <c:v>0</c:v>
                </c:pt>
                <c:pt idx="108">
                  <c:v>0</c:v>
                </c:pt>
                <c:pt idx="111">
                  <c:v>0</c:v>
                </c:pt>
                <c:pt idx="118">
                  <c:v>0</c:v>
                </c:pt>
                <c:pt idx="119">
                  <c:v>0</c:v>
                </c:pt>
                <c:pt idx="123">
                  <c:v>0</c:v>
                </c:pt>
                <c:pt idx="128">
                  <c:v>0</c:v>
                </c:pt>
                <c:pt idx="133">
                  <c:v>0</c:v>
                </c:pt>
                <c:pt idx="134">
                  <c:v>0</c:v>
                </c:pt>
                <c:pt idx="139">
                  <c:v>0</c:v>
                </c:pt>
                <c:pt idx="142">
                  <c:v>0</c:v>
                </c:pt>
                <c:pt idx="145">
                  <c:v>0</c:v>
                </c:pt>
                <c:pt idx="150">
                  <c:v>0</c:v>
                </c:pt>
                <c:pt idx="154">
                  <c:v>0</c:v>
                </c:pt>
                <c:pt idx="157">
                  <c:v>0</c:v>
                </c:pt>
                <c:pt idx="158">
                  <c:v>0</c:v>
                </c:pt>
                <c:pt idx="160">
                  <c:v>0</c:v>
                </c:pt>
                <c:pt idx="161">
                  <c:v>0</c:v>
                </c:pt>
                <c:pt idx="162">
                  <c:v>0</c:v>
                </c:pt>
                <c:pt idx="163">
                  <c:v>0</c:v>
                </c:pt>
                <c:pt idx="165">
                  <c:v>0</c:v>
                </c:pt>
                <c:pt idx="166">
                  <c:v>0</c:v>
                </c:pt>
                <c:pt idx="168">
                  <c:v>0</c:v>
                </c:pt>
                <c:pt idx="170">
                  <c:v>0</c:v>
                </c:pt>
                <c:pt idx="174">
                  <c:v>0</c:v>
                </c:pt>
                <c:pt idx="178">
                  <c:v>0</c:v>
                </c:pt>
                <c:pt idx="179">
                  <c:v>0</c:v>
                </c:pt>
                <c:pt idx="180">
                  <c:v>0</c:v>
                </c:pt>
                <c:pt idx="181">
                  <c:v>0</c:v>
                </c:pt>
                <c:pt idx="184">
                  <c:v>0</c:v>
                </c:pt>
                <c:pt idx="192">
                  <c:v>0</c:v>
                </c:pt>
                <c:pt idx="198">
                  <c:v>0</c:v>
                </c:pt>
                <c:pt idx="204">
                  <c:v>0</c:v>
                </c:pt>
                <c:pt idx="206">
                  <c:v>0</c:v>
                </c:pt>
                <c:pt idx="207">
                  <c:v>0</c:v>
                </c:pt>
                <c:pt idx="208">
                  <c:v>0</c:v>
                </c:pt>
                <c:pt idx="209">
                  <c:v>0</c:v>
                </c:pt>
              </c:numCache>
            </c:numRef>
          </c:val>
          <c:extLst>
            <c:ext xmlns:c16="http://schemas.microsoft.com/office/drawing/2014/chart" uri="{C3380CC4-5D6E-409C-BE32-E72D297353CC}">
              <c16:uniqueId val="{00000006-39A0-4728-A210-E053F978D6D0}"/>
            </c:ext>
          </c:extLst>
        </c:ser>
        <c:ser>
          <c:idx val="7"/>
          <c:order val="7"/>
          <c:tx>
            <c:strRef>
              <c:f>'PLAN DE ACCIÓN'!$M$3</c:f>
              <c:strCache>
                <c:ptCount val="1"/>
              </c:strCache>
            </c:strRef>
          </c:tx>
          <c:spPr>
            <a:solidFill>
              <a:schemeClr val="accent2">
                <a:lumMod val="6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ACCIÓN'!$M$4:$M$214</c:f>
              <c:numCache>
                <c:formatCode>General</c:formatCode>
                <c:ptCount val="211"/>
                <c:pt idx="0" formatCode="#0.00%">
                  <c:v>0</c:v>
                </c:pt>
                <c:pt idx="1">
                  <c:v>0</c:v>
                </c:pt>
                <c:pt idx="3">
                  <c:v>0</c:v>
                </c:pt>
                <c:pt idx="4">
                  <c:v>0</c:v>
                </c:pt>
                <c:pt idx="5">
                  <c:v>0</c:v>
                </c:pt>
                <c:pt idx="6">
                  <c:v>0</c:v>
                </c:pt>
                <c:pt idx="13">
                  <c:v>0</c:v>
                </c:pt>
                <c:pt idx="21">
                  <c:v>0</c:v>
                </c:pt>
                <c:pt idx="25">
                  <c:v>0</c:v>
                </c:pt>
                <c:pt idx="28">
                  <c:v>0</c:v>
                </c:pt>
                <c:pt idx="37">
                  <c:v>0</c:v>
                </c:pt>
                <c:pt idx="41">
                  <c:v>0</c:v>
                </c:pt>
                <c:pt idx="43">
                  <c:v>0</c:v>
                </c:pt>
                <c:pt idx="45">
                  <c:v>0</c:v>
                </c:pt>
                <c:pt idx="47">
                  <c:v>0</c:v>
                </c:pt>
                <c:pt idx="48">
                  <c:v>0</c:v>
                </c:pt>
                <c:pt idx="49">
                  <c:v>0</c:v>
                </c:pt>
                <c:pt idx="50">
                  <c:v>0</c:v>
                </c:pt>
                <c:pt idx="53">
                  <c:v>0</c:v>
                </c:pt>
                <c:pt idx="54">
                  <c:v>0</c:v>
                </c:pt>
                <c:pt idx="55">
                  <c:v>0</c:v>
                </c:pt>
                <c:pt idx="56">
                  <c:v>0</c:v>
                </c:pt>
                <c:pt idx="57">
                  <c:v>0</c:v>
                </c:pt>
                <c:pt idx="58">
                  <c:v>0</c:v>
                </c:pt>
                <c:pt idx="59">
                  <c:v>0</c:v>
                </c:pt>
                <c:pt idx="60">
                  <c:v>0</c:v>
                </c:pt>
                <c:pt idx="61">
                  <c:v>0</c:v>
                </c:pt>
                <c:pt idx="64">
                  <c:v>0</c:v>
                </c:pt>
                <c:pt idx="65">
                  <c:v>0</c:v>
                </c:pt>
                <c:pt idx="69">
                  <c:v>0</c:v>
                </c:pt>
                <c:pt idx="73">
                  <c:v>0</c:v>
                </c:pt>
                <c:pt idx="74">
                  <c:v>0</c:v>
                </c:pt>
                <c:pt idx="75">
                  <c:v>0</c:v>
                </c:pt>
                <c:pt idx="76">
                  <c:v>0</c:v>
                </c:pt>
                <c:pt idx="80">
                  <c:v>0</c:v>
                </c:pt>
                <c:pt idx="84">
                  <c:v>0</c:v>
                </c:pt>
                <c:pt idx="88">
                  <c:v>0</c:v>
                </c:pt>
                <c:pt idx="93">
                  <c:v>0</c:v>
                </c:pt>
                <c:pt idx="96">
                  <c:v>0</c:v>
                </c:pt>
                <c:pt idx="99">
                  <c:v>0</c:v>
                </c:pt>
                <c:pt idx="102">
                  <c:v>0</c:v>
                </c:pt>
                <c:pt idx="103">
                  <c:v>0</c:v>
                </c:pt>
                <c:pt idx="104">
                  <c:v>0</c:v>
                </c:pt>
                <c:pt idx="105">
                  <c:v>0</c:v>
                </c:pt>
                <c:pt idx="108">
                  <c:v>0</c:v>
                </c:pt>
                <c:pt idx="111">
                  <c:v>0</c:v>
                </c:pt>
                <c:pt idx="118">
                  <c:v>0</c:v>
                </c:pt>
                <c:pt idx="119">
                  <c:v>0</c:v>
                </c:pt>
                <c:pt idx="123">
                  <c:v>0</c:v>
                </c:pt>
                <c:pt idx="128">
                  <c:v>0</c:v>
                </c:pt>
                <c:pt idx="133">
                  <c:v>0</c:v>
                </c:pt>
                <c:pt idx="134">
                  <c:v>0</c:v>
                </c:pt>
                <c:pt idx="139">
                  <c:v>0</c:v>
                </c:pt>
                <c:pt idx="142">
                  <c:v>0</c:v>
                </c:pt>
                <c:pt idx="145">
                  <c:v>0</c:v>
                </c:pt>
                <c:pt idx="150">
                  <c:v>0</c:v>
                </c:pt>
                <c:pt idx="154">
                  <c:v>0</c:v>
                </c:pt>
                <c:pt idx="157">
                  <c:v>0</c:v>
                </c:pt>
                <c:pt idx="158">
                  <c:v>0</c:v>
                </c:pt>
                <c:pt idx="160">
                  <c:v>0</c:v>
                </c:pt>
                <c:pt idx="161">
                  <c:v>0</c:v>
                </c:pt>
                <c:pt idx="162">
                  <c:v>0</c:v>
                </c:pt>
                <c:pt idx="163">
                  <c:v>0</c:v>
                </c:pt>
                <c:pt idx="165">
                  <c:v>0</c:v>
                </c:pt>
                <c:pt idx="166">
                  <c:v>0</c:v>
                </c:pt>
                <c:pt idx="168">
                  <c:v>0</c:v>
                </c:pt>
                <c:pt idx="170">
                  <c:v>0</c:v>
                </c:pt>
                <c:pt idx="174">
                  <c:v>0</c:v>
                </c:pt>
                <c:pt idx="178">
                  <c:v>0</c:v>
                </c:pt>
                <c:pt idx="179">
                  <c:v>0</c:v>
                </c:pt>
                <c:pt idx="180">
                  <c:v>0</c:v>
                </c:pt>
                <c:pt idx="181">
                  <c:v>0</c:v>
                </c:pt>
                <c:pt idx="184">
                  <c:v>0</c:v>
                </c:pt>
                <c:pt idx="192">
                  <c:v>0</c:v>
                </c:pt>
                <c:pt idx="198">
                  <c:v>0</c:v>
                </c:pt>
                <c:pt idx="204">
                  <c:v>0</c:v>
                </c:pt>
                <c:pt idx="206">
                  <c:v>0</c:v>
                </c:pt>
                <c:pt idx="207">
                  <c:v>0</c:v>
                </c:pt>
                <c:pt idx="208">
                  <c:v>0</c:v>
                </c:pt>
                <c:pt idx="209">
                  <c:v>0</c:v>
                </c:pt>
              </c:numCache>
            </c:numRef>
          </c:val>
          <c:extLst>
            <c:ext xmlns:c16="http://schemas.microsoft.com/office/drawing/2014/chart" uri="{C3380CC4-5D6E-409C-BE32-E72D297353CC}">
              <c16:uniqueId val="{00000007-39A0-4728-A210-E053F978D6D0}"/>
            </c:ext>
          </c:extLst>
        </c:ser>
        <c:ser>
          <c:idx val="8"/>
          <c:order val="8"/>
          <c:tx>
            <c:strRef>
              <c:f>'PLAN DE ACCIÓN'!$N$3</c:f>
              <c:strCache>
                <c:ptCount val="1"/>
              </c:strCache>
            </c:strRef>
          </c:tx>
          <c:spPr>
            <a:solidFill>
              <a:schemeClr val="accent3">
                <a:lumMod val="6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ACCIÓN'!$N$4:$N$214</c:f>
              <c:numCache>
                <c:formatCode>General</c:formatCode>
                <c:ptCount val="211"/>
                <c:pt idx="1">
                  <c:v>0</c:v>
                </c:pt>
                <c:pt idx="3">
                  <c:v>0</c:v>
                </c:pt>
                <c:pt idx="4">
                  <c:v>0</c:v>
                </c:pt>
                <c:pt idx="5">
                  <c:v>0</c:v>
                </c:pt>
                <c:pt idx="6">
                  <c:v>0</c:v>
                </c:pt>
                <c:pt idx="13">
                  <c:v>0</c:v>
                </c:pt>
                <c:pt idx="21">
                  <c:v>0</c:v>
                </c:pt>
                <c:pt idx="25">
                  <c:v>0</c:v>
                </c:pt>
                <c:pt idx="28">
                  <c:v>0</c:v>
                </c:pt>
                <c:pt idx="37">
                  <c:v>0</c:v>
                </c:pt>
                <c:pt idx="41">
                  <c:v>0</c:v>
                </c:pt>
                <c:pt idx="43">
                  <c:v>0</c:v>
                </c:pt>
                <c:pt idx="45">
                  <c:v>0</c:v>
                </c:pt>
                <c:pt idx="47">
                  <c:v>0</c:v>
                </c:pt>
                <c:pt idx="48">
                  <c:v>0</c:v>
                </c:pt>
                <c:pt idx="49">
                  <c:v>0</c:v>
                </c:pt>
                <c:pt idx="50">
                  <c:v>0</c:v>
                </c:pt>
                <c:pt idx="53">
                  <c:v>0</c:v>
                </c:pt>
                <c:pt idx="54">
                  <c:v>0</c:v>
                </c:pt>
                <c:pt idx="55">
                  <c:v>0</c:v>
                </c:pt>
                <c:pt idx="56">
                  <c:v>0</c:v>
                </c:pt>
                <c:pt idx="57">
                  <c:v>0</c:v>
                </c:pt>
                <c:pt idx="58">
                  <c:v>0</c:v>
                </c:pt>
                <c:pt idx="59">
                  <c:v>0</c:v>
                </c:pt>
                <c:pt idx="60">
                  <c:v>0</c:v>
                </c:pt>
                <c:pt idx="61">
                  <c:v>0</c:v>
                </c:pt>
                <c:pt idx="64">
                  <c:v>0</c:v>
                </c:pt>
                <c:pt idx="65">
                  <c:v>0</c:v>
                </c:pt>
                <c:pt idx="69">
                  <c:v>0</c:v>
                </c:pt>
                <c:pt idx="73">
                  <c:v>0</c:v>
                </c:pt>
                <c:pt idx="74">
                  <c:v>0</c:v>
                </c:pt>
                <c:pt idx="75">
                  <c:v>0</c:v>
                </c:pt>
                <c:pt idx="76">
                  <c:v>0</c:v>
                </c:pt>
                <c:pt idx="80">
                  <c:v>0</c:v>
                </c:pt>
                <c:pt idx="84">
                  <c:v>0</c:v>
                </c:pt>
                <c:pt idx="88">
                  <c:v>0</c:v>
                </c:pt>
                <c:pt idx="93">
                  <c:v>0</c:v>
                </c:pt>
                <c:pt idx="96">
                  <c:v>0</c:v>
                </c:pt>
                <c:pt idx="99">
                  <c:v>0</c:v>
                </c:pt>
                <c:pt idx="102">
                  <c:v>0</c:v>
                </c:pt>
                <c:pt idx="103">
                  <c:v>0</c:v>
                </c:pt>
                <c:pt idx="104">
                  <c:v>0</c:v>
                </c:pt>
                <c:pt idx="105">
                  <c:v>0</c:v>
                </c:pt>
                <c:pt idx="108">
                  <c:v>0</c:v>
                </c:pt>
                <c:pt idx="111">
                  <c:v>0</c:v>
                </c:pt>
                <c:pt idx="118">
                  <c:v>0</c:v>
                </c:pt>
                <c:pt idx="119">
                  <c:v>0</c:v>
                </c:pt>
                <c:pt idx="123">
                  <c:v>0</c:v>
                </c:pt>
                <c:pt idx="128">
                  <c:v>0</c:v>
                </c:pt>
                <c:pt idx="133">
                  <c:v>0</c:v>
                </c:pt>
                <c:pt idx="134">
                  <c:v>0</c:v>
                </c:pt>
                <c:pt idx="139">
                  <c:v>0</c:v>
                </c:pt>
                <c:pt idx="142">
                  <c:v>0</c:v>
                </c:pt>
                <c:pt idx="145">
                  <c:v>0</c:v>
                </c:pt>
                <c:pt idx="150">
                  <c:v>0</c:v>
                </c:pt>
                <c:pt idx="154">
                  <c:v>0</c:v>
                </c:pt>
                <c:pt idx="157">
                  <c:v>0</c:v>
                </c:pt>
                <c:pt idx="158">
                  <c:v>0</c:v>
                </c:pt>
                <c:pt idx="160">
                  <c:v>0</c:v>
                </c:pt>
                <c:pt idx="161">
                  <c:v>0</c:v>
                </c:pt>
                <c:pt idx="162">
                  <c:v>0</c:v>
                </c:pt>
                <c:pt idx="163">
                  <c:v>0</c:v>
                </c:pt>
                <c:pt idx="165">
                  <c:v>0</c:v>
                </c:pt>
                <c:pt idx="166">
                  <c:v>0</c:v>
                </c:pt>
                <c:pt idx="168">
                  <c:v>0</c:v>
                </c:pt>
                <c:pt idx="170">
                  <c:v>0</c:v>
                </c:pt>
                <c:pt idx="174">
                  <c:v>0</c:v>
                </c:pt>
                <c:pt idx="178">
                  <c:v>0</c:v>
                </c:pt>
                <c:pt idx="179">
                  <c:v>0</c:v>
                </c:pt>
                <c:pt idx="180">
                  <c:v>0</c:v>
                </c:pt>
                <c:pt idx="181">
                  <c:v>0</c:v>
                </c:pt>
                <c:pt idx="184">
                  <c:v>0</c:v>
                </c:pt>
                <c:pt idx="192">
                  <c:v>0</c:v>
                </c:pt>
                <c:pt idx="198">
                  <c:v>0</c:v>
                </c:pt>
                <c:pt idx="204">
                  <c:v>0</c:v>
                </c:pt>
                <c:pt idx="206">
                  <c:v>0</c:v>
                </c:pt>
                <c:pt idx="207">
                  <c:v>0</c:v>
                </c:pt>
                <c:pt idx="208">
                  <c:v>0</c:v>
                </c:pt>
                <c:pt idx="209">
                  <c:v>0</c:v>
                </c:pt>
              </c:numCache>
            </c:numRef>
          </c:val>
          <c:extLst>
            <c:ext xmlns:c16="http://schemas.microsoft.com/office/drawing/2014/chart" uri="{C3380CC4-5D6E-409C-BE32-E72D297353CC}">
              <c16:uniqueId val="{00000008-39A0-4728-A210-E053F978D6D0}"/>
            </c:ext>
          </c:extLst>
        </c:ser>
        <c:ser>
          <c:idx val="9"/>
          <c:order val="9"/>
          <c:tx>
            <c:strRef>
              <c:f>'PLAN DE ACCIÓN'!$O$3</c:f>
              <c:strCache>
                <c:ptCount val="1"/>
              </c:strCache>
            </c:strRef>
          </c:tx>
          <c:spPr>
            <a:solidFill>
              <a:schemeClr val="accent4">
                <a:lumMod val="6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ACCIÓN'!$O$4:$O$214</c:f>
              <c:numCache>
                <c:formatCode>General</c:formatCode>
                <c:ptCount val="211"/>
                <c:pt idx="0">
                  <c:v>0</c:v>
                </c:pt>
                <c:pt idx="1">
                  <c:v>0</c:v>
                </c:pt>
                <c:pt idx="2">
                  <c:v>0</c:v>
                </c:pt>
                <c:pt idx="3" formatCode="#0%">
                  <c:v>0.3</c:v>
                </c:pt>
                <c:pt idx="4" formatCode="#0%">
                  <c:v>0.2</c:v>
                </c:pt>
                <c:pt idx="5" formatCode="#0%">
                  <c:v>0.4</c:v>
                </c:pt>
                <c:pt idx="6" formatCode="#0%">
                  <c:v>0.25</c:v>
                </c:pt>
                <c:pt idx="13" formatCode="#0%">
                  <c:v>0.25</c:v>
                </c:pt>
                <c:pt idx="21" formatCode="#0%">
                  <c:v>0.25</c:v>
                </c:pt>
                <c:pt idx="25" formatCode="#0%">
                  <c:v>0.25</c:v>
                </c:pt>
                <c:pt idx="28" formatCode="#0%">
                  <c:v>0.25</c:v>
                </c:pt>
                <c:pt idx="37" formatCode="#0%">
                  <c:v>0.25</c:v>
                </c:pt>
                <c:pt idx="41" formatCode="#0%">
                  <c:v>0.25</c:v>
                </c:pt>
                <c:pt idx="43" formatCode="#0%">
                  <c:v>0.25</c:v>
                </c:pt>
                <c:pt idx="45" formatCode="#0%">
                  <c:v>0.25</c:v>
                </c:pt>
                <c:pt idx="47" formatCode="#0%">
                  <c:v>0.3</c:v>
                </c:pt>
                <c:pt idx="48" formatCode="#0%">
                  <c:v>0.2</c:v>
                </c:pt>
                <c:pt idx="49" formatCode="#0%">
                  <c:v>0.4</c:v>
                </c:pt>
                <c:pt idx="50" formatCode="#0%">
                  <c:v>0.3</c:v>
                </c:pt>
                <c:pt idx="53" formatCode="#0%">
                  <c:v>0.1</c:v>
                </c:pt>
                <c:pt idx="54" formatCode="#0%">
                  <c:v>0</c:v>
                </c:pt>
                <c:pt idx="55" formatCode="#0%">
                  <c:v>0.1</c:v>
                </c:pt>
                <c:pt idx="56" formatCode="#0%">
                  <c:v>0.1</c:v>
                </c:pt>
                <c:pt idx="57" formatCode="#0%">
                  <c:v>0.1</c:v>
                </c:pt>
                <c:pt idx="58" formatCode="#0%">
                  <c:v>0.3</c:v>
                </c:pt>
                <c:pt idx="59" formatCode="#0%">
                  <c:v>0.2</c:v>
                </c:pt>
                <c:pt idx="60" formatCode="#0%">
                  <c:v>0.4</c:v>
                </c:pt>
                <c:pt idx="61" formatCode="#0%">
                  <c:v>1</c:v>
                </c:pt>
                <c:pt idx="64" formatCode="#0%">
                  <c:v>0</c:v>
                </c:pt>
                <c:pt idx="65" formatCode="#0%">
                  <c:v>0.25</c:v>
                </c:pt>
                <c:pt idx="69" formatCode="#0%">
                  <c:v>0.25</c:v>
                </c:pt>
                <c:pt idx="73" formatCode="#0%">
                  <c:v>0.3</c:v>
                </c:pt>
                <c:pt idx="74" formatCode="#0%">
                  <c:v>0.2</c:v>
                </c:pt>
                <c:pt idx="75" formatCode="#0%">
                  <c:v>0.4</c:v>
                </c:pt>
                <c:pt idx="76" formatCode="#0%">
                  <c:v>0.25</c:v>
                </c:pt>
                <c:pt idx="80" formatCode="#0%">
                  <c:v>0</c:v>
                </c:pt>
                <c:pt idx="84" formatCode="#0%">
                  <c:v>0.25</c:v>
                </c:pt>
                <c:pt idx="88" formatCode="#0%">
                  <c:v>0.25</c:v>
                </c:pt>
                <c:pt idx="93" formatCode="#0%">
                  <c:v>0.25</c:v>
                </c:pt>
                <c:pt idx="96" formatCode="#0%">
                  <c:v>1</c:v>
                </c:pt>
                <c:pt idx="99" formatCode="#0%">
                  <c:v>0.25</c:v>
                </c:pt>
                <c:pt idx="102" formatCode="#0%">
                  <c:v>0.3</c:v>
                </c:pt>
                <c:pt idx="103" formatCode="#0%">
                  <c:v>0.2</c:v>
                </c:pt>
                <c:pt idx="104" formatCode="#0%">
                  <c:v>0.4</c:v>
                </c:pt>
                <c:pt idx="105" formatCode="#0%">
                  <c:v>1</c:v>
                </c:pt>
                <c:pt idx="108" formatCode="#0%">
                  <c:v>0.25</c:v>
                </c:pt>
                <c:pt idx="111" formatCode="#0%">
                  <c:v>0.25</c:v>
                </c:pt>
                <c:pt idx="118" formatCode="#0%">
                  <c:v>1</c:v>
                </c:pt>
                <c:pt idx="119" formatCode="#0%">
                  <c:v>0.25</c:v>
                </c:pt>
                <c:pt idx="123" formatCode="#0%">
                  <c:v>0.3</c:v>
                </c:pt>
                <c:pt idx="128" formatCode="#0%">
                  <c:v>0.2</c:v>
                </c:pt>
                <c:pt idx="133" formatCode="#0%">
                  <c:v>0.4</c:v>
                </c:pt>
                <c:pt idx="134" formatCode="#0%">
                  <c:v>0.25</c:v>
                </c:pt>
                <c:pt idx="139" formatCode="#0%">
                  <c:v>0.25</c:v>
                </c:pt>
                <c:pt idx="142" formatCode="#0%">
                  <c:v>1</c:v>
                </c:pt>
                <c:pt idx="145" formatCode="#0%">
                  <c:v>0.1</c:v>
                </c:pt>
                <c:pt idx="150" formatCode="#0%">
                  <c:v>0</c:v>
                </c:pt>
                <c:pt idx="154" formatCode="#0%">
                  <c:v>0</c:v>
                </c:pt>
                <c:pt idx="157" formatCode="#0%">
                  <c:v>0</c:v>
                </c:pt>
                <c:pt idx="158" formatCode="#0%">
                  <c:v>1</c:v>
                </c:pt>
                <c:pt idx="160" formatCode="#0%">
                  <c:v>0.3</c:v>
                </c:pt>
                <c:pt idx="161" formatCode="#0%">
                  <c:v>0.2</c:v>
                </c:pt>
                <c:pt idx="162" formatCode="#0%">
                  <c:v>0.4</c:v>
                </c:pt>
                <c:pt idx="163" formatCode="#0%">
                  <c:v>0</c:v>
                </c:pt>
                <c:pt idx="165" formatCode="#0%">
                  <c:v>0.25</c:v>
                </c:pt>
                <c:pt idx="166" formatCode="#0%">
                  <c:v>0</c:v>
                </c:pt>
                <c:pt idx="168" formatCode="#0%">
                  <c:v>0</c:v>
                </c:pt>
                <c:pt idx="170" formatCode="#0%">
                  <c:v>0.25</c:v>
                </c:pt>
                <c:pt idx="174" formatCode="#0%">
                  <c:v>0</c:v>
                </c:pt>
                <c:pt idx="178" formatCode="#0%">
                  <c:v>0.3</c:v>
                </c:pt>
                <c:pt idx="179" formatCode="#0%">
                  <c:v>0.2</c:v>
                </c:pt>
                <c:pt idx="180" formatCode="#0%">
                  <c:v>0.4</c:v>
                </c:pt>
                <c:pt idx="181" formatCode="#0%">
                  <c:v>0.1</c:v>
                </c:pt>
                <c:pt idx="184" formatCode="#0%">
                  <c:v>0.1</c:v>
                </c:pt>
                <c:pt idx="192" formatCode="#0%">
                  <c:v>0.25</c:v>
                </c:pt>
                <c:pt idx="198" formatCode="#0%">
                  <c:v>0.25</c:v>
                </c:pt>
                <c:pt idx="204" formatCode="#0%">
                  <c:v>0.1</c:v>
                </c:pt>
                <c:pt idx="206" formatCode="#0%">
                  <c:v>0</c:v>
                </c:pt>
                <c:pt idx="207" formatCode="#0%">
                  <c:v>0</c:v>
                </c:pt>
                <c:pt idx="208" formatCode="#0%">
                  <c:v>0.25</c:v>
                </c:pt>
                <c:pt idx="209" formatCode="#0%">
                  <c:v>0.25</c:v>
                </c:pt>
              </c:numCache>
            </c:numRef>
          </c:val>
          <c:extLst>
            <c:ext xmlns:c16="http://schemas.microsoft.com/office/drawing/2014/chart" uri="{C3380CC4-5D6E-409C-BE32-E72D297353CC}">
              <c16:uniqueId val="{00000009-39A0-4728-A210-E053F978D6D0}"/>
            </c:ext>
          </c:extLst>
        </c:ser>
        <c:ser>
          <c:idx val="10"/>
          <c:order val="10"/>
          <c:tx>
            <c:strRef>
              <c:f>'PLAN DE ACCIÓN'!$P$3</c:f>
              <c:strCache>
                <c:ptCount val="1"/>
              </c:strCache>
            </c:strRef>
          </c:tx>
          <c:spPr>
            <a:solidFill>
              <a:schemeClr val="accent5">
                <a:lumMod val="6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ACCIÓN'!$P$4:$P$214</c:f>
              <c:numCache>
                <c:formatCode>General</c:formatCode>
                <c:ptCount val="211"/>
                <c:pt idx="2">
                  <c:v>0</c:v>
                </c:pt>
              </c:numCache>
            </c:numRef>
          </c:val>
          <c:extLst>
            <c:ext xmlns:c16="http://schemas.microsoft.com/office/drawing/2014/chart" uri="{C3380CC4-5D6E-409C-BE32-E72D297353CC}">
              <c16:uniqueId val="{0000000A-39A0-4728-A210-E053F978D6D0}"/>
            </c:ext>
          </c:extLst>
        </c:ser>
        <c:ser>
          <c:idx val="11"/>
          <c:order val="11"/>
          <c:tx>
            <c:strRef>
              <c:f>'PLAN DE ACCIÓN'!$Q$3</c:f>
              <c:strCache>
                <c:ptCount val="1"/>
              </c:strCache>
            </c:strRef>
          </c:tx>
          <c:spPr>
            <a:solidFill>
              <a:schemeClr val="accent6">
                <a:lumMod val="6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ACCIÓN'!$Q$4:$Q$214</c:f>
              <c:numCache>
                <c:formatCode>General</c:formatCode>
                <c:ptCount val="211"/>
                <c:pt idx="1">
                  <c:v>0</c:v>
                </c:pt>
                <c:pt idx="2">
                  <c:v>0</c:v>
                </c:pt>
                <c:pt idx="3" formatCode="#0%">
                  <c:v>0.6</c:v>
                </c:pt>
                <c:pt idx="4" formatCode="#0%">
                  <c:v>0.4</c:v>
                </c:pt>
                <c:pt idx="5" formatCode="#0%">
                  <c:v>0.6</c:v>
                </c:pt>
                <c:pt idx="6" formatCode="#0%">
                  <c:v>0.25</c:v>
                </c:pt>
                <c:pt idx="13" formatCode="#0%">
                  <c:v>0.25</c:v>
                </c:pt>
                <c:pt idx="21" formatCode="#0%">
                  <c:v>0.25</c:v>
                </c:pt>
                <c:pt idx="25" formatCode="#0%">
                  <c:v>0.25</c:v>
                </c:pt>
                <c:pt idx="28" formatCode="#0%">
                  <c:v>0.25</c:v>
                </c:pt>
                <c:pt idx="37" formatCode="#0%">
                  <c:v>0.25</c:v>
                </c:pt>
                <c:pt idx="41" formatCode="#0%">
                  <c:v>0.25</c:v>
                </c:pt>
                <c:pt idx="43" formatCode="#0%">
                  <c:v>0.25</c:v>
                </c:pt>
                <c:pt idx="45" formatCode="#0%">
                  <c:v>0.25</c:v>
                </c:pt>
                <c:pt idx="47" formatCode="#0%">
                  <c:v>0.6</c:v>
                </c:pt>
                <c:pt idx="48" formatCode="#0%">
                  <c:v>0.4</c:v>
                </c:pt>
                <c:pt idx="49" formatCode="#0%">
                  <c:v>0.6</c:v>
                </c:pt>
                <c:pt idx="50" formatCode="#0%">
                  <c:v>0.2</c:v>
                </c:pt>
                <c:pt idx="53" formatCode="#0%">
                  <c:v>0.2</c:v>
                </c:pt>
                <c:pt idx="54" formatCode="#0%">
                  <c:v>0</c:v>
                </c:pt>
                <c:pt idx="55" formatCode="#0%">
                  <c:v>0.2</c:v>
                </c:pt>
                <c:pt idx="56" formatCode="#0%">
                  <c:v>0.2</c:v>
                </c:pt>
                <c:pt idx="57" formatCode="#0%">
                  <c:v>0.2</c:v>
                </c:pt>
                <c:pt idx="58" formatCode="#0%">
                  <c:v>0.6</c:v>
                </c:pt>
                <c:pt idx="59" formatCode="#0%">
                  <c:v>0.4</c:v>
                </c:pt>
                <c:pt idx="60" formatCode="#0%">
                  <c:v>0.6</c:v>
                </c:pt>
                <c:pt idx="64" formatCode="#0%">
                  <c:v>0.5</c:v>
                </c:pt>
                <c:pt idx="65" formatCode="#0%">
                  <c:v>0.25</c:v>
                </c:pt>
                <c:pt idx="69" formatCode="#0%">
                  <c:v>0.25</c:v>
                </c:pt>
                <c:pt idx="73" formatCode="#0%">
                  <c:v>0.6</c:v>
                </c:pt>
                <c:pt idx="74" formatCode="#0%">
                  <c:v>0.4</c:v>
                </c:pt>
                <c:pt idx="75" formatCode="#0%">
                  <c:v>0.6</c:v>
                </c:pt>
                <c:pt idx="76" formatCode="#0%">
                  <c:v>0.25</c:v>
                </c:pt>
                <c:pt idx="80" formatCode="#0%">
                  <c:v>0</c:v>
                </c:pt>
                <c:pt idx="84" formatCode="#0%">
                  <c:v>0.25</c:v>
                </c:pt>
                <c:pt idx="88" formatCode="#0%">
                  <c:v>0.25</c:v>
                </c:pt>
                <c:pt idx="93" formatCode="#0%">
                  <c:v>0.25</c:v>
                </c:pt>
                <c:pt idx="96" formatCode="#0%">
                  <c:v>0</c:v>
                </c:pt>
                <c:pt idx="99" formatCode="#0%">
                  <c:v>0.25</c:v>
                </c:pt>
                <c:pt idx="102" formatCode="#0%">
                  <c:v>0.6</c:v>
                </c:pt>
                <c:pt idx="103" formatCode="#0%">
                  <c:v>0.4</c:v>
                </c:pt>
                <c:pt idx="104" formatCode="#0%">
                  <c:v>0.6</c:v>
                </c:pt>
                <c:pt idx="105" formatCode="#0%">
                  <c:v>0</c:v>
                </c:pt>
                <c:pt idx="108" formatCode="#0%">
                  <c:v>0.25</c:v>
                </c:pt>
                <c:pt idx="111" formatCode="#0%">
                  <c:v>0.25</c:v>
                </c:pt>
                <c:pt idx="118" formatCode="#0%">
                  <c:v>0</c:v>
                </c:pt>
                <c:pt idx="119" formatCode="#0%">
                  <c:v>0.25</c:v>
                </c:pt>
                <c:pt idx="123" formatCode="#0%">
                  <c:v>0.6</c:v>
                </c:pt>
                <c:pt idx="128" formatCode="#0%">
                  <c:v>0.4</c:v>
                </c:pt>
                <c:pt idx="133" formatCode="#0%">
                  <c:v>0.6</c:v>
                </c:pt>
                <c:pt idx="134" formatCode="#0%">
                  <c:v>0.25</c:v>
                </c:pt>
                <c:pt idx="139" formatCode="#0%">
                  <c:v>0.25</c:v>
                </c:pt>
                <c:pt idx="142" formatCode="#0%">
                  <c:v>0</c:v>
                </c:pt>
                <c:pt idx="145" formatCode="#0%">
                  <c:v>0.35</c:v>
                </c:pt>
                <c:pt idx="150" formatCode="#0%">
                  <c:v>0</c:v>
                </c:pt>
                <c:pt idx="154" formatCode="#0%">
                  <c:v>1</c:v>
                </c:pt>
                <c:pt idx="157" formatCode="#0%">
                  <c:v>0.5</c:v>
                </c:pt>
                <c:pt idx="158" formatCode="#0%">
                  <c:v>0</c:v>
                </c:pt>
                <c:pt idx="160" formatCode="#0%">
                  <c:v>0.6</c:v>
                </c:pt>
                <c:pt idx="161" formatCode="#0%">
                  <c:v>0.4</c:v>
                </c:pt>
                <c:pt idx="162" formatCode="#0%">
                  <c:v>0.6</c:v>
                </c:pt>
                <c:pt idx="163" formatCode="#0%">
                  <c:v>0.5</c:v>
                </c:pt>
                <c:pt idx="165" formatCode="#0%">
                  <c:v>0.25</c:v>
                </c:pt>
                <c:pt idx="166" formatCode="#0%">
                  <c:v>0.5</c:v>
                </c:pt>
                <c:pt idx="168" formatCode="#0%">
                  <c:v>0.33</c:v>
                </c:pt>
                <c:pt idx="170" formatCode="#0%">
                  <c:v>0.25</c:v>
                </c:pt>
                <c:pt idx="174" formatCode="#0%">
                  <c:v>0.33</c:v>
                </c:pt>
                <c:pt idx="178" formatCode="#0%">
                  <c:v>0.6</c:v>
                </c:pt>
                <c:pt idx="179" formatCode="#0%">
                  <c:v>0.4</c:v>
                </c:pt>
                <c:pt idx="180" formatCode="#0%">
                  <c:v>0.6</c:v>
                </c:pt>
                <c:pt idx="181" formatCode="#0%">
                  <c:v>0.1</c:v>
                </c:pt>
                <c:pt idx="184" formatCode="#0%">
                  <c:v>0.2</c:v>
                </c:pt>
                <c:pt idx="192" formatCode="#0%">
                  <c:v>0.25</c:v>
                </c:pt>
                <c:pt idx="198" formatCode="#0%">
                  <c:v>0.25</c:v>
                </c:pt>
                <c:pt idx="204" formatCode="#0%">
                  <c:v>0.15</c:v>
                </c:pt>
                <c:pt idx="206" formatCode="#0%">
                  <c:v>0.4</c:v>
                </c:pt>
                <c:pt idx="207" formatCode="#0%">
                  <c:v>1</c:v>
                </c:pt>
                <c:pt idx="208" formatCode="#0%">
                  <c:v>0.25</c:v>
                </c:pt>
                <c:pt idx="209" formatCode="#0%">
                  <c:v>0.25</c:v>
                </c:pt>
              </c:numCache>
            </c:numRef>
          </c:val>
          <c:extLst>
            <c:ext xmlns:c16="http://schemas.microsoft.com/office/drawing/2014/chart" uri="{C3380CC4-5D6E-409C-BE32-E72D297353CC}">
              <c16:uniqueId val="{0000000B-39A0-4728-A210-E053F978D6D0}"/>
            </c:ext>
          </c:extLst>
        </c:ser>
        <c:ser>
          <c:idx val="12"/>
          <c:order val="12"/>
          <c:tx>
            <c:strRef>
              <c:f>'PLAN DE ACCIÓN'!$R$3</c:f>
              <c:strCache>
                <c:ptCount val="1"/>
              </c:strCache>
            </c:strRef>
          </c:tx>
          <c:spPr>
            <a:solidFill>
              <a:schemeClr val="accent1">
                <a:lumMod val="80000"/>
                <a:lumOff val="2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ACCIÓN'!$R$4:$R$214</c:f>
              <c:numCache>
                <c:formatCode>General</c:formatCode>
                <c:ptCount val="211"/>
                <c:pt idx="2">
                  <c:v>0</c:v>
                </c:pt>
              </c:numCache>
            </c:numRef>
          </c:val>
          <c:extLst>
            <c:ext xmlns:c16="http://schemas.microsoft.com/office/drawing/2014/chart" uri="{C3380CC4-5D6E-409C-BE32-E72D297353CC}">
              <c16:uniqueId val="{0000000C-39A0-4728-A210-E053F978D6D0}"/>
            </c:ext>
          </c:extLst>
        </c:ser>
        <c:ser>
          <c:idx val="13"/>
          <c:order val="13"/>
          <c:tx>
            <c:strRef>
              <c:f>'PLAN DE ACCIÓN'!$S$3</c:f>
              <c:strCache>
                <c:ptCount val="1"/>
              </c:strCache>
            </c:strRef>
          </c:tx>
          <c:spPr>
            <a:solidFill>
              <a:schemeClr val="accent2">
                <a:lumMod val="80000"/>
                <a:lumOff val="2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ACCIÓN'!$S$4:$S$214</c:f>
              <c:numCache>
                <c:formatCode>General</c:formatCode>
                <c:ptCount val="211"/>
                <c:pt idx="1">
                  <c:v>0</c:v>
                </c:pt>
                <c:pt idx="2">
                  <c:v>0</c:v>
                </c:pt>
                <c:pt idx="3" formatCode="#0%">
                  <c:v>0.1</c:v>
                </c:pt>
                <c:pt idx="4" formatCode="#0%">
                  <c:v>0.3</c:v>
                </c:pt>
                <c:pt idx="5" formatCode="#0%">
                  <c:v>0</c:v>
                </c:pt>
                <c:pt idx="6" formatCode="#0%">
                  <c:v>0.25</c:v>
                </c:pt>
                <c:pt idx="13" formatCode="#0%">
                  <c:v>0.25</c:v>
                </c:pt>
                <c:pt idx="21" formatCode="#0%">
                  <c:v>0.25</c:v>
                </c:pt>
                <c:pt idx="25" formatCode="#0%">
                  <c:v>0.25</c:v>
                </c:pt>
                <c:pt idx="28" formatCode="#0%">
                  <c:v>0.25</c:v>
                </c:pt>
                <c:pt idx="37" formatCode="#0%">
                  <c:v>0.25</c:v>
                </c:pt>
                <c:pt idx="41" formatCode="#0%">
                  <c:v>0.25</c:v>
                </c:pt>
                <c:pt idx="43" formatCode="#0%">
                  <c:v>0.25</c:v>
                </c:pt>
                <c:pt idx="45" formatCode="#0%">
                  <c:v>0.25</c:v>
                </c:pt>
                <c:pt idx="47" formatCode="#0%">
                  <c:v>0.1</c:v>
                </c:pt>
                <c:pt idx="48" formatCode="#0%">
                  <c:v>0.3</c:v>
                </c:pt>
                <c:pt idx="49" formatCode="#0%">
                  <c:v>0</c:v>
                </c:pt>
                <c:pt idx="50" formatCode="#0%">
                  <c:v>0.5</c:v>
                </c:pt>
                <c:pt idx="53" formatCode="#0%">
                  <c:v>0.45</c:v>
                </c:pt>
                <c:pt idx="54" formatCode="#0%">
                  <c:v>0</c:v>
                </c:pt>
                <c:pt idx="55" formatCode="#0%">
                  <c:v>0.45</c:v>
                </c:pt>
                <c:pt idx="56" formatCode="#0%">
                  <c:v>0.45</c:v>
                </c:pt>
                <c:pt idx="57" formatCode="#0%">
                  <c:v>0.45</c:v>
                </c:pt>
                <c:pt idx="58" formatCode="#0%">
                  <c:v>0.1</c:v>
                </c:pt>
                <c:pt idx="59" formatCode="#0%">
                  <c:v>0.3</c:v>
                </c:pt>
                <c:pt idx="60" formatCode="#0%">
                  <c:v>0</c:v>
                </c:pt>
                <c:pt idx="64" formatCode="#0%">
                  <c:v>0</c:v>
                </c:pt>
                <c:pt idx="65" formatCode="#0%">
                  <c:v>0.25</c:v>
                </c:pt>
                <c:pt idx="69" formatCode="#0%">
                  <c:v>0.25</c:v>
                </c:pt>
                <c:pt idx="73" formatCode="#0%">
                  <c:v>0.1</c:v>
                </c:pt>
                <c:pt idx="74" formatCode="#0%">
                  <c:v>0.3</c:v>
                </c:pt>
                <c:pt idx="75" formatCode="#0%">
                  <c:v>0</c:v>
                </c:pt>
                <c:pt idx="76" formatCode="#0%">
                  <c:v>0.25</c:v>
                </c:pt>
                <c:pt idx="80" formatCode="#0%">
                  <c:v>0.5</c:v>
                </c:pt>
                <c:pt idx="84" formatCode="#0%">
                  <c:v>0.25</c:v>
                </c:pt>
                <c:pt idx="88" formatCode="#0%">
                  <c:v>0.25</c:v>
                </c:pt>
                <c:pt idx="93" formatCode="#0%">
                  <c:v>0.25</c:v>
                </c:pt>
                <c:pt idx="96" formatCode="#0%">
                  <c:v>0</c:v>
                </c:pt>
                <c:pt idx="99" formatCode="#0%">
                  <c:v>0.25</c:v>
                </c:pt>
                <c:pt idx="102" formatCode="#0%">
                  <c:v>0.1</c:v>
                </c:pt>
                <c:pt idx="103" formatCode="#0%">
                  <c:v>0.3</c:v>
                </c:pt>
                <c:pt idx="104" formatCode="#0%">
                  <c:v>0</c:v>
                </c:pt>
                <c:pt idx="105" formatCode="#0%">
                  <c:v>0</c:v>
                </c:pt>
                <c:pt idx="108" formatCode="#0%">
                  <c:v>0.25</c:v>
                </c:pt>
                <c:pt idx="111" formatCode="#0%">
                  <c:v>0.25</c:v>
                </c:pt>
                <c:pt idx="118" formatCode="#0%">
                  <c:v>0</c:v>
                </c:pt>
                <c:pt idx="119" formatCode="#0%">
                  <c:v>0.25</c:v>
                </c:pt>
                <c:pt idx="123" formatCode="#0%">
                  <c:v>0.1</c:v>
                </c:pt>
                <c:pt idx="128" formatCode="#0%">
                  <c:v>0.3</c:v>
                </c:pt>
                <c:pt idx="133" formatCode="#0%">
                  <c:v>0</c:v>
                </c:pt>
                <c:pt idx="134" formatCode="#0%">
                  <c:v>0.25</c:v>
                </c:pt>
                <c:pt idx="139" formatCode="#0%">
                  <c:v>0.25</c:v>
                </c:pt>
                <c:pt idx="142" formatCode="#0%">
                  <c:v>0</c:v>
                </c:pt>
                <c:pt idx="145" formatCode="#0%">
                  <c:v>0.3</c:v>
                </c:pt>
                <c:pt idx="150" formatCode="#0%">
                  <c:v>0.5</c:v>
                </c:pt>
                <c:pt idx="154" formatCode="#0%">
                  <c:v>0</c:v>
                </c:pt>
                <c:pt idx="157" formatCode="#0%">
                  <c:v>0</c:v>
                </c:pt>
                <c:pt idx="158" formatCode="#0%">
                  <c:v>0</c:v>
                </c:pt>
                <c:pt idx="160" formatCode="#0%">
                  <c:v>0.1</c:v>
                </c:pt>
                <c:pt idx="161" formatCode="#0%">
                  <c:v>0.3</c:v>
                </c:pt>
                <c:pt idx="162" formatCode="#0%">
                  <c:v>0</c:v>
                </c:pt>
                <c:pt idx="163" formatCode="#0%">
                  <c:v>0</c:v>
                </c:pt>
                <c:pt idx="165" formatCode="#0%">
                  <c:v>0.25</c:v>
                </c:pt>
                <c:pt idx="166" formatCode="#0%">
                  <c:v>0</c:v>
                </c:pt>
                <c:pt idx="168" formatCode="#0%">
                  <c:v>0.33</c:v>
                </c:pt>
                <c:pt idx="170" formatCode="#0%">
                  <c:v>0.25</c:v>
                </c:pt>
                <c:pt idx="174" formatCode="#0%">
                  <c:v>0.33</c:v>
                </c:pt>
                <c:pt idx="178" formatCode="#0%">
                  <c:v>0.1</c:v>
                </c:pt>
                <c:pt idx="179" formatCode="#0%">
                  <c:v>0.3</c:v>
                </c:pt>
                <c:pt idx="180" formatCode="#0%">
                  <c:v>0</c:v>
                </c:pt>
                <c:pt idx="181" formatCode="#0%">
                  <c:v>0.3</c:v>
                </c:pt>
                <c:pt idx="184" formatCode="#0%">
                  <c:v>0.3</c:v>
                </c:pt>
                <c:pt idx="192" formatCode="#0%">
                  <c:v>0.25</c:v>
                </c:pt>
                <c:pt idx="198" formatCode="#0%">
                  <c:v>0.25</c:v>
                </c:pt>
                <c:pt idx="204" formatCode="#0%">
                  <c:v>0.25</c:v>
                </c:pt>
                <c:pt idx="206" formatCode="#0%">
                  <c:v>0.4</c:v>
                </c:pt>
                <c:pt idx="207" formatCode="#0%">
                  <c:v>0</c:v>
                </c:pt>
                <c:pt idx="208" formatCode="#0%">
                  <c:v>0.25</c:v>
                </c:pt>
                <c:pt idx="209" formatCode="#0%">
                  <c:v>0.25</c:v>
                </c:pt>
              </c:numCache>
            </c:numRef>
          </c:val>
          <c:extLst>
            <c:ext xmlns:c16="http://schemas.microsoft.com/office/drawing/2014/chart" uri="{C3380CC4-5D6E-409C-BE32-E72D297353CC}">
              <c16:uniqueId val="{0000000D-39A0-4728-A210-E053F978D6D0}"/>
            </c:ext>
          </c:extLst>
        </c:ser>
        <c:ser>
          <c:idx val="14"/>
          <c:order val="14"/>
          <c:tx>
            <c:strRef>
              <c:f>'PLAN DE ACCIÓN'!$T$3</c:f>
              <c:strCache>
                <c:ptCount val="1"/>
              </c:strCache>
            </c:strRef>
          </c:tx>
          <c:spPr>
            <a:solidFill>
              <a:schemeClr val="accent3">
                <a:lumMod val="80000"/>
                <a:lumOff val="2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ACCIÓN'!$T$4:$T$214</c:f>
              <c:numCache>
                <c:formatCode>General</c:formatCode>
                <c:ptCount val="211"/>
                <c:pt idx="2">
                  <c:v>0</c:v>
                </c:pt>
              </c:numCache>
            </c:numRef>
          </c:val>
          <c:extLst>
            <c:ext xmlns:c16="http://schemas.microsoft.com/office/drawing/2014/chart" uri="{C3380CC4-5D6E-409C-BE32-E72D297353CC}">
              <c16:uniqueId val="{0000000E-39A0-4728-A210-E053F978D6D0}"/>
            </c:ext>
          </c:extLst>
        </c:ser>
        <c:ser>
          <c:idx val="15"/>
          <c:order val="15"/>
          <c:tx>
            <c:strRef>
              <c:f>'PLAN DE ACCIÓN'!$U$3</c:f>
              <c:strCache>
                <c:ptCount val="1"/>
              </c:strCache>
            </c:strRef>
          </c:tx>
          <c:spPr>
            <a:solidFill>
              <a:schemeClr val="accent4">
                <a:lumMod val="80000"/>
                <a:lumOff val="2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ACCIÓN'!$U$4:$U$214</c:f>
              <c:numCache>
                <c:formatCode>General</c:formatCode>
                <c:ptCount val="211"/>
                <c:pt idx="1">
                  <c:v>0</c:v>
                </c:pt>
                <c:pt idx="2">
                  <c:v>0</c:v>
                </c:pt>
                <c:pt idx="3" formatCode="#0%">
                  <c:v>0</c:v>
                </c:pt>
                <c:pt idx="4" formatCode="#0%">
                  <c:v>0.1</c:v>
                </c:pt>
                <c:pt idx="5" formatCode="#0%">
                  <c:v>0</c:v>
                </c:pt>
                <c:pt idx="6" formatCode="#0%">
                  <c:v>0.25</c:v>
                </c:pt>
                <c:pt idx="13" formatCode="#0%">
                  <c:v>0.25</c:v>
                </c:pt>
                <c:pt idx="21" formatCode="#0%">
                  <c:v>0.25</c:v>
                </c:pt>
                <c:pt idx="25" formatCode="#0%">
                  <c:v>0.25</c:v>
                </c:pt>
                <c:pt idx="28" formatCode="#0%">
                  <c:v>0.25</c:v>
                </c:pt>
                <c:pt idx="37" formatCode="#0%">
                  <c:v>0.25</c:v>
                </c:pt>
                <c:pt idx="41" formatCode="#0%">
                  <c:v>0.25</c:v>
                </c:pt>
                <c:pt idx="43" formatCode="#0%">
                  <c:v>0.25</c:v>
                </c:pt>
                <c:pt idx="45" formatCode="#0%">
                  <c:v>0.25</c:v>
                </c:pt>
                <c:pt idx="47" formatCode="#0%">
                  <c:v>0</c:v>
                </c:pt>
                <c:pt idx="48" formatCode="#0%">
                  <c:v>0.1</c:v>
                </c:pt>
                <c:pt idx="49" formatCode="#0%">
                  <c:v>0</c:v>
                </c:pt>
                <c:pt idx="50" formatCode="#0%">
                  <c:v>0</c:v>
                </c:pt>
                <c:pt idx="53" formatCode="#0%">
                  <c:v>0.25</c:v>
                </c:pt>
                <c:pt idx="54" formatCode="#0%">
                  <c:v>1</c:v>
                </c:pt>
                <c:pt idx="55" formatCode="#0%">
                  <c:v>0.25</c:v>
                </c:pt>
                <c:pt idx="56" formatCode="#0%">
                  <c:v>0.25</c:v>
                </c:pt>
                <c:pt idx="57" formatCode="#0%">
                  <c:v>0.25</c:v>
                </c:pt>
                <c:pt idx="58" formatCode="#0%">
                  <c:v>0</c:v>
                </c:pt>
                <c:pt idx="59" formatCode="#0%">
                  <c:v>0.1</c:v>
                </c:pt>
                <c:pt idx="60" formatCode="#0%">
                  <c:v>0</c:v>
                </c:pt>
                <c:pt idx="64" formatCode="#0%">
                  <c:v>0.5</c:v>
                </c:pt>
                <c:pt idx="65" formatCode="#0%">
                  <c:v>0.25</c:v>
                </c:pt>
                <c:pt idx="69" formatCode="#0%">
                  <c:v>0.25</c:v>
                </c:pt>
                <c:pt idx="73" formatCode="#0%">
                  <c:v>0</c:v>
                </c:pt>
                <c:pt idx="74" formatCode="#0%">
                  <c:v>0.1</c:v>
                </c:pt>
                <c:pt idx="75" formatCode="#0%">
                  <c:v>0</c:v>
                </c:pt>
                <c:pt idx="76" formatCode="#0%">
                  <c:v>0.25</c:v>
                </c:pt>
                <c:pt idx="80" formatCode="#0%">
                  <c:v>0.5</c:v>
                </c:pt>
                <c:pt idx="84" formatCode="#0%">
                  <c:v>0.25</c:v>
                </c:pt>
                <c:pt idx="88" formatCode="#0%">
                  <c:v>0.25</c:v>
                </c:pt>
                <c:pt idx="93" formatCode="#0%">
                  <c:v>0.25</c:v>
                </c:pt>
                <c:pt idx="96" formatCode="#0%">
                  <c:v>0</c:v>
                </c:pt>
                <c:pt idx="99" formatCode="#0%">
                  <c:v>0.25</c:v>
                </c:pt>
                <c:pt idx="102" formatCode="#0%">
                  <c:v>0</c:v>
                </c:pt>
                <c:pt idx="103" formatCode="#0%">
                  <c:v>0.1</c:v>
                </c:pt>
                <c:pt idx="104" formatCode="#0%">
                  <c:v>0</c:v>
                </c:pt>
                <c:pt idx="105" formatCode="#0%">
                  <c:v>0</c:v>
                </c:pt>
                <c:pt idx="108" formatCode="#0%">
                  <c:v>0.25</c:v>
                </c:pt>
                <c:pt idx="111" formatCode="#0%">
                  <c:v>0.25</c:v>
                </c:pt>
                <c:pt idx="118" formatCode="#0%">
                  <c:v>0</c:v>
                </c:pt>
                <c:pt idx="119" formatCode="#0%">
                  <c:v>0.25</c:v>
                </c:pt>
                <c:pt idx="123" formatCode="#0%">
                  <c:v>0</c:v>
                </c:pt>
                <c:pt idx="128" formatCode="#0%">
                  <c:v>0.1</c:v>
                </c:pt>
                <c:pt idx="133" formatCode="#0%">
                  <c:v>0</c:v>
                </c:pt>
                <c:pt idx="134" formatCode="#0%">
                  <c:v>0.25</c:v>
                </c:pt>
                <c:pt idx="139" formatCode="#0%">
                  <c:v>0.25</c:v>
                </c:pt>
                <c:pt idx="142" formatCode="#0%">
                  <c:v>0</c:v>
                </c:pt>
                <c:pt idx="145" formatCode="#0%">
                  <c:v>0.25</c:v>
                </c:pt>
                <c:pt idx="150" formatCode="#0%">
                  <c:v>0.5</c:v>
                </c:pt>
                <c:pt idx="154" formatCode="#0%">
                  <c:v>0</c:v>
                </c:pt>
                <c:pt idx="157" formatCode="#0%">
                  <c:v>0.5</c:v>
                </c:pt>
                <c:pt idx="158" formatCode="#0%">
                  <c:v>0</c:v>
                </c:pt>
                <c:pt idx="160" formatCode="#0%">
                  <c:v>0</c:v>
                </c:pt>
                <c:pt idx="161" formatCode="#0%">
                  <c:v>0.1</c:v>
                </c:pt>
                <c:pt idx="162" formatCode="#0%">
                  <c:v>0</c:v>
                </c:pt>
                <c:pt idx="163" formatCode="#0%">
                  <c:v>0.5</c:v>
                </c:pt>
                <c:pt idx="165" formatCode="#0%">
                  <c:v>0.25</c:v>
                </c:pt>
                <c:pt idx="166" formatCode="#0%">
                  <c:v>0.5</c:v>
                </c:pt>
                <c:pt idx="168" formatCode="#0%">
                  <c:v>0.34</c:v>
                </c:pt>
                <c:pt idx="170" formatCode="#0%">
                  <c:v>0.25</c:v>
                </c:pt>
                <c:pt idx="174" formatCode="#0%">
                  <c:v>0.34</c:v>
                </c:pt>
                <c:pt idx="178" formatCode="#0%">
                  <c:v>0</c:v>
                </c:pt>
                <c:pt idx="179" formatCode="#0%">
                  <c:v>0.1</c:v>
                </c:pt>
                <c:pt idx="180" formatCode="#0%">
                  <c:v>0</c:v>
                </c:pt>
                <c:pt idx="181" formatCode="#0%">
                  <c:v>0.5</c:v>
                </c:pt>
                <c:pt idx="184" formatCode="#0%">
                  <c:v>0.4</c:v>
                </c:pt>
                <c:pt idx="192" formatCode="#0%">
                  <c:v>0.25</c:v>
                </c:pt>
                <c:pt idx="198" formatCode="#0%">
                  <c:v>0.25</c:v>
                </c:pt>
                <c:pt idx="204" formatCode="#0%">
                  <c:v>0.5</c:v>
                </c:pt>
                <c:pt idx="206" formatCode="#0%">
                  <c:v>0.2</c:v>
                </c:pt>
                <c:pt idx="207" formatCode="#0%">
                  <c:v>0</c:v>
                </c:pt>
                <c:pt idx="208" formatCode="#0%">
                  <c:v>0.25</c:v>
                </c:pt>
                <c:pt idx="209" formatCode="#0%">
                  <c:v>0.25</c:v>
                </c:pt>
              </c:numCache>
            </c:numRef>
          </c:val>
          <c:extLst>
            <c:ext xmlns:c16="http://schemas.microsoft.com/office/drawing/2014/chart" uri="{C3380CC4-5D6E-409C-BE32-E72D297353CC}">
              <c16:uniqueId val="{0000000F-39A0-4728-A210-E053F978D6D0}"/>
            </c:ext>
          </c:extLst>
        </c:ser>
        <c:ser>
          <c:idx val="16"/>
          <c:order val="16"/>
          <c:tx>
            <c:strRef>
              <c:f>'PLAN DE ACCIÓN'!$V$3</c:f>
              <c:strCache>
                <c:ptCount val="1"/>
              </c:strCache>
            </c:strRef>
          </c:tx>
          <c:spPr>
            <a:solidFill>
              <a:schemeClr val="accent5">
                <a:lumMod val="80000"/>
                <a:lumOff val="2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ACCIÓN'!$V$4:$V$214</c:f>
              <c:numCache>
                <c:formatCode>General</c:formatCode>
                <c:ptCount val="211"/>
                <c:pt idx="2">
                  <c:v>0</c:v>
                </c:pt>
                <c:pt idx="118" formatCode="#0%">
                  <c:v>0</c:v>
                </c:pt>
              </c:numCache>
            </c:numRef>
          </c:val>
          <c:extLst>
            <c:ext xmlns:c16="http://schemas.microsoft.com/office/drawing/2014/chart" uri="{C3380CC4-5D6E-409C-BE32-E72D297353CC}">
              <c16:uniqueId val="{00000010-39A0-4728-A210-E053F978D6D0}"/>
            </c:ext>
          </c:extLst>
        </c:ser>
        <c:ser>
          <c:idx val="17"/>
          <c:order val="17"/>
          <c:tx>
            <c:strRef>
              <c:f>'PLAN DE ACCIÓN'!$W$3</c:f>
              <c:strCache>
                <c:ptCount val="1"/>
              </c:strCache>
            </c:strRef>
          </c:tx>
          <c:spPr>
            <a:solidFill>
              <a:schemeClr val="accent6">
                <a:lumMod val="80000"/>
                <a:lumOff val="2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ACCIÓN'!$W$4:$W$214</c:f>
              <c:numCache>
                <c:formatCode>General</c:formatCode>
                <c:ptCount val="211"/>
                <c:pt idx="1">
                  <c:v>0</c:v>
                </c:pt>
                <c:pt idx="2">
                  <c:v>0</c:v>
                </c:pt>
                <c:pt idx="3" formatCode="#0%">
                  <c:v>0.99999999999999989</c:v>
                </c:pt>
                <c:pt idx="4" formatCode="#0%">
                  <c:v>1.0000000000000002</c:v>
                </c:pt>
                <c:pt idx="5" formatCode="#0%">
                  <c:v>1</c:v>
                </c:pt>
                <c:pt idx="6" formatCode="#0%">
                  <c:v>1</c:v>
                </c:pt>
                <c:pt idx="13" formatCode="#0%">
                  <c:v>1</c:v>
                </c:pt>
                <c:pt idx="21" formatCode="#0%">
                  <c:v>1</c:v>
                </c:pt>
                <c:pt idx="25" formatCode="#0%">
                  <c:v>1</c:v>
                </c:pt>
                <c:pt idx="28" formatCode="#0%">
                  <c:v>1</c:v>
                </c:pt>
                <c:pt idx="37" formatCode="#0%">
                  <c:v>1</c:v>
                </c:pt>
                <c:pt idx="41" formatCode="#0%">
                  <c:v>0.25</c:v>
                </c:pt>
                <c:pt idx="43" formatCode="#0%">
                  <c:v>0.25</c:v>
                </c:pt>
                <c:pt idx="45" formatCode="#0%">
                  <c:v>0.25</c:v>
                </c:pt>
                <c:pt idx="47" formatCode="#0%">
                  <c:v>0.99999999999999989</c:v>
                </c:pt>
                <c:pt idx="48" formatCode="#0%">
                  <c:v>1.0000000000000002</c:v>
                </c:pt>
                <c:pt idx="49" formatCode="#0%">
                  <c:v>1</c:v>
                </c:pt>
                <c:pt idx="50" formatCode="#0%">
                  <c:v>1</c:v>
                </c:pt>
                <c:pt idx="51" formatCode="#0%">
                  <c:v>0</c:v>
                </c:pt>
                <c:pt idx="52" formatCode="#0%">
                  <c:v>0</c:v>
                </c:pt>
                <c:pt idx="53" formatCode="#0%">
                  <c:v>1</c:v>
                </c:pt>
                <c:pt idx="54" formatCode="#0%">
                  <c:v>1</c:v>
                </c:pt>
                <c:pt idx="55" formatCode="#0%">
                  <c:v>1</c:v>
                </c:pt>
                <c:pt idx="56" formatCode="#0%">
                  <c:v>1</c:v>
                </c:pt>
                <c:pt idx="57" formatCode="#0%">
                  <c:v>1</c:v>
                </c:pt>
                <c:pt idx="58" formatCode="#0%">
                  <c:v>0.99999999999999989</c:v>
                </c:pt>
                <c:pt idx="59" formatCode="#0%">
                  <c:v>1.0000000000000002</c:v>
                </c:pt>
                <c:pt idx="60" formatCode="#0%">
                  <c:v>1</c:v>
                </c:pt>
                <c:pt idx="61" formatCode="#0%">
                  <c:v>1</c:v>
                </c:pt>
                <c:pt idx="64" formatCode="#0%">
                  <c:v>1</c:v>
                </c:pt>
                <c:pt idx="65" formatCode="#0%">
                  <c:v>1</c:v>
                </c:pt>
                <c:pt idx="69" formatCode="#0%">
                  <c:v>1</c:v>
                </c:pt>
                <c:pt idx="73" formatCode="#0%">
                  <c:v>0.99999999999999989</c:v>
                </c:pt>
                <c:pt idx="74" formatCode="#0%">
                  <c:v>1.0000000000000002</c:v>
                </c:pt>
                <c:pt idx="75" formatCode="#0%">
                  <c:v>1</c:v>
                </c:pt>
                <c:pt idx="76" formatCode="#0%">
                  <c:v>1</c:v>
                </c:pt>
                <c:pt idx="80" formatCode="#0%">
                  <c:v>1</c:v>
                </c:pt>
                <c:pt idx="84" formatCode="#0%">
                  <c:v>1</c:v>
                </c:pt>
                <c:pt idx="85" formatCode="#0%">
                  <c:v>0</c:v>
                </c:pt>
                <c:pt idx="86" formatCode="#0%">
                  <c:v>0</c:v>
                </c:pt>
                <c:pt idx="87" formatCode="#0%">
                  <c:v>0</c:v>
                </c:pt>
                <c:pt idx="88" formatCode="#0%">
                  <c:v>1</c:v>
                </c:pt>
                <c:pt idx="93" formatCode="#0%">
                  <c:v>1</c:v>
                </c:pt>
                <c:pt idx="96" formatCode="#0%">
                  <c:v>1</c:v>
                </c:pt>
                <c:pt idx="99" formatCode="#0%">
                  <c:v>1</c:v>
                </c:pt>
                <c:pt idx="102" formatCode="#0%">
                  <c:v>0.99999999999999989</c:v>
                </c:pt>
                <c:pt idx="103" formatCode="#0%">
                  <c:v>1.0000000000000002</c:v>
                </c:pt>
                <c:pt idx="104" formatCode="#0%">
                  <c:v>1</c:v>
                </c:pt>
                <c:pt idx="105" formatCode="#0%">
                  <c:v>1</c:v>
                </c:pt>
                <c:pt idx="108" formatCode="#0%">
                  <c:v>1</c:v>
                </c:pt>
                <c:pt idx="111" formatCode="#0%">
                  <c:v>1</c:v>
                </c:pt>
                <c:pt idx="118" formatCode="#0%">
                  <c:v>1</c:v>
                </c:pt>
                <c:pt idx="119" formatCode="#0%">
                  <c:v>1</c:v>
                </c:pt>
                <c:pt idx="123" formatCode="#0%">
                  <c:v>0.99999999999999989</c:v>
                </c:pt>
                <c:pt idx="128" formatCode="#0%">
                  <c:v>1.0000000000000002</c:v>
                </c:pt>
                <c:pt idx="133" formatCode="#0%">
                  <c:v>1</c:v>
                </c:pt>
                <c:pt idx="134" formatCode="#0%">
                  <c:v>1</c:v>
                </c:pt>
                <c:pt idx="139" formatCode="#0%">
                  <c:v>1</c:v>
                </c:pt>
                <c:pt idx="142" formatCode="#0%">
                  <c:v>1</c:v>
                </c:pt>
                <c:pt idx="145" formatCode="#0%">
                  <c:v>1</c:v>
                </c:pt>
                <c:pt idx="150" formatCode="#0%">
                  <c:v>1</c:v>
                </c:pt>
                <c:pt idx="154" formatCode="#0%">
                  <c:v>1</c:v>
                </c:pt>
                <c:pt idx="157" formatCode="#0%">
                  <c:v>1</c:v>
                </c:pt>
                <c:pt idx="158" formatCode="#0%">
                  <c:v>1</c:v>
                </c:pt>
                <c:pt idx="160" formatCode="#0%">
                  <c:v>0.99999999999999989</c:v>
                </c:pt>
                <c:pt idx="161" formatCode="#0%">
                  <c:v>1.0000000000000002</c:v>
                </c:pt>
                <c:pt idx="162" formatCode="#0%">
                  <c:v>1</c:v>
                </c:pt>
                <c:pt idx="163" formatCode="#0%">
                  <c:v>1</c:v>
                </c:pt>
                <c:pt idx="165" formatCode="#0%">
                  <c:v>1</c:v>
                </c:pt>
                <c:pt idx="166" formatCode="#0%">
                  <c:v>1</c:v>
                </c:pt>
                <c:pt idx="168" formatCode="#0%">
                  <c:v>1</c:v>
                </c:pt>
                <c:pt idx="170" formatCode="#0%">
                  <c:v>1</c:v>
                </c:pt>
                <c:pt idx="174" formatCode="#0%">
                  <c:v>1</c:v>
                </c:pt>
                <c:pt idx="178" formatCode="#0%">
                  <c:v>0.99999999999999989</c:v>
                </c:pt>
                <c:pt idx="179" formatCode="#0%">
                  <c:v>1.0000000000000002</c:v>
                </c:pt>
                <c:pt idx="180" formatCode="#0%">
                  <c:v>1</c:v>
                </c:pt>
                <c:pt idx="181" formatCode="#0%">
                  <c:v>1</c:v>
                </c:pt>
                <c:pt idx="184" formatCode="#0%">
                  <c:v>1</c:v>
                </c:pt>
                <c:pt idx="192" formatCode="#0%">
                  <c:v>1</c:v>
                </c:pt>
                <c:pt idx="198" formatCode="#0%">
                  <c:v>1</c:v>
                </c:pt>
                <c:pt idx="204" formatCode="#0%">
                  <c:v>1</c:v>
                </c:pt>
                <c:pt idx="206" formatCode="#0%">
                  <c:v>1</c:v>
                </c:pt>
                <c:pt idx="207" formatCode="#0%">
                  <c:v>1</c:v>
                </c:pt>
                <c:pt idx="208" formatCode="#0%">
                  <c:v>1</c:v>
                </c:pt>
                <c:pt idx="209" formatCode="#0%">
                  <c:v>1</c:v>
                </c:pt>
              </c:numCache>
            </c:numRef>
          </c:val>
          <c:extLst>
            <c:ext xmlns:c16="http://schemas.microsoft.com/office/drawing/2014/chart" uri="{C3380CC4-5D6E-409C-BE32-E72D297353CC}">
              <c16:uniqueId val="{00000011-39A0-4728-A210-E053F978D6D0}"/>
            </c:ext>
          </c:extLst>
        </c:ser>
        <c:ser>
          <c:idx val="18"/>
          <c:order val="18"/>
          <c:tx>
            <c:strRef>
              <c:f>'PLAN DE ACCIÓN'!$X$3</c:f>
              <c:strCache>
                <c:ptCount val="1"/>
              </c:strCache>
            </c:strRef>
          </c:tx>
          <c:spPr>
            <a:solidFill>
              <a:schemeClr val="accent1">
                <a:lumMod val="8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ACCIÓN'!$X$4:$X$214</c:f>
              <c:numCache>
                <c:formatCode>General</c:formatCode>
                <c:ptCount val="211"/>
                <c:pt idx="2">
                  <c:v>0</c:v>
                </c:pt>
              </c:numCache>
            </c:numRef>
          </c:val>
          <c:extLst>
            <c:ext xmlns:c16="http://schemas.microsoft.com/office/drawing/2014/chart" uri="{C3380CC4-5D6E-409C-BE32-E72D297353CC}">
              <c16:uniqueId val="{00000012-39A0-4728-A210-E053F978D6D0}"/>
            </c:ext>
          </c:extLst>
        </c:ser>
        <c:ser>
          <c:idx val="19"/>
          <c:order val="19"/>
          <c:tx>
            <c:strRef>
              <c:f>'PLAN DE ACCIÓN'!#REF!</c:f>
              <c:strCache>
                <c:ptCount val="1"/>
                <c:pt idx="0">
                  <c:v>#REF!</c:v>
                </c:pt>
              </c:strCache>
            </c:strRef>
          </c:tx>
          <c:spPr>
            <a:solidFill>
              <a:schemeClr val="accent2">
                <a:lumMod val="8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ACCIÓN'!#REF!</c:f>
              <c:numCache>
                <c:formatCode>General</c:formatCode>
                <c:ptCount val="1"/>
                <c:pt idx="0">
                  <c:v>1</c:v>
                </c:pt>
              </c:numCache>
            </c:numRef>
          </c:val>
          <c:extLst>
            <c:ext xmlns:c16="http://schemas.microsoft.com/office/drawing/2014/chart" uri="{C3380CC4-5D6E-409C-BE32-E72D297353CC}">
              <c16:uniqueId val="{00000013-39A0-4728-A210-E053F978D6D0}"/>
            </c:ext>
          </c:extLst>
        </c:ser>
        <c:ser>
          <c:idx val="20"/>
          <c:order val="20"/>
          <c:tx>
            <c:strRef>
              <c:f>'PLAN DE ACCIÓN'!#REF!</c:f>
              <c:strCache>
                <c:ptCount val="1"/>
                <c:pt idx="0">
                  <c:v>#REF!</c:v>
                </c:pt>
              </c:strCache>
            </c:strRef>
          </c:tx>
          <c:spPr>
            <a:solidFill>
              <a:schemeClr val="accent3">
                <a:lumMod val="8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ACCIÓN'!#REF!</c:f>
              <c:numCache>
                <c:formatCode>General</c:formatCode>
                <c:ptCount val="1"/>
                <c:pt idx="0">
                  <c:v>1</c:v>
                </c:pt>
              </c:numCache>
            </c:numRef>
          </c:val>
          <c:extLst>
            <c:ext xmlns:c16="http://schemas.microsoft.com/office/drawing/2014/chart" uri="{C3380CC4-5D6E-409C-BE32-E72D297353CC}">
              <c16:uniqueId val="{00000014-39A0-4728-A210-E053F978D6D0}"/>
            </c:ext>
          </c:extLst>
        </c:ser>
        <c:ser>
          <c:idx val="21"/>
          <c:order val="21"/>
          <c:tx>
            <c:strRef>
              <c:f>'PLAN DE ACCIÓN'!#REF!</c:f>
              <c:strCache>
                <c:ptCount val="1"/>
                <c:pt idx="0">
                  <c:v>#REF!</c:v>
                </c:pt>
              </c:strCache>
            </c:strRef>
          </c:tx>
          <c:spPr>
            <a:solidFill>
              <a:schemeClr val="accent4">
                <a:lumMod val="8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ACCIÓN'!#REF!</c:f>
              <c:numCache>
                <c:formatCode>General</c:formatCode>
                <c:ptCount val="1"/>
                <c:pt idx="0">
                  <c:v>1</c:v>
                </c:pt>
              </c:numCache>
            </c:numRef>
          </c:val>
          <c:extLst>
            <c:ext xmlns:c16="http://schemas.microsoft.com/office/drawing/2014/chart" uri="{C3380CC4-5D6E-409C-BE32-E72D297353CC}">
              <c16:uniqueId val="{00000015-39A0-4728-A210-E053F978D6D0}"/>
            </c:ext>
          </c:extLst>
        </c:ser>
        <c:ser>
          <c:idx val="22"/>
          <c:order val="22"/>
          <c:tx>
            <c:strRef>
              <c:f>'PLAN DE ACCIÓN'!#REF!</c:f>
              <c:strCache>
                <c:ptCount val="1"/>
                <c:pt idx="0">
                  <c:v>#REF!</c:v>
                </c:pt>
              </c:strCache>
            </c:strRef>
          </c:tx>
          <c:spPr>
            <a:solidFill>
              <a:schemeClr val="accent5">
                <a:lumMod val="80000"/>
              </a:schemeClr>
            </a:solidFill>
            <a:ln>
              <a:noFill/>
            </a:ln>
            <a:effectLst/>
          </c:spPr>
          <c:invertIfNegative val="0"/>
          <c:cat>
            <c:multiLvlStrRef>
              <c:f>'PLAN DE ACCIÓN'!$B$4:$E$214</c:f>
              <c:multiLvlStrCache>
                <c:ptCount val="210"/>
                <c:lvl>
                  <c:pt idx="0">
                    <c:v>7. ESTRATEGIA</c:v>
                  </c:pt>
                  <c:pt idx="3">
                    <c:v>3.1 Fortalecer las capacidades, competencias, habilidades, conocimientos y el bienestar integral del Talento Humano al servicio de la USPEC</c:v>
                  </c:pt>
                  <c:pt idx="4">
                    <c:v>3.1 Fortalecer las capacidades, competencias, habilidades, conocimientos y el bienestar integral del Talento Humano al servicio de la USPEC</c:v>
                  </c:pt>
                  <c:pt idx="5">
                    <c:v>3.1 Fortalecer las capacidades, competencias, habilidades, conocimientos y el bienestar integral del Talento Humano al servicio de la USPEC</c:v>
                  </c:pt>
                  <c:pt idx="6">
                    <c:v>3.1 Fortalecer las capacidades, competencias, habilidades, conocimientos y el bienestar integral del Talento Humano al servicio de la USPEC</c:v>
                  </c:pt>
                  <c:pt idx="13">
                    <c:v>3.1 Fortalecer las capacidades, competencias, habilidades, conocimientos y el bienestar integral del Talento Humano al servicio de la USPEC</c:v>
                  </c:pt>
                  <c:pt idx="21">
                    <c:v>3.1 Fortalecer las capacidades, competencias, habilidades, conocimientos y el bienestar integral del Talento Humano al servicio de la USPEC</c:v>
                  </c:pt>
                  <c:pt idx="25">
                    <c:v>3.1 Fortalecer las capacidades, competencias, habilidades, conocimientos y el bienestar integral del Talento Humano al servicio de la USPEC</c:v>
                  </c:pt>
                  <c:pt idx="28">
                    <c:v>3.1 Fortalecer las capacidades, competencias, habilidades, conocimientos y el bienestar integral del Talento Humano al servicio de la USPEC</c:v>
                  </c:pt>
                  <c:pt idx="37">
                    <c:v>4.5 Implementar un Plan Institucional de Archivos - PINAR</c:v>
                  </c:pt>
                  <c:pt idx="41">
                    <c:v>3.1 Fortalecer las capacidades, competencias, habilidades, conocimientos y el bienestar integral del Talento Humano al servicio de la USPEC</c:v>
                  </c:pt>
                  <c:pt idx="43">
                    <c:v>3.3 Implementar el Plan Institucional de Gestión Ambiental - PIGA</c:v>
                  </c:pt>
                  <c:pt idx="45">
                    <c:v>3.1 Fortalecer las capacidades, competencias, habilidades, conocimientos y el bienestar integral del Talento Humano al servicio de la USPEC</c:v>
                  </c:pt>
                  <c:pt idx="47">
                    <c:v>1.1 Ampliación cupos en infraestructura atendiendo requisitos y condiciones de calidad</c:v>
                  </c:pt>
                  <c:pt idx="48">
                    <c:v>1.1 Ampliación cupos en infraestructura atendiendo requisitos y condiciones de calidad</c:v>
                  </c:pt>
                  <c:pt idx="49">
                    <c:v>1.1 Ampliación cupos en infraestructura atendiendo requisitos y condiciones de calidad</c:v>
                  </c:pt>
                  <c:pt idx="50">
                    <c:v>1.1 Ampliación cupos en infraestructura atendiendo requisitos y condiciones de calidad</c:v>
                  </c:pt>
                  <c:pt idx="53">
                    <c:v>1.1 Ampliación cupos en infraestructura atendiendo requisitos y condiciones de calidad</c:v>
                  </c:pt>
                  <c:pt idx="54">
                    <c:v>1.1 Ampliación cupos en infraestructura atendiendo requisitos y condiciones de calidad</c:v>
                  </c:pt>
                  <c:pt idx="55">
                    <c:v>1.1 Ampliación cupos en infraestructura atendiendo requisitos y condiciones de calidad</c:v>
                  </c:pt>
                  <c:pt idx="56">
                    <c:v>1.1 Ampliación cupos en infraestructura atendiendo requisitos y condiciones de calidad</c:v>
                  </c:pt>
                  <c:pt idx="57">
                    <c:v>1.2 Construir cupos nuevos atendiendo requisitos y condiciones de calidad</c:v>
                  </c:pt>
                  <c:pt idx="58">
                    <c:v>2.1 Prestar el servicio de alimentación a la población privada de la libertad con criterios de calidad y eficiencia</c:v>
                  </c:pt>
                  <c:pt idx="59">
                    <c:v>2.1 Prestar el servicio de alimentación a la población privada de la libertad con criterios de calidad y eficiencia</c:v>
                  </c:pt>
                  <c:pt idx="60">
                    <c:v>2.1 Prestar el servicio de alimentación a la población privada de la libertad con criterios de calidad y eficiencia</c:v>
                  </c:pt>
                  <c:pt idx="61">
                    <c:v>2.1 Prestar el servicio de alimentación a la población privada de la libertad con criterios de calidad y eficiencia</c:v>
                  </c:pt>
                  <c:pt idx="64">
                    <c:v>2.1 Prestar el servicio de alimentación a la población privada de la libertad con criterios de calidad y eficiencia
2.2 Establecer un proceso de evaluación a través de indicadores sobre la implementación del actual modelo de atención en salud a la PPL</c:v>
                  </c:pt>
                  <c:pt idx="65">
                    <c:v>2.1 Prestar el servicio de alimentación a la población privada de la libertad con criterios de calidad y eficiencia</c:v>
                  </c:pt>
                  <c:pt idx="69">
                    <c:v>2.1 Prestar el servicio de alimentación a la población privada de la libertad con criterios de calidad y eficiencia</c:v>
                  </c:pt>
                  <c:pt idx="73">
                    <c:v>2.2 Establecer un proceso de evaluación a través de indicadores sobre la implementación del actual modelo de atención en salud a la PPL</c:v>
                  </c:pt>
                  <c:pt idx="74">
                    <c:v>2.2 Establecer un proceso de evaluación a través de indicadores sobre la implementación del actual modelo de atención en salud a la PPL</c:v>
                  </c:pt>
                  <c:pt idx="75">
                    <c:v>2.2 Establecer un proceso de evaluación a través de indicadores sobre la implementación del actual modelo de atención en salud a la PPL</c:v>
                  </c:pt>
                  <c:pt idx="76">
                    <c:v>2.2 Establecer un proceso de evaluación a través de indicadores sobre la implementación del actual modelo de atención en salud a la PPL</c:v>
                  </c:pt>
                  <c:pt idx="80">
                    <c:v>2.2 Establecer un proceso de evaluación a través de indicadores sobre la implementación del actual modelo de atención en salud a la PPL</c:v>
                  </c:pt>
                  <c:pt idx="84">
                    <c:v>2.2 Establecer un proceso de evaluación a través de indicadores sobre la implementación del actual modelo de atención en salud a la PPL</c:v>
                  </c:pt>
                  <c:pt idx="88">
                    <c:v>2.2 Establecer un proceso de evaluación a través de indicadores sobre la implementación del actual modelo de atención en salud a la PPL</c:v>
                  </c:pt>
                  <c:pt idx="93">
                    <c:v>2.2 Establecer un proceso de evaluación a través de indicadores sobre la implementación del actual modelo de atención en salud a la PPL</c:v>
                  </c:pt>
                  <c:pt idx="96">
                    <c:v>2.2 Establecer un proceso de evaluación a través de indicadores sobre la implementación del actual modelo de atención en salud a la PPL</c:v>
                  </c:pt>
                  <c:pt idx="99">
                    <c:v>2.2 Establecer un proceso de evaluación a través de indicadores sobre la implementación del actual modelo de atención en salud a la PPL</c:v>
                  </c:pt>
                  <c:pt idx="102">
                    <c:v>2.3  Brindar el servicio de vigilancia Electrónica efectivo para la Población Privada de la Libertad beneficiada con esta medida, de acuerdo a la disponibilidad presupuestal</c:v>
                  </c:pt>
                  <c:pt idx="103">
                    <c:v>2.3  Brindar el servicio de vigilancia Electrónica efectivo para la Población Privada de la Libertad beneficiada con esta medida, de acuerdo a la disponibilidad presupuestal</c:v>
                  </c:pt>
                  <c:pt idx="104">
                    <c:v>2.3  Brindar el servicio de vigilancia Electrónica efectivo para la Población Privada de la Libertad beneficiada con esta medida, de acuerdo a la disponibilidad presupuestal</c:v>
                  </c:pt>
                  <c:pt idx="105">
                    <c:v>2.3  Brindar el servicio de vigilancia Electrónica efectivo para la Población Privada de la Libertad beneficiada con esta medida, de acuerdo a la disponibilidad presupuestal</c:v>
                  </c:pt>
                  <c:pt idx="108">
                    <c:v>2.3  Brindar el servicio de vigilancia Electrónica efectivo para la Población Privada de la Libertad beneficiada con esta medida, de acuerdo a la disponibilidad presupuestal</c:v>
                  </c:pt>
                  <c:pt idx="111">
                    <c:v>2.4 Suministrar los bienes y servicios necesarios para la operación y sostenibilidad del sistema penitenciario y carcelario</c:v>
                  </c:pt>
                  <c:pt idx="118">
                    <c:v>2.4 Suministrar los bienes y servicios necesarios para la operación y sostenibilidad del sistema penitenciario y carcelario</c:v>
                  </c:pt>
                  <c:pt idx="119">
                    <c:v>3.2 Implementar el Modelo Integrado de Planeación y Gestión – MIPG</c:v>
                  </c:pt>
                  <c:pt idx="123">
                    <c:v>1.3 Intervenir establecimientos carcelarios del orden nacional a través de adecuaciones y mantenimiento</c:v>
                  </c:pt>
                  <c:pt idx="128">
                    <c:v>1.3 Intervenir establecimientos carcelarios del orden nacional a través de adecuaciones y mantenimiento</c:v>
                  </c:pt>
                  <c:pt idx="133">
                    <c:v>1.3 Intervenir establecimientos carcelarios del orden nacional a través de adecuaciones y mantenimiento</c:v>
                  </c:pt>
                  <c:pt idx="134">
                    <c:v>1.3 Intervenir establecimientos carcelarios del orden nacional a través de adecuaciones y mantenimiento</c:v>
                  </c:pt>
                  <c:pt idx="139">
                    <c:v>1.3 Intervenir establecimientos carcelarios del orden nacional a través de adecuaciones y mantenimiento</c:v>
                  </c:pt>
                  <c:pt idx="142">
                    <c:v>1.3 Intervenir establecimientos carcelarios del orden nacional a través de adecuaciones y mantenimiento</c:v>
                  </c:pt>
                  <c:pt idx="145">
                    <c:v>1.3 Intervenir establecimientos carcelarios del orden nacional a través de adecuaciones y mantenimiento</c:v>
                  </c:pt>
                  <c:pt idx="150">
                    <c:v>3.2 Implementar el Modelo Integrado de Planeación y Gestión – MIPG</c:v>
                  </c:pt>
                  <c:pt idx="154">
                    <c:v>3.2 Implementar el Modelo Integrado de Planeación y Gestión – MIPG</c:v>
                  </c:pt>
                  <c:pt idx="157">
                    <c:v>1.1 Ampliación cupos en infraestructura atendiendo requisitos y condiciones de calidad
1.2 Construir cupos nuevos atendiendo requisitos y condiciones de calidad
1.3 Intervenir establecimientos carcelarios del orden nacional a través de adecuaciones y man</c:v>
                  </c:pt>
                  <c:pt idx="158">
                    <c:v>3.4 Implementar el Plan Anticorrupción y Atención al Ciudadano</c:v>
                  </c:pt>
                  <c:pt idx="160">
                    <c:v>3.2 Implementar el Modelo Integrado de Planeación y Gestión – MIPG</c:v>
                  </c:pt>
                  <c:pt idx="161">
                    <c:v>3.2 Implementar el Modelo Integrado de Planeación y Gestión – MIPG</c:v>
                  </c:pt>
                  <c:pt idx="162">
                    <c:v>3.2 Implementar el Modelo Integrado de Planeación y Gestión – MIPG</c:v>
                  </c:pt>
                  <c:pt idx="163">
                    <c:v>3.2 Implementar el Modelo Integrado de Planeación y Gestión – MIPG</c:v>
                  </c:pt>
                  <c:pt idx="165">
                    <c:v>3.2 Implementar el Modelo Integrado de Planeación y Gestión – MIPG</c:v>
                  </c:pt>
                  <c:pt idx="166">
                    <c:v>3.2 Implementar el Modelo Integrado de Planeación y Gestión – MIPG</c:v>
                  </c:pt>
                  <c:pt idx="168">
                    <c:v>3.2 Implementar el Modelo Integrado de Planeación y Gestión – MIPG</c:v>
                  </c:pt>
                  <c:pt idx="170">
                    <c:v>3.2 Implementar el Modelo Integrado de Planeación y Gestión – MIPG</c:v>
                  </c:pt>
                  <c:pt idx="174">
                    <c:v>3.4 Implementar el Plan Anticorrupción y Atención al Ciudadano</c:v>
                  </c:pt>
                  <c:pt idx="178">
                    <c:v>4.2 Implementar un sistema de Información Misional de la USPEC</c:v>
                  </c:pt>
                  <c:pt idx="179">
                    <c:v>4.2 Implementar un sistema de Información Misional de la USPEC</c:v>
                  </c:pt>
                  <c:pt idx="180">
                    <c:v>4.2 Implementar un sistema de Información Misional de la USPEC</c:v>
                  </c:pt>
                  <c:pt idx="181">
                    <c:v>4.2 Implementar un sistema de Información Misional de la USPEC</c:v>
                  </c:pt>
                  <c:pt idx="184">
                    <c:v>4.3 Implementar un Plan estratégico de Seguridad y Privacidad en la Información</c:v>
                  </c:pt>
                  <c:pt idx="192">
                    <c:v>4.4 Implementar un Plan de Tratamiento de Riesgos de Seguridad en la Información</c:v>
                  </c:pt>
                  <c:pt idx="198">
                    <c:v>4.4 Implementar un Plan de Tratamiento de Riesgos de Seguridad en la Información</c:v>
                  </c:pt>
                  <c:pt idx="204">
                    <c:v>4.1 Actualizar, socializar e Implementar el Plan Estratégico de TI - PETI</c:v>
                  </c:pt>
                  <c:pt idx="206">
                    <c:v>2.4 Suministrar los bienes y servicios necesarios para la operación y sostenibilidad del sistema penitenciario y carcelario</c:v>
                  </c:pt>
                  <c:pt idx="207">
                    <c:v>2.4 Suministrar los bienes y servicios necesarios para la operación y sostenibilidad del sistema penitenciario y carcelario</c:v>
                  </c:pt>
                  <c:pt idx="208">
                    <c:v>2.4 Suministrar los bienes y servicios necesarios para la operación y sostenibilidad del sistema penitenciario y carcelario</c:v>
                  </c:pt>
                  <c:pt idx="209">
                    <c:v>3.5 Implementar el Plan Estratégico de Comunicaciones</c:v>
                  </c:pt>
                </c:lvl>
                <c:lvl>
                  <c:pt idx="0">
                    <c:v>6. OBJETIVO ESTRATÉGICO</c:v>
                  </c:pt>
                  <c:pt idx="3">
                    <c:v>3. Fortalecer la capacidad institucional y el talento humano por medio del mejoramiento de procesos y el desarrollo de competencias para incrementar la productividad y calidad de los servicios, contribuyendo a la favorabilidad de la imagen de la entidad</c:v>
                  </c:pt>
                  <c:pt idx="4">
                    <c:v>3. Fortalecer la capacidad institucional y el talento humano por medio del mejoramiento de procesos y el desarrollo de competencias para incrementar la productividad y calidad de los servicios, contribuyendo a la favorabilidad de la imagen de la entidad</c:v>
                  </c:pt>
                  <c:pt idx="5">
                    <c:v>3. Fortalecer la capacidad institucional y el talento humano por medio del mejoramiento de procesos y el desarrollo de competencias para incrementar la productividad y calidad de los servicios, contribuyendo a la favorabilidad de la imagen de la entidad</c:v>
                  </c:pt>
                  <c:pt idx="6">
                    <c:v>3. Fortalecer la capacidad institucional y el talento humano por medio del mejoramiento de procesos y el desarrollo de competencias para incrementar la productividad y calidad de los servicios, contribuyendo a la favorabilidad de la imagen de la entidad</c:v>
                  </c:pt>
                  <c:pt idx="13">
                    <c:v>3. Fortalecer la capacidad institucional y el talento humano por medio del mejoramiento de procesos y el desarrollo de competencias para incrementar la productividad y calidad de los servicios, contribuyendo a la favorabilidad de la imagen de la entidad</c:v>
                  </c:pt>
                  <c:pt idx="21">
                    <c:v>3. Fortalecer la capacidad institucional y el talento humano por medio del mejoramiento de procesos y el desarrollo de competencias para incrementar la productividad y calidad de los servicios, contribuyendo a la favorabilidad de la imagen de la entidad</c:v>
                  </c:pt>
                  <c:pt idx="25">
                    <c:v>3. Fortalecer la capacidad institucional y el talento humano por medio del mejoramiento de procesos y el desarrollo de competencias para incrementar la productividad y calidad de los servicios, contribuyendo a la favorabilidad de la imagen de la entidad</c:v>
                  </c:pt>
                  <c:pt idx="28">
                    <c:v>3. Fortalecer la capacidad institucional y el talento humano por medio del mejoramiento de procesos y el desarrollo de competencias para incrementar la productividad y calidad de los servicios, contribuyendo a la favorabilidad de la imagen de la entidad</c:v>
                  </c:pt>
                  <c:pt idx="37">
                    <c:v>4. Gestionar la información y el conocimiento para la toma de decisiones con calidad, oportunidad y seguridad</c:v>
                  </c:pt>
                  <c:pt idx="41">
                    <c:v>3. Fortalecer la capacidad institucional y el talento humano por medio del mejoramiento de procesos y el desarrollo de competencias para incrementar la productividad y calidad de los servicios, contribuyendo a la favorabilidad de la imagen de la entidad</c:v>
                  </c:pt>
                  <c:pt idx="43">
                    <c:v>3. Fortalecer la capacidad institucional y el talento humano por medio del mejoramiento de procesos y el desarrollo de competencias para incrementar la productividad y calidad de los servicios, contribuyendo a la favorabilidad de la imagen de la entidad</c:v>
                  </c:pt>
                  <c:pt idx="45">
                    <c:v>3. Fortalecer la capacidad institucional y el talento humano por medio del mejoramiento de procesos y el desarrollo de competencias para incrementar la productividad y calidad de los servicios, contribuyendo a la favorabilidad de la imagen de la entidad</c:v>
                  </c:pt>
                  <c:pt idx="47">
                    <c:v>1. Construir, ampliar, Fortalecer y conservar la infraestructura física penitenciaria y carcelaria con un enfoque humano, sostenible y orientado a al bienestar de la población privada de la libertad a cargo del INPEC</c:v>
                  </c:pt>
                  <c:pt idx="48">
                    <c:v>1. Construir, ampliar, Fortalecer y conservar la infraestructura física penitenciaria y carcelaria con un enfoque humano, sostenible y orientado a al bienestar de la población privada de la libertad a cargo del INPEC</c:v>
                  </c:pt>
                  <c:pt idx="49">
                    <c:v>1. Construir, ampliar, Fortalecer y conservar la infraestructura física penitenciaria y carcelaria con un enfoque humano, sostenible y orientado a al bienestar de la población privada de la libertad a cargo del INPEC</c:v>
                  </c:pt>
                  <c:pt idx="50">
                    <c:v>1. Construir, ampliar, Fortalecer y conservar la infraestructura física penitenciaria y carcelaria con un enfoque humano, sostenible y orientado a al bienestar de la población privada de la libertad a cargo del INPEC</c:v>
                  </c:pt>
                  <c:pt idx="53">
                    <c:v>1. Construir, ampliar, Fortalecer y conservar la infraestructura física penitenciaria y carcelaria con un enfoque humano, sostenible y orientado a al bienestar de la población privada de la libertad a cargo del INPEC</c:v>
                  </c:pt>
                  <c:pt idx="54">
                    <c:v>1. Construir, ampliar, Fortalecer y conservar la infraestructura física penitenciaria y carcelaria con un enfoque humano, sostenible y orientado a al bienestar de la población privada de la libertad a cargo del INPEC</c:v>
                  </c:pt>
                  <c:pt idx="55">
                    <c:v>1. Construir, ampliar, Fortalecer y conservar la infraestructura física penitenciaria y carcelaria con un enfoque humano, sostenible y orientado a al bienestar de la población privada de la libertad a cargo del INPEC</c:v>
                  </c:pt>
                  <c:pt idx="56">
                    <c:v>1. Construir, ampliar, Fortalecer y conservar la infraestructura física penitenciaria y carcelaria con un enfoque humano, sostenible y orientado a al bienestar de la población privada de la libertad a cargo del INPEC</c:v>
                  </c:pt>
                  <c:pt idx="57">
                    <c:v>1. Construir, ampliar, Fortalecer y conservar la infraestructura física penitenciaria y carcelaria con un enfoque humano, sostenible y orientado a al bienestar de la población privada de la libertad a cargo del INPEC</c:v>
                  </c:pt>
                  <c:pt idx="58">
                    <c:v>2. Suministrar los bienes y servicios en condiciones de calidad, oportunidad y eficiencia a las personas privadas de la libertad a cargo del INPEC</c:v>
                  </c:pt>
                  <c:pt idx="59">
                    <c:v>2. Suministrar los bienes y servicios en condiciones de calidad, oportunidad y eficiencia a las personas privadas de la libertad a cargo del INPEC</c:v>
                  </c:pt>
                  <c:pt idx="60">
                    <c:v>2. Suministrar los bienes y servicios en condiciones de calidad, oportunidad y eficiencia a las personas privadas de la libertad a cargo del INPEC</c:v>
                  </c:pt>
                  <c:pt idx="61">
                    <c:v>2. Suministrar los bienes y servicios en condiciones de calidad, oportunidad y eficiencia a las personas privadas de la libertad a cargo del INPEC</c:v>
                  </c:pt>
                  <c:pt idx="64">
                    <c:v>2. Suministrar los bienes y servicios en condiciones de calidad, oportunidad y eficiencia a las personas privadas de la libertad a cargo del INPEC</c:v>
                  </c:pt>
                  <c:pt idx="65">
                    <c:v>2. Suministrar los bienes y servicios en condiciones de calidad, oportunidad y eficiencia a las personas privadas de la libertad a cargo del INPEC</c:v>
                  </c:pt>
                  <c:pt idx="69">
                    <c:v>2. Suministrar los bienes y servicios en condiciones de calidad, oportunidad y eficiencia a las personas privadas de la libertad a cargo del INPEC</c:v>
                  </c:pt>
                  <c:pt idx="73">
                    <c:v>2. Suministrar los bienes y servicios en condiciones de calidad, oportunidad y eficiencia a las personas privadas de la libertad a cargo del INPEC</c:v>
                  </c:pt>
                  <c:pt idx="74">
                    <c:v>2. Suministrar los bienes y servicios en condiciones de calidad, oportunidad y eficiencia a las personas privadas de la libertad a cargo del INPEC</c:v>
                  </c:pt>
                  <c:pt idx="75">
                    <c:v>2. Suministrar los bienes y servicios en condiciones de calidad, oportunidad y eficiencia a las personas privadas de la libertad a cargo del INPEC</c:v>
                  </c:pt>
                  <c:pt idx="76">
                    <c:v>2. Suministrar los bienes y servicios en condiciones de calidad, oportunidad y eficiencia a las personas privadas de la libertad a cargo del INPEC</c:v>
                  </c:pt>
                  <c:pt idx="80">
                    <c:v>2. Suministrar los bienes y servicios en condiciones de calidad, oportunidad y eficiencia a las personas privadas de la libertad a cargo del INPEC</c:v>
                  </c:pt>
                  <c:pt idx="84">
                    <c:v>2. Suministrar los bienes y servicios en condiciones de calidad, oportunidad y eficiencia a las personas privadas de la libertad a cargo del INPEC</c:v>
                  </c:pt>
                  <c:pt idx="88">
                    <c:v>2. Suministrar los bienes y servicios en condiciones de calidad, oportunidad y eficiencia a las personas privadas de la libertad a cargo del INPEC</c:v>
                  </c:pt>
                  <c:pt idx="93">
                    <c:v>2. Suministrar los bienes y servicios en condiciones de calidad, oportunidad y eficiencia a las personas privadas de la libertad a cargo del INPEC</c:v>
                  </c:pt>
                  <c:pt idx="96">
                    <c:v>2. Suministrar los bienes y servicios en condiciones de calidad, oportunidad y eficiencia a las personas privadas de la libertad a cargo del INPEC</c:v>
                  </c:pt>
                  <c:pt idx="99">
                    <c:v>2. Suministrar los bienes y servicios en condiciones de calidad, oportunidad y eficiencia a las personas privadas de la libertad a cargo del INPEC</c:v>
                  </c:pt>
                  <c:pt idx="102">
                    <c:v>2. Suministrar los bienes y servicios en condiciones de calidad, oportunidad y eficiencia a las personas privadas de la libertad a cargo del INPEC</c:v>
                  </c:pt>
                  <c:pt idx="103">
                    <c:v>2. Suministrar los bienes y servicios en condiciones de calidad, oportunidad y eficiencia a las personas privadas de la libertad a cargo del INPEC</c:v>
                  </c:pt>
                  <c:pt idx="104">
                    <c:v>2. Suministrar los bienes y servicios en condiciones de calidad, oportunidad y eficiencia a las personas privadas de la libertad a cargo del INPEC</c:v>
                  </c:pt>
                  <c:pt idx="105">
                    <c:v>2. Suministrar los bienes y servicios en condiciones de calidad, oportunidad y eficiencia a las personas privadas de la libertad a cargo del INPEC</c:v>
                  </c:pt>
                  <c:pt idx="108">
                    <c:v>2. Suministrar los bienes y servicios en condiciones de calidad, oportunidad y eficiencia a las personas privadas de la libertad a cargo del INPEC</c:v>
                  </c:pt>
                  <c:pt idx="111">
                    <c:v>2. Suministrar los bienes y servicios en condiciones de calidad, oportunidad y eficiencia a las personas privadas de la libertad a cargo del INPEC</c:v>
                  </c:pt>
                  <c:pt idx="118">
                    <c:v>2. Suministrar los bienes y servicios en condiciones de calidad, oportunidad y eficiencia a las personas privadas de la libertad a cargo del INPEC</c:v>
                  </c:pt>
                  <c:pt idx="119">
                    <c:v>3. Fortalecer la capacidad institucional y el talento humano por medio del mejoramiento de procesos y el desarrollo de competencias para incrementar la productividad y calidad de los servicios, contribuyendo a la favorabilidad de la imagen de la entidad</c:v>
                  </c:pt>
                  <c:pt idx="123">
                    <c:v>1. Construir, ampliar, Fortalecer y conservar la infraestructura física penitenciaria y carcelaria con un enfoque humano, sostenible y orientado a al bienestar de la población privada de la libertad a cargo del INPEC</c:v>
                  </c:pt>
                  <c:pt idx="128">
                    <c:v>1. Construir, ampliar, Fortalecer y conservar la infraestructura física penitenciaria y carcelaria con un enfoque humano, sostenible y orientado a al bienestar de la población privada de la libertad a cargo del INPEC</c:v>
                  </c:pt>
                  <c:pt idx="133">
                    <c:v>1. Construir, ampliar, Fortalecer y conservar la infraestructura física penitenciaria y carcelaria con un enfoque humano, sostenible y orientado a al bienestar de la población privada de la libertad a cargo del INPEC</c:v>
                  </c:pt>
                  <c:pt idx="134">
                    <c:v>1. Construir, ampliar, Fortalecer y conservar la infraestructura física penitenciaria y carcelaria con un enfoque humano, sostenible y orientado a al bienestar de la población privada de la libertad a cargo del INPEC</c:v>
                  </c:pt>
                  <c:pt idx="139">
                    <c:v>1. Construir, ampliar, Fortalecer y conservar la infraestructura física penitenciaria y carcelaria con un enfoque humano, sostenible y orientado a al bienestar de la población privada de la libertad a cargo del INPEC</c:v>
                  </c:pt>
                  <c:pt idx="142">
                    <c:v>1. Construir, ampliar, Fortalecer y conservar la infraestructura física penitenciaria y carcelaria con un enfoque humano, sostenible y orientado a al bienestar de la población privada de la libertad a cargo del INPEC</c:v>
                  </c:pt>
                  <c:pt idx="145">
                    <c:v>1. Construir, ampliar, Fortalecer y conservar la infraestructura física penitenciaria y carcelaria con un enfoque humano, sostenible y orientado a al bienestar de la población privada de la libertad a cargo del INPEC</c:v>
                  </c:pt>
                  <c:pt idx="150">
                    <c:v>3. Fortalecer la capacidad institucional y el talento humano por medio del mejoramiento de procesos y el desarrollo de competencias para incrementar la productividad y calidad de los servicios, contribuyendo a la favorabilidad de la imagen de la entidad</c:v>
                  </c:pt>
                  <c:pt idx="154">
                    <c:v>3. Fortalecer la capacidad institucional y el talento humano por medio del mejoramiento de procesos y el desarrollo de competencias para incrementar la productividad y calidad de los servicios, contribuyendo a la favorabilidad de la imagen de la entidad</c:v>
                  </c:pt>
                  <c:pt idx="157">
                    <c:v>1. Construir, ampliar, Fortalecer y conservar la infraestructura física penitenciaria y carcelaria con un enfoque humano, sostenible y orientado a al bienestar de la población privada de la libertad a cargo del INPEC</c:v>
                  </c:pt>
                  <c:pt idx="158">
                    <c:v>3. Fortalecer la capacidad institucional y el talento humano por medio del mejoramiento de procesos y el desarrollo de competencias para incrementar la productividad y calidad de los servicios, contribuyendo a la favorabilidad de la imagen de la entidad</c:v>
                  </c:pt>
                  <c:pt idx="160">
                    <c:v>3. Fortalecer la capacidad institucional y el talento humano por medio del mejoramiento de procesos y el desarrollo de competencias para incrementar la productividad y calidad de los servicios, contribuyendo a la favorabilidad de la imagen de la entidad</c:v>
                  </c:pt>
                  <c:pt idx="161">
                    <c:v>3. Fortalecer la capacidad institucional y el talento humano por medio del mejoramiento de procesos y el desarrollo de competencias para incrementar la productividad y calidad de los servicios, contribuyendo a la favorabilidad de la imagen de la entidad</c:v>
                  </c:pt>
                  <c:pt idx="162">
                    <c:v>3. Fortalecer la capacidad institucional y el talento humano por medio del mejoramiento de procesos y el desarrollo de competencias para incrementar la productividad y calidad de los servicios, contribuyendo a la favorabilidad de la imagen de la entidad</c:v>
                  </c:pt>
                  <c:pt idx="163">
                    <c:v>3. Fortalecer la capacidad institucional y el talento humano por medio del mejoramiento de procesos y el desarrollo de competencias para incrementar la productividad y calidad de los servicios, contribuyendo a la favorabilidad de la imagen de la entidad</c:v>
                  </c:pt>
                  <c:pt idx="165">
                    <c:v>3. Fortalecer la capacidad institucional y el talento humano por medio del mejoramiento de procesos y el desarrollo de competencias para incrementar la productividad y calidad de los servicios, contribuyendo a la favorabilidad de la imagen de la entidad</c:v>
                  </c:pt>
                  <c:pt idx="166">
                    <c:v>3. Fortalecer la capacidad institucional y el talento humano por medio del mejoramiento de procesos y el desarrollo de competencias para incrementar la productividad y calidad de los servicios, contribuyendo a la favorabilidad de la imagen de la entidad</c:v>
                  </c:pt>
                  <c:pt idx="168">
                    <c:v>3. Fortalecer la capacidad institucional y el talento humano por medio del mejoramiento de procesos y el desarrollo de competencias para incrementar la productividad y calidad de los servicios, contribuyendo a la favorabilidad de la imagen de la entidad</c:v>
                  </c:pt>
                  <c:pt idx="170">
                    <c:v>3. Fortalecer la capacidad institucional y el talento humano por medio del mejoramiento de procesos y el desarrollo de competencias para incrementar la productividad y calidad de los servicios, contribuyendo a la favorabilidad de la imagen de la entidad</c:v>
                  </c:pt>
                  <c:pt idx="174">
                    <c:v>3. Fortalecer la capacidad institucional y el talento humano por medio del mejoramiento de procesos y el desarrollo de competencias para incrementar la productividad y calidad de los servicios, contribuyendo a la favorabilidad de la imagen de la entidad</c:v>
                  </c:pt>
                  <c:pt idx="178">
                    <c:v>4. Gestionar la información y el conocimiento para la toma de decisiones con calidad, oportunidad y seguridad</c:v>
                  </c:pt>
                  <c:pt idx="179">
                    <c:v>4. Gestionar la información y el conocimiento para la toma de decisiones con calidad, oportunidad y seguridad</c:v>
                  </c:pt>
                  <c:pt idx="180">
                    <c:v>4. Gestionar la información y el conocimiento para la toma de decisiones con calidad, oportunidad y seguridad</c:v>
                  </c:pt>
                  <c:pt idx="181">
                    <c:v>4. Gestionar la información y el conocimiento para la toma de decisiones con calidad, oportunidad y seguridad</c:v>
                  </c:pt>
                  <c:pt idx="184">
                    <c:v>4. Gestionar la información y el conocimiento para la toma de decisiones con calidad, oportunidad y seguridad</c:v>
                  </c:pt>
                  <c:pt idx="192">
                    <c:v>4. Gestionar la información y el conocimiento para la toma de decisiones con calidad, oportunidad y seguridad</c:v>
                  </c:pt>
                  <c:pt idx="198">
                    <c:v>4. Gestionar la información y el conocimiento para la toma de decisiones con calidad, oportunidad y seguridad</c:v>
                  </c:pt>
                  <c:pt idx="204">
                    <c:v>4. Gestionar la información y el conocimiento para la toma de decisiones con calidad, oportunidad y seguridad</c:v>
                  </c:pt>
                  <c:pt idx="206">
                    <c:v>2. Suministrar los bienes y servicios en condiciones de calidad, oportunidad y eficiencia a las personas privadas de la libertad a cargo del INPEC</c:v>
                  </c:pt>
                  <c:pt idx="207">
                    <c:v>2. Suministrar los bienes y servicios en condiciones de calidad, oportunidad y eficiencia a las personas privadas de la libertad a cargo del INPEC</c:v>
                  </c:pt>
                  <c:pt idx="208">
                    <c:v>2. Suministrar los bienes y servicios en condiciones de calidad, oportunidad y eficiencia a las personas privadas de la libertad a cargo del INPEC</c:v>
                  </c:pt>
                  <c:pt idx="209">
                    <c:v>3. Fortalecer la capacidad institucional y el talento humano por medio del mejoramiento de procesos y el desarrollo de competencias para incrementar la productividad y calidad de los servicios, contribuyendo a la favorabilidad de la imagen de la entidad</c:v>
                  </c:pt>
                </c:lvl>
                <c:lvl>
                  <c:pt idx="0">
                    <c:v>5 POLÍTICA DE GESTIÓN Y DESEMPEÑO INSTITUCIONAL</c:v>
                  </c:pt>
                  <c:pt idx="3">
                    <c:v>1. Planeación Institucional</c:v>
                  </c:pt>
                  <c:pt idx="4">
                    <c:v>1. Planeación Institucional</c:v>
                  </c:pt>
                  <c:pt idx="5">
                    <c:v>1. Planeación Institucional</c:v>
                  </c:pt>
                  <c:pt idx="6">
                    <c:v>1. Planeación Institucional</c:v>
                  </c:pt>
                  <c:pt idx="13">
                    <c:v>1. Planeación Institucional</c:v>
                  </c:pt>
                  <c:pt idx="21">
                    <c:v>1. Planeación Institucional</c:v>
                  </c:pt>
                  <c:pt idx="25">
                    <c:v>1. Planeación Institucional</c:v>
                  </c:pt>
                  <c:pt idx="28">
                    <c:v>1. Planeación Institucional</c:v>
                  </c:pt>
                  <c:pt idx="37">
                    <c:v>10. Gestión documental</c:v>
                  </c:pt>
                  <c:pt idx="41">
                    <c:v>1. Planeación Institucional</c:v>
                  </c:pt>
                  <c:pt idx="43">
                    <c:v>1. Planeación Institucional</c:v>
                  </c:pt>
                  <c:pt idx="45">
                    <c:v>1. Planeación Institucional</c:v>
                  </c:pt>
                  <c:pt idx="47">
                    <c:v>1. Planeación Institucional</c:v>
                  </c:pt>
                  <c:pt idx="48">
                    <c:v>1. Planeación Institucional</c:v>
                  </c:pt>
                  <c:pt idx="49">
                    <c:v>1. Planeación Institucional</c:v>
                  </c:pt>
                  <c:pt idx="50">
                    <c:v>1. Planeación Institucional</c:v>
                  </c:pt>
                  <c:pt idx="53">
                    <c:v>1. Planeación Institucional</c:v>
                  </c:pt>
                  <c:pt idx="54">
                    <c:v>1. Planeación Institucional</c:v>
                  </c:pt>
                  <c:pt idx="55">
                    <c:v>1. Planeación Institucional</c:v>
                  </c:pt>
                  <c:pt idx="56">
                    <c:v>1. Planeación Institucional</c:v>
                  </c:pt>
                  <c:pt idx="57">
                    <c:v>1. Planeación Institucional</c:v>
                  </c:pt>
                  <c:pt idx="58">
                    <c:v>1. Planeación Institucional</c:v>
                  </c:pt>
                  <c:pt idx="59">
                    <c:v>1. Planeación Institucional</c:v>
                  </c:pt>
                  <c:pt idx="60">
                    <c:v>1. Planeación Institucional</c:v>
                  </c:pt>
                  <c:pt idx="61">
                    <c:v>1. Planeación Institucional</c:v>
                  </c:pt>
                  <c:pt idx="64">
                    <c:v>1. Planeación Institucional</c:v>
                  </c:pt>
                  <c:pt idx="65">
                    <c:v>1. Planeación Institucional</c:v>
                  </c:pt>
                  <c:pt idx="69">
                    <c:v>1. Planeación Institucional</c:v>
                  </c:pt>
                  <c:pt idx="73">
                    <c:v>1. Planeación Institucional</c:v>
                  </c:pt>
                  <c:pt idx="74">
                    <c:v>1. Planeación Institucional</c:v>
                  </c:pt>
                  <c:pt idx="75">
                    <c:v>1. Planeación Institucional</c:v>
                  </c:pt>
                  <c:pt idx="76">
                    <c:v>1. Planeación Institucional</c:v>
                  </c:pt>
                  <c:pt idx="80">
                    <c:v>1. Planeación Institucional</c:v>
                  </c:pt>
                  <c:pt idx="84">
                    <c:v>1. Planeación Institucional</c:v>
                  </c:pt>
                  <c:pt idx="88">
                    <c:v>1. Planeación Institucional</c:v>
                  </c:pt>
                  <c:pt idx="93">
                    <c:v>1. Planeación Institucional</c:v>
                  </c:pt>
                  <c:pt idx="96">
                    <c:v>1. Planeación Institucional</c:v>
                  </c:pt>
                  <c:pt idx="99">
                    <c:v>1. Planeación Institucional</c:v>
                  </c:pt>
                  <c:pt idx="102">
                    <c:v>1. Planeación Institucional</c:v>
                  </c:pt>
                  <c:pt idx="103">
                    <c:v>1. Planeación Institucional</c:v>
                  </c:pt>
                  <c:pt idx="104">
                    <c:v>1. Planeación Institucional</c:v>
                  </c:pt>
                  <c:pt idx="105">
                    <c:v>1. Planeación Institucional</c:v>
                  </c:pt>
                  <c:pt idx="108">
                    <c:v>1. Planeación Institucional</c:v>
                  </c:pt>
                  <c:pt idx="111">
                    <c:v>1. Planeación Institucional</c:v>
                  </c:pt>
                  <c:pt idx="118">
                    <c:v>1. Planeación Institucional</c:v>
                  </c:pt>
                  <c:pt idx="119">
                    <c:v>1. Planeación Institucional</c:v>
                  </c:pt>
                  <c:pt idx="123">
                    <c:v>1. Planeación Institucional</c:v>
                  </c:pt>
                  <c:pt idx="128">
                    <c:v>1. Planeación Institucional</c:v>
                  </c:pt>
                  <c:pt idx="133">
                    <c:v>1. Planeación Institucional</c:v>
                  </c:pt>
                  <c:pt idx="134">
                    <c:v>1. Planeación Institucional</c:v>
                  </c:pt>
                  <c:pt idx="139">
                    <c:v>1. Planeación Institucional</c:v>
                  </c:pt>
                  <c:pt idx="142">
                    <c:v>1. Planeación Institucional</c:v>
                  </c:pt>
                  <c:pt idx="145">
                    <c:v>1. Planeación Institucional</c:v>
                  </c:pt>
                  <c:pt idx="150">
                    <c:v>1. Planeación Institucional</c:v>
                  </c:pt>
                  <c:pt idx="154">
                    <c:v>1. Planeación Institucional</c:v>
                  </c:pt>
                  <c:pt idx="157">
                    <c:v>1. Planeación Institucional</c:v>
                  </c:pt>
                  <c:pt idx="158">
                    <c:v>1. Planeación Institucional</c:v>
                  </c:pt>
                  <c:pt idx="160">
                    <c:v>1. Planeación Institucional</c:v>
                  </c:pt>
                  <c:pt idx="161">
                    <c:v>1. Planeación Institucional</c:v>
                  </c:pt>
                  <c:pt idx="162">
                    <c:v>1. Planeación Institucional</c:v>
                  </c:pt>
                  <c:pt idx="163">
                    <c:v>1. Planeación Institucional</c:v>
                  </c:pt>
                  <c:pt idx="165">
                    <c:v>1. Planeación Institucional</c:v>
                  </c:pt>
                  <c:pt idx="166">
                    <c:v>1. Planeación Institucional</c:v>
                  </c:pt>
                  <c:pt idx="168">
                    <c:v>19. Control interno </c:v>
                  </c:pt>
                  <c:pt idx="170">
                    <c:v>19. Control interno </c:v>
                  </c:pt>
                  <c:pt idx="174">
                    <c:v>19. Control interno </c:v>
                  </c:pt>
                  <c:pt idx="178">
                    <c:v>11. Gobierno Digital, antes Gobierno en Línea</c:v>
                  </c:pt>
                  <c:pt idx="179">
                    <c:v>11. Gobierno Digital, antes Gobierno en Línea</c:v>
                  </c:pt>
                  <c:pt idx="180">
                    <c:v>11. Gobierno Digital, antes Gobierno en Línea</c:v>
                  </c:pt>
                  <c:pt idx="181">
                    <c:v>11. Gobierno Digital, antes Gobierno en Línea</c:v>
                  </c:pt>
                  <c:pt idx="184">
                    <c:v>11. Gobierno Digital, antes Gobierno en Línea</c:v>
                  </c:pt>
                  <c:pt idx="192">
                    <c:v>11. Gobierno Digital, antes Gobierno en Línea</c:v>
                  </c:pt>
                  <c:pt idx="198">
                    <c:v>11. Gobierno Digital, antes Gobierno en Línea</c:v>
                  </c:pt>
                  <c:pt idx="204">
                    <c:v>11. Gobierno Digital, antes Gobierno en Línea</c:v>
                  </c:pt>
                  <c:pt idx="206">
                    <c:v>1. Planeación Institucional</c:v>
                  </c:pt>
                  <c:pt idx="207">
                    <c:v>1. Planeación Institucional</c:v>
                  </c:pt>
                  <c:pt idx="208">
                    <c:v>1. Planeación Institucional</c:v>
                  </c:pt>
                  <c:pt idx="209">
                    <c:v>1. Planeación Institucional</c:v>
                  </c:pt>
                </c:lvl>
                <c:lvl>
                  <c:pt idx="0">
                    <c:v>4. DIMENSIONES OPERATIVAS DEL MIPG</c:v>
                  </c:pt>
                  <c:pt idx="3">
                    <c:v>2.       Direccionamiento estratégico</c:v>
                  </c:pt>
                  <c:pt idx="4">
                    <c:v>2.       Direccionamiento estratégico</c:v>
                  </c:pt>
                  <c:pt idx="5">
                    <c:v>2.       Direccionamiento estratégico</c:v>
                  </c:pt>
                  <c:pt idx="6">
                    <c:v>2.       Direccionamiento estratégico</c:v>
                  </c:pt>
                  <c:pt idx="13">
                    <c:v>2.       Direccionamiento estratégico</c:v>
                  </c:pt>
                  <c:pt idx="21">
                    <c:v>2.       Direccionamiento estratégico</c:v>
                  </c:pt>
                  <c:pt idx="25">
                    <c:v>2.       Direccionamiento estratégico</c:v>
                  </c:pt>
                  <c:pt idx="28">
                    <c:v>2.       Direccionamiento estratégico</c:v>
                  </c:pt>
                  <c:pt idx="37">
                    <c:v>5.       Información y Comunicación</c:v>
                  </c:pt>
                  <c:pt idx="41">
                    <c:v>2.       Direccionamiento estratégico</c:v>
                  </c:pt>
                  <c:pt idx="43">
                    <c:v>2.       Direccionamiento estratégico</c:v>
                  </c:pt>
                  <c:pt idx="45">
                    <c:v>2.       Direccionamiento estratégico</c:v>
                  </c:pt>
                  <c:pt idx="47">
                    <c:v>2.       Direccionamiento estratégico</c:v>
                  </c:pt>
                  <c:pt idx="48">
                    <c:v>2.       Direccionamiento estratégico</c:v>
                  </c:pt>
                  <c:pt idx="49">
                    <c:v>2.       Direccionamiento estratégico</c:v>
                  </c:pt>
                  <c:pt idx="50">
                    <c:v>2.       Direccionamiento estratégico</c:v>
                  </c:pt>
                  <c:pt idx="53">
                    <c:v>2.       Direccionamiento estratégico</c:v>
                  </c:pt>
                  <c:pt idx="54">
                    <c:v>2.       Direccionamiento estratégico</c:v>
                  </c:pt>
                  <c:pt idx="55">
                    <c:v>2.       Direccionamiento estratégico</c:v>
                  </c:pt>
                  <c:pt idx="56">
                    <c:v>2.       Direccionamiento estratégico</c:v>
                  </c:pt>
                  <c:pt idx="57">
                    <c:v>2.       Direccionamiento estratégico</c:v>
                  </c:pt>
                  <c:pt idx="58">
                    <c:v>2.       Direccionamiento estratégico</c:v>
                  </c:pt>
                  <c:pt idx="59">
                    <c:v>2.       Direccionamiento estratégico</c:v>
                  </c:pt>
                  <c:pt idx="60">
                    <c:v>2.       Direccionamiento estratégico</c:v>
                  </c:pt>
                  <c:pt idx="61">
                    <c:v>2.       Direccionamiento estratégico</c:v>
                  </c:pt>
                  <c:pt idx="64">
                    <c:v>2.       Direccionamiento estratégico</c:v>
                  </c:pt>
                  <c:pt idx="65">
                    <c:v>2.       Direccionamiento estratégico</c:v>
                  </c:pt>
                  <c:pt idx="69">
                    <c:v>2.       Direccionamiento estratégico</c:v>
                  </c:pt>
                  <c:pt idx="73">
                    <c:v>2.       Direccionamiento estratégico</c:v>
                  </c:pt>
                  <c:pt idx="74">
                    <c:v>2.       Direccionamiento estratégico</c:v>
                  </c:pt>
                  <c:pt idx="75">
                    <c:v>2.       Direccionamiento estratégico</c:v>
                  </c:pt>
                  <c:pt idx="76">
                    <c:v>2.       Direccionamiento estratégico</c:v>
                  </c:pt>
                  <c:pt idx="80">
                    <c:v>2.       Direccionamiento estratégico</c:v>
                  </c:pt>
                  <c:pt idx="84">
                    <c:v>2.       Direccionamiento estratégico</c:v>
                  </c:pt>
                  <c:pt idx="88">
                    <c:v>2.       Direccionamiento estratégico</c:v>
                  </c:pt>
                  <c:pt idx="93">
                    <c:v>2.       Direccionamiento estratégico</c:v>
                  </c:pt>
                  <c:pt idx="96">
                    <c:v>2.       Direccionamiento estratégico</c:v>
                  </c:pt>
                  <c:pt idx="99">
                    <c:v>2.       Direccionamiento estratégico</c:v>
                  </c:pt>
                  <c:pt idx="102">
                    <c:v>2.       Direccionamiento estratégico</c:v>
                  </c:pt>
                  <c:pt idx="103">
                    <c:v>2.       Direccionamiento estratégico</c:v>
                  </c:pt>
                  <c:pt idx="104">
                    <c:v>2.       Direccionamiento estratégico</c:v>
                  </c:pt>
                  <c:pt idx="105">
                    <c:v>2.       Direccionamiento estratégico</c:v>
                  </c:pt>
                  <c:pt idx="108">
                    <c:v>2.       Direccionamiento estratégico</c:v>
                  </c:pt>
                  <c:pt idx="111">
                    <c:v>2.       Direccionamiento estratégico</c:v>
                  </c:pt>
                  <c:pt idx="118">
                    <c:v>2.       Direccionamiento estratégico</c:v>
                  </c:pt>
                  <c:pt idx="119">
                    <c:v>2.       Direccionamiento estratégico</c:v>
                  </c:pt>
                  <c:pt idx="123">
                    <c:v>2.       Direccionamiento estratégico</c:v>
                  </c:pt>
                  <c:pt idx="128">
                    <c:v>2.       Direccionamiento estratégico</c:v>
                  </c:pt>
                  <c:pt idx="133">
                    <c:v>2.       Direccionamiento estratégico</c:v>
                  </c:pt>
                  <c:pt idx="134">
                    <c:v>2.       Direccionamiento estratégico</c:v>
                  </c:pt>
                  <c:pt idx="139">
                    <c:v>2.       Direccionamiento estratégico</c:v>
                  </c:pt>
                  <c:pt idx="142">
                    <c:v>2.       Direccionamiento estratégico</c:v>
                  </c:pt>
                  <c:pt idx="145">
                    <c:v>2.       Direccionamiento estratégico</c:v>
                  </c:pt>
                  <c:pt idx="150">
                    <c:v>2.       Direccionamiento estratégico</c:v>
                  </c:pt>
                  <c:pt idx="154">
                    <c:v>2.       Direccionamiento estratégico</c:v>
                  </c:pt>
                  <c:pt idx="157">
                    <c:v>2.       Direccionamiento estratégico</c:v>
                  </c:pt>
                  <c:pt idx="158">
                    <c:v>2.       Direccionamiento estratégico</c:v>
                  </c:pt>
                  <c:pt idx="160">
                    <c:v>2.       Direccionamiento estratégico</c:v>
                  </c:pt>
                  <c:pt idx="161">
                    <c:v>2.       Direccionamiento estratégico</c:v>
                  </c:pt>
                  <c:pt idx="162">
                    <c:v>2.       Direccionamiento estratégico</c:v>
                  </c:pt>
                  <c:pt idx="163">
                    <c:v>2.       Direccionamiento estratégico</c:v>
                  </c:pt>
                  <c:pt idx="165">
                    <c:v>2.       Direccionamiento estratégico</c:v>
                  </c:pt>
                  <c:pt idx="166">
                    <c:v>2.       Direccionamiento estratégico</c:v>
                  </c:pt>
                  <c:pt idx="168">
                    <c:v>7. Control Interno</c:v>
                  </c:pt>
                  <c:pt idx="170">
                    <c:v>7. Control Interno</c:v>
                  </c:pt>
                  <c:pt idx="174">
                    <c:v>7. Control Interno</c:v>
                  </c:pt>
                  <c:pt idx="178">
                    <c:v>3.       Gestión con Valores para Resultados</c:v>
                  </c:pt>
                  <c:pt idx="179">
                    <c:v>3.       Gestión con Valores para Resultados</c:v>
                  </c:pt>
                  <c:pt idx="180">
                    <c:v>3.       Gestión con Valores para Resultados</c:v>
                  </c:pt>
                  <c:pt idx="181">
                    <c:v>3.       Gestión con Valores para Resultados</c:v>
                  </c:pt>
                  <c:pt idx="184">
                    <c:v>3.       Gestión con Valores para Resultados</c:v>
                  </c:pt>
                  <c:pt idx="192">
                    <c:v>3.       Gestión con Valores para Resultados</c:v>
                  </c:pt>
                  <c:pt idx="198">
                    <c:v>3.       Gestión con Valores para Resultados</c:v>
                  </c:pt>
                  <c:pt idx="204">
                    <c:v>3.       Gestión con Valores para Resultados</c:v>
                  </c:pt>
                  <c:pt idx="206">
                    <c:v>2.       Direccionamiento estratégico</c:v>
                  </c:pt>
                  <c:pt idx="207">
                    <c:v>2.       Direccionamiento estratégico</c:v>
                  </c:pt>
                  <c:pt idx="208">
                    <c:v>2.       Direccionamiento estratégico</c:v>
                  </c:pt>
                  <c:pt idx="209">
                    <c:v>2.       Direccionamiento estratégico</c:v>
                  </c:pt>
                </c:lvl>
              </c:multiLvlStrCache>
            </c:multiLvlStrRef>
          </c:cat>
          <c:val>
            <c:numRef>
              <c:f>'PLAN DE ACCIÓN'!#REF!</c:f>
              <c:numCache>
                <c:formatCode>General</c:formatCode>
                <c:ptCount val="1"/>
                <c:pt idx="0">
                  <c:v>1</c:v>
                </c:pt>
              </c:numCache>
            </c:numRef>
          </c:val>
          <c:extLst>
            <c:ext xmlns:c16="http://schemas.microsoft.com/office/drawing/2014/chart" uri="{C3380CC4-5D6E-409C-BE32-E72D297353CC}">
              <c16:uniqueId val="{00000016-39A0-4728-A210-E053F978D6D0}"/>
            </c:ext>
          </c:extLst>
        </c:ser>
        <c:dLbls>
          <c:showLegendKey val="0"/>
          <c:showVal val="0"/>
          <c:showCatName val="0"/>
          <c:showSerName val="0"/>
          <c:showPercent val="0"/>
          <c:showBubbleSize val="0"/>
        </c:dLbls>
        <c:gapWidth val="219"/>
        <c:overlap val="-27"/>
        <c:axId val="2096400528"/>
        <c:axId val="2096401616"/>
      </c:barChart>
      <c:catAx>
        <c:axId val="2096400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96401616"/>
        <c:crosses val="autoZero"/>
        <c:auto val="1"/>
        <c:lblAlgn val="ctr"/>
        <c:lblOffset val="100"/>
        <c:noMultiLvlLbl val="0"/>
      </c:catAx>
      <c:valAx>
        <c:axId val="20964016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964005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Hoja21!$I$1</c:f>
              <c:strCache>
                <c:ptCount val="1"/>
                <c:pt idx="0">
                  <c:v>No. de actividades en el Plan de Acción</c:v>
                </c:pt>
              </c:strCache>
            </c:strRef>
          </c:tx>
          <c:cat>
            <c:multiLvlStrRef>
              <c:f>Hoja21!$G$2:$H$13</c:f>
              <c:multiLvlStrCache>
                <c:ptCount val="12"/>
                <c:lvl>
                  <c:pt idx="0">
                    <c:v>Subdirección de Suministro de Servicios</c:v>
                  </c:pt>
                  <c:pt idx="1">
                    <c:v>Dirección Administrativa y Financiera</c:v>
                  </c:pt>
                  <c:pt idx="2">
                    <c:v>Subdirección de Seguimiento a la Infraestructura</c:v>
                  </c:pt>
                  <c:pt idx="3">
                    <c:v>Oficina de Tecnología - OTEC</c:v>
                  </c:pt>
                  <c:pt idx="4">
                    <c:v>Subdirección de Suministro de Bienes</c:v>
                  </c:pt>
                  <c:pt idx="5">
                    <c:v>Oficina Asesora Jurídica</c:v>
                  </c:pt>
                  <c:pt idx="6">
                    <c:v>Subdirección de Construcción y Conservación</c:v>
                  </c:pt>
                  <c:pt idx="7">
                    <c:v>Subdirección de Atención a los Establecimientos de Reclusión</c:v>
                  </c:pt>
                  <c:pt idx="8">
                    <c:v>Oficina Asesora de Planeación y Desarrollo</c:v>
                  </c:pt>
                  <c:pt idx="9">
                    <c:v> Oficina de Control Interno</c:v>
                  </c:pt>
                  <c:pt idx="10">
                    <c:v>Dirección de Gestión Contractual</c:v>
                  </c:pt>
                  <c:pt idx="11">
                    <c:v>Dirección General - Comunicaciones</c:v>
                  </c:pt>
                </c:lvl>
                <c:lvl>
                  <c:pt idx="0">
                    <c:v>1</c:v>
                  </c:pt>
                  <c:pt idx="1">
                    <c:v>2</c:v>
                  </c:pt>
                  <c:pt idx="2">
                    <c:v>3</c:v>
                  </c:pt>
                  <c:pt idx="3">
                    <c:v>4</c:v>
                  </c:pt>
                  <c:pt idx="4">
                    <c:v>5</c:v>
                  </c:pt>
                  <c:pt idx="5">
                    <c:v>6</c:v>
                  </c:pt>
                  <c:pt idx="6">
                    <c:v>7</c:v>
                  </c:pt>
                  <c:pt idx="7">
                    <c:v>8</c:v>
                  </c:pt>
                  <c:pt idx="8">
                    <c:v>9</c:v>
                  </c:pt>
                  <c:pt idx="9">
                    <c:v>10</c:v>
                  </c:pt>
                  <c:pt idx="10">
                    <c:v>11</c:v>
                  </c:pt>
                  <c:pt idx="11">
                    <c:v>12</c:v>
                  </c:pt>
                </c:lvl>
              </c:multiLvlStrCache>
            </c:multiLvlStrRef>
          </c:cat>
          <c:val>
            <c:numRef>
              <c:f>Hoja21!$I$2:$I$13</c:f>
            </c:numRef>
          </c:val>
          <c:extLst>
            <c:ext xmlns:c16="http://schemas.microsoft.com/office/drawing/2014/chart" uri="{C3380CC4-5D6E-409C-BE32-E72D297353CC}">
              <c16:uniqueId val="{00000000-9055-429F-A93A-C2DD8962A8DA}"/>
            </c:ext>
          </c:extLst>
        </c:ser>
        <c:ser>
          <c:idx val="1"/>
          <c:order val="1"/>
          <c:tx>
            <c:strRef>
              <c:f>Hoja21!$J$1</c:f>
              <c:strCache>
                <c:ptCount val="1"/>
                <c:pt idx="0">
                  <c:v>% de actividades en el Plan de Acción</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FFB-4D6B-8862-BE84A13CC4A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FFB-4D6B-8862-BE84A13CC4A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FFB-4D6B-8862-BE84A13CC4A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FFB-4D6B-8862-BE84A13CC4A1}"/>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FFB-4D6B-8862-BE84A13CC4A1}"/>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FFB-4D6B-8862-BE84A13CC4A1}"/>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FFB-4D6B-8862-BE84A13CC4A1}"/>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FFB-4D6B-8862-BE84A13CC4A1}"/>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FFB-4D6B-8862-BE84A13CC4A1}"/>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FFB-4D6B-8862-BE84A13CC4A1}"/>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FFB-4D6B-8862-BE84A13CC4A1}"/>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FFB-4D6B-8862-BE84A13CC4A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multiLvlStrRef>
              <c:f>Hoja21!$G$2:$H$13</c:f>
              <c:multiLvlStrCache>
                <c:ptCount val="12"/>
                <c:lvl>
                  <c:pt idx="0">
                    <c:v>Subdirección de Suministro de Servicios</c:v>
                  </c:pt>
                  <c:pt idx="1">
                    <c:v>Dirección Administrativa y Financiera</c:v>
                  </c:pt>
                  <c:pt idx="2">
                    <c:v>Subdirección de Seguimiento a la Infraestructura</c:v>
                  </c:pt>
                  <c:pt idx="3">
                    <c:v>Oficina de Tecnología - OTEC</c:v>
                  </c:pt>
                  <c:pt idx="4">
                    <c:v>Subdirección de Suministro de Bienes</c:v>
                  </c:pt>
                  <c:pt idx="5">
                    <c:v>Oficina Asesora Jurídica</c:v>
                  </c:pt>
                  <c:pt idx="6">
                    <c:v>Subdirección de Construcción y Conservación</c:v>
                  </c:pt>
                  <c:pt idx="7">
                    <c:v>Subdirección de Atención a los Establecimientos de Reclusión</c:v>
                  </c:pt>
                  <c:pt idx="8">
                    <c:v>Oficina Asesora de Planeación y Desarrollo</c:v>
                  </c:pt>
                  <c:pt idx="9">
                    <c:v> Oficina de Control Interno</c:v>
                  </c:pt>
                  <c:pt idx="10">
                    <c:v>Dirección de Gestión Contractual</c:v>
                  </c:pt>
                  <c:pt idx="11">
                    <c:v>Dirección General - Comunicaciones</c:v>
                  </c:pt>
                </c:lvl>
                <c:lvl>
                  <c:pt idx="0">
                    <c:v>1</c:v>
                  </c:pt>
                  <c:pt idx="1">
                    <c:v>2</c:v>
                  </c:pt>
                  <c:pt idx="2">
                    <c:v>3</c:v>
                  </c:pt>
                  <c:pt idx="3">
                    <c:v>4</c:v>
                  </c:pt>
                  <c:pt idx="4">
                    <c:v>5</c:v>
                  </c:pt>
                  <c:pt idx="5">
                    <c:v>6</c:v>
                  </c:pt>
                  <c:pt idx="6">
                    <c:v>7</c:v>
                  </c:pt>
                  <c:pt idx="7">
                    <c:v>8</c:v>
                  </c:pt>
                  <c:pt idx="8">
                    <c:v>9</c:v>
                  </c:pt>
                  <c:pt idx="9">
                    <c:v>10</c:v>
                  </c:pt>
                  <c:pt idx="10">
                    <c:v>11</c:v>
                  </c:pt>
                  <c:pt idx="11">
                    <c:v>12</c:v>
                  </c:pt>
                </c:lvl>
              </c:multiLvlStrCache>
            </c:multiLvlStrRef>
          </c:cat>
          <c:val>
            <c:numRef>
              <c:f>Hoja21!$J$2:$J$13</c:f>
              <c:numCache>
                <c:formatCode>0%</c:formatCode>
                <c:ptCount val="12"/>
                <c:pt idx="0">
                  <c:v>0.15662650602409639</c:v>
                </c:pt>
                <c:pt idx="1">
                  <c:v>0.18072289156626506</c:v>
                </c:pt>
                <c:pt idx="2">
                  <c:v>0.12048192771084337</c:v>
                </c:pt>
                <c:pt idx="3">
                  <c:v>9.6385542168674704E-2</c:v>
                </c:pt>
                <c:pt idx="4">
                  <c:v>8.4337349397590355E-2</c:v>
                </c:pt>
                <c:pt idx="5">
                  <c:v>8.4337349397590355E-2</c:v>
                </c:pt>
                <c:pt idx="6">
                  <c:v>8.4337349397590355E-2</c:v>
                </c:pt>
                <c:pt idx="7">
                  <c:v>4.8192771084337352E-2</c:v>
                </c:pt>
                <c:pt idx="8">
                  <c:v>7.2289156626506021E-2</c:v>
                </c:pt>
                <c:pt idx="9">
                  <c:v>3.614457831325301E-2</c:v>
                </c:pt>
                <c:pt idx="10">
                  <c:v>2.4096385542168676E-2</c:v>
                </c:pt>
                <c:pt idx="11">
                  <c:v>1.2048192771084338E-2</c:v>
                </c:pt>
              </c:numCache>
            </c:numRef>
          </c:val>
          <c:extLst>
            <c:ext xmlns:c16="http://schemas.microsoft.com/office/drawing/2014/chart" uri="{C3380CC4-5D6E-409C-BE32-E72D297353CC}">
              <c16:uniqueId val="{00000001-9055-429F-A93A-C2DD8962A8DA}"/>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66189589549163E-2"/>
          <c:y val="7.4261623113491645E-2"/>
          <c:w val="0.90264112285109666"/>
          <c:h val="0.8130568625022393"/>
        </c:manualLayout>
      </c:layout>
      <c:barChart>
        <c:barDir val="col"/>
        <c:grouping val="stacked"/>
        <c:varyColors val="0"/>
        <c:ser>
          <c:idx val="0"/>
          <c:order val="0"/>
          <c:spPr>
            <a:solidFill>
              <a:srgbClr val="461E64"/>
            </a:solidFill>
            <a:ln>
              <a:noFill/>
            </a:ln>
            <a:effectLst/>
          </c:spPr>
          <c:invertIfNegative val="0"/>
          <c:dPt>
            <c:idx val="0"/>
            <c:invertIfNegative val="0"/>
            <c:bubble3D val="0"/>
            <c:spPr>
              <a:solidFill>
                <a:srgbClr val="461E64"/>
              </a:solidFill>
              <a:ln>
                <a:noFill/>
              </a:ln>
              <a:effectLst/>
            </c:spPr>
            <c:extLst>
              <c:ext xmlns:c16="http://schemas.microsoft.com/office/drawing/2014/chart" uri="{C3380CC4-5D6E-409C-BE32-E72D297353CC}">
                <c16:uniqueId val="{00000001-843A-4911-BF98-9755BF460301}"/>
              </c:ext>
            </c:extLst>
          </c:dPt>
          <c:dPt>
            <c:idx val="1"/>
            <c:invertIfNegative val="0"/>
            <c:bubble3D val="0"/>
            <c:spPr>
              <a:solidFill>
                <a:srgbClr val="461E64"/>
              </a:solidFill>
              <a:ln>
                <a:noFill/>
              </a:ln>
              <a:effectLst/>
            </c:spPr>
            <c:extLst>
              <c:ext xmlns:c16="http://schemas.microsoft.com/office/drawing/2014/chart" uri="{C3380CC4-5D6E-409C-BE32-E72D297353CC}">
                <c16:uniqueId val="{00000003-843A-4911-BF98-9755BF460301}"/>
              </c:ext>
            </c:extLst>
          </c:dPt>
          <c:dPt>
            <c:idx val="2"/>
            <c:invertIfNegative val="0"/>
            <c:bubble3D val="0"/>
            <c:spPr>
              <a:solidFill>
                <a:srgbClr val="461E64"/>
              </a:solidFill>
              <a:ln>
                <a:noFill/>
              </a:ln>
              <a:effectLst/>
            </c:spPr>
            <c:extLst>
              <c:ext xmlns:c16="http://schemas.microsoft.com/office/drawing/2014/chart" uri="{C3380CC4-5D6E-409C-BE32-E72D297353CC}">
                <c16:uniqueId val="{00000005-843A-4911-BF98-9755BF460301}"/>
              </c:ext>
            </c:extLst>
          </c:dPt>
          <c:dPt>
            <c:idx val="3"/>
            <c:invertIfNegative val="0"/>
            <c:bubble3D val="0"/>
            <c:spPr>
              <a:solidFill>
                <a:srgbClr val="461E64"/>
              </a:solidFill>
              <a:ln>
                <a:noFill/>
              </a:ln>
              <a:effectLst/>
            </c:spPr>
            <c:extLst>
              <c:ext xmlns:c16="http://schemas.microsoft.com/office/drawing/2014/chart" uri="{C3380CC4-5D6E-409C-BE32-E72D297353CC}">
                <c16:uniqueId val="{00000007-843A-4911-BF98-9755BF460301}"/>
              </c:ext>
            </c:extLst>
          </c:dPt>
          <c:dPt>
            <c:idx val="4"/>
            <c:invertIfNegative val="0"/>
            <c:bubble3D val="0"/>
            <c:spPr>
              <a:solidFill>
                <a:srgbClr val="461E64"/>
              </a:solidFill>
              <a:ln>
                <a:noFill/>
              </a:ln>
              <a:effectLst/>
            </c:spPr>
            <c:extLst>
              <c:ext xmlns:c16="http://schemas.microsoft.com/office/drawing/2014/chart" uri="{C3380CC4-5D6E-409C-BE32-E72D297353CC}">
                <c16:uniqueId val="{00000009-843A-4911-BF98-9755BF460301}"/>
              </c:ext>
            </c:extLst>
          </c:dPt>
          <c:dPt>
            <c:idx val="5"/>
            <c:invertIfNegative val="0"/>
            <c:bubble3D val="0"/>
            <c:spPr>
              <a:solidFill>
                <a:srgbClr val="461E64"/>
              </a:solidFill>
              <a:ln>
                <a:noFill/>
              </a:ln>
              <a:effectLst/>
            </c:spPr>
            <c:extLst>
              <c:ext xmlns:c16="http://schemas.microsoft.com/office/drawing/2014/chart" uri="{C3380CC4-5D6E-409C-BE32-E72D297353CC}">
                <c16:uniqueId val="{0000000B-843A-4911-BF98-9755BF460301}"/>
              </c:ext>
            </c:extLst>
          </c:dPt>
          <c:dPt>
            <c:idx val="6"/>
            <c:invertIfNegative val="0"/>
            <c:bubble3D val="0"/>
            <c:spPr>
              <a:solidFill>
                <a:srgbClr val="461E64"/>
              </a:solidFill>
              <a:ln>
                <a:noFill/>
              </a:ln>
              <a:effectLst/>
            </c:spPr>
            <c:extLst>
              <c:ext xmlns:c16="http://schemas.microsoft.com/office/drawing/2014/chart" uri="{C3380CC4-5D6E-409C-BE32-E72D297353CC}">
                <c16:uniqueId val="{0000000D-843A-4911-BF98-9755BF460301}"/>
              </c:ext>
            </c:extLst>
          </c:dPt>
          <c:dPt>
            <c:idx val="7"/>
            <c:invertIfNegative val="0"/>
            <c:bubble3D val="0"/>
            <c:spPr>
              <a:solidFill>
                <a:srgbClr val="461E64"/>
              </a:solidFill>
              <a:ln>
                <a:noFill/>
              </a:ln>
              <a:effectLst/>
            </c:spPr>
            <c:extLst>
              <c:ext xmlns:c16="http://schemas.microsoft.com/office/drawing/2014/chart" uri="{C3380CC4-5D6E-409C-BE32-E72D297353CC}">
                <c16:uniqueId val="{0000000F-843A-4911-BF98-9755BF460301}"/>
              </c:ext>
            </c:extLst>
          </c:dPt>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'Objetivo 1 (5)'!#REF!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'Objetivo 1 (5)'!#REF!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'Objetivo 1 (5)'!#REF!</c15:sqref>
                        </c15:formulaRef>
                      </c:ext>
                    </c:extLst>
                  </c:multiLvlStrRef>
                </c15:cat>
              </c15:filteredCategoryTitle>
            </c:ext>
            <c:ext xmlns:c16="http://schemas.microsoft.com/office/drawing/2014/chart" uri="{C3380CC4-5D6E-409C-BE32-E72D297353CC}">
              <c16:uniqueId val="{00000010-843A-4911-BF98-9755BF460301}"/>
            </c:ext>
          </c:extLst>
        </c:ser>
        <c:ser>
          <c:idx val="1"/>
          <c:order val="1"/>
          <c:spPr>
            <a:solidFill>
              <a:srgbClr val="9999FF"/>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11-843A-4911-BF98-9755BF460301}"/>
                </c:ext>
              </c:extLst>
            </c:dLbl>
            <c:dLbl>
              <c:idx val="2"/>
              <c:delete val="1"/>
              <c:extLst>
                <c:ext xmlns:c15="http://schemas.microsoft.com/office/drawing/2012/chart" uri="{CE6537A1-D6FC-4f65-9D91-7224C49458BB}"/>
                <c:ext xmlns:c16="http://schemas.microsoft.com/office/drawing/2014/chart" uri="{C3380CC4-5D6E-409C-BE32-E72D297353CC}">
                  <c16:uniqueId val="{00000012-843A-4911-BF98-9755BF460301}"/>
                </c:ext>
              </c:extLst>
            </c:dLbl>
            <c:dLbl>
              <c:idx val="5"/>
              <c:layout>
                <c:manualLayout>
                  <c:x val="-1.3928297472021872E-16"/>
                  <c:y val="-3.361344537815125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843A-4911-BF98-9755BF460301}"/>
                </c:ext>
              </c:extLst>
            </c:dLbl>
            <c:dLbl>
              <c:idx val="6"/>
              <c:layout>
                <c:manualLayout>
                  <c:x val="-1.8993352326685661E-3"/>
                  <c:y val="-3.09565184109820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843A-4911-BF98-9755BF460301}"/>
                </c:ext>
              </c:extLst>
            </c:dLbl>
            <c:dLbl>
              <c:idx val="7"/>
              <c:delete val="1"/>
              <c:extLst>
                <c:ext xmlns:c15="http://schemas.microsoft.com/office/drawing/2012/chart" uri="{CE6537A1-D6FC-4f65-9D91-7224C49458BB}"/>
                <c:ext xmlns:c16="http://schemas.microsoft.com/office/drawing/2014/chart" uri="{C3380CC4-5D6E-409C-BE32-E72D297353CC}">
                  <c16:uniqueId val="{00000015-843A-4911-BF98-9755BF460301}"/>
                </c:ext>
              </c:extLst>
            </c:dLbl>
            <c:dLbl>
              <c:idx val="9"/>
              <c:delete val="1"/>
              <c:extLst>
                <c:ext xmlns:c15="http://schemas.microsoft.com/office/drawing/2012/chart" uri="{CE6537A1-D6FC-4f65-9D91-7224C49458BB}"/>
                <c:ext xmlns:c16="http://schemas.microsoft.com/office/drawing/2014/chart" uri="{C3380CC4-5D6E-409C-BE32-E72D297353CC}">
                  <c16:uniqueId val="{00000016-843A-4911-BF98-9755BF460301}"/>
                </c:ext>
              </c:extLst>
            </c:dLbl>
            <c:dLbl>
              <c:idx val="13"/>
              <c:delete val="1"/>
              <c:extLst>
                <c:ext xmlns:c15="http://schemas.microsoft.com/office/drawing/2012/chart" uri="{CE6537A1-D6FC-4f65-9D91-7224C49458BB}"/>
                <c:ext xmlns:c16="http://schemas.microsoft.com/office/drawing/2014/chart" uri="{C3380CC4-5D6E-409C-BE32-E72D297353CC}">
                  <c16:uniqueId val="{00000017-843A-4911-BF98-9755BF460301}"/>
                </c:ext>
              </c:extLst>
            </c:dLbl>
            <c:dLbl>
              <c:idx val="14"/>
              <c:delete val="1"/>
              <c:extLst>
                <c:ext xmlns:c15="http://schemas.microsoft.com/office/drawing/2012/chart" uri="{CE6537A1-D6FC-4f65-9D91-7224C49458BB}"/>
                <c:ext xmlns:c16="http://schemas.microsoft.com/office/drawing/2014/chart" uri="{C3380CC4-5D6E-409C-BE32-E72D297353CC}">
                  <c16:uniqueId val="{00000018-843A-4911-BF98-9755BF460301}"/>
                </c:ext>
              </c:extLst>
            </c:dLbl>
            <c:dLbl>
              <c:idx val="17"/>
              <c:delete val="1"/>
              <c:extLst>
                <c:ext xmlns:c15="http://schemas.microsoft.com/office/drawing/2012/chart" uri="{CE6537A1-D6FC-4f65-9D91-7224C49458BB}"/>
                <c:ext xmlns:c16="http://schemas.microsoft.com/office/drawing/2014/chart" uri="{C3380CC4-5D6E-409C-BE32-E72D297353CC}">
                  <c16:uniqueId val="{00000019-843A-4911-BF98-9755BF460301}"/>
                </c:ext>
              </c:extLst>
            </c:dLbl>
            <c:dLbl>
              <c:idx val="18"/>
              <c:delete val="1"/>
              <c:extLst>
                <c:ext xmlns:c15="http://schemas.microsoft.com/office/drawing/2012/chart" uri="{CE6537A1-D6FC-4f65-9D91-7224C49458BB}"/>
                <c:ext xmlns:c16="http://schemas.microsoft.com/office/drawing/2014/chart" uri="{C3380CC4-5D6E-409C-BE32-E72D297353CC}">
                  <c16:uniqueId val="{0000001A-843A-4911-BF98-9755BF46030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'Objetivo 1 (5)'!#REF!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'Objetivo 1 (5)'!#REF!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'Objetivo 1 (5)'!#REF!</c15:sqref>
                        </c15:formulaRef>
                      </c:ext>
                    </c:extLst>
                  </c:multiLvlStrRef>
                </c15:cat>
              </c15:filteredCategoryTitle>
            </c:ext>
            <c:ext xmlns:c16="http://schemas.microsoft.com/office/drawing/2014/chart" uri="{C3380CC4-5D6E-409C-BE32-E72D297353CC}">
              <c16:uniqueId val="{0000001B-843A-4911-BF98-9755BF460301}"/>
            </c:ext>
          </c:extLst>
        </c:ser>
        <c:ser>
          <c:idx val="2"/>
          <c:order val="2"/>
          <c:spPr>
            <a:solidFill>
              <a:schemeClr val="accent3"/>
            </a:solidFill>
            <a:ln>
              <a:noFill/>
            </a:ln>
            <a:effectLst/>
          </c:spPr>
          <c:invertIfNegative val="0"/>
          <c:dLbls>
            <c:delete val="1"/>
          </c:dLbls>
          <c:val>
            <c:numRef>
              <c:f>'Objetivo 1 (5)'!#REF!</c:f>
              <c:numCache>
                <c:formatCode>General</c:formatCode>
                <c:ptCount val="1"/>
                <c:pt idx="0">
                  <c:v>1</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'Objetivo 1 (5)'!#REF!</c15:sqref>
                        </c15:formulaRef>
                      </c:ext>
                    </c:extLst>
                  </c:multiLvlStrRef>
                </c15:cat>
              </c15:filteredCategoryTitle>
            </c:ext>
            <c:ext xmlns:c16="http://schemas.microsoft.com/office/drawing/2014/chart" uri="{C3380CC4-5D6E-409C-BE32-E72D297353CC}">
              <c16:uniqueId val="{0000001C-843A-4911-BF98-9755BF460301}"/>
            </c:ext>
          </c:extLst>
        </c:ser>
        <c:dLbls>
          <c:showLegendKey val="0"/>
          <c:showVal val="1"/>
          <c:showCatName val="0"/>
          <c:showSerName val="0"/>
          <c:showPercent val="0"/>
          <c:showBubbleSize val="0"/>
        </c:dLbls>
        <c:gapWidth val="100"/>
        <c:overlap val="100"/>
        <c:axId val="2096403792"/>
        <c:axId val="2096404336"/>
      </c:barChart>
      <c:catAx>
        <c:axId val="20964037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Black" panose="020B0A04020102020204" pitchFamily="34" charset="0"/>
                <a:ea typeface="+mn-ea"/>
                <a:cs typeface="+mn-cs"/>
              </a:defRPr>
            </a:pPr>
            <a:endParaRPr lang="es-CO"/>
          </a:p>
        </c:txPr>
        <c:crossAx val="2096404336"/>
        <c:crosses val="autoZero"/>
        <c:auto val="1"/>
        <c:lblAlgn val="ctr"/>
        <c:lblOffset val="100"/>
        <c:noMultiLvlLbl val="0"/>
      </c:catAx>
      <c:valAx>
        <c:axId val="2096404336"/>
        <c:scaling>
          <c:orientation val="minMax"/>
          <c:max val="1"/>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icrosoft Sans Serif" panose="020B0604020202020204" pitchFamily="34" charset="0"/>
                <a:ea typeface="Microsoft Sans Serif" panose="020B0604020202020204" pitchFamily="34" charset="0"/>
                <a:cs typeface="Microsoft Sans Serif" panose="020B0604020202020204" pitchFamily="34" charset="0"/>
              </a:defRPr>
            </a:pPr>
            <a:endParaRPr lang="es-CO"/>
          </a:p>
        </c:txPr>
        <c:crossAx val="2096403792"/>
        <c:crosses val="autoZero"/>
        <c:crossBetween val="between"/>
      </c:valAx>
      <c:spPr>
        <a:noFill/>
        <a:ln>
          <a:noFill/>
        </a:ln>
        <a:effectLst/>
      </c:spPr>
    </c:plotArea>
    <c:legend>
      <c:legendPos val="b"/>
      <c:legendEntry>
        <c:idx val="2"/>
        <c:delete val="1"/>
      </c:legendEntry>
      <c:layout>
        <c:manualLayout>
          <c:xMode val="edge"/>
          <c:yMode val="edge"/>
          <c:x val="0.19555675198719819"/>
          <c:y val="0.92278441933953625"/>
          <c:w val="0.67536322916900349"/>
          <c:h val="5.696243914081906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7059132785993943E-2"/>
          <c:y val="8.570421606725237E-2"/>
          <c:w val="0.90264112285109666"/>
          <c:h val="0.8130568625022393"/>
        </c:manualLayout>
      </c:layout>
      <c:barChart>
        <c:barDir val="col"/>
        <c:grouping val="stacked"/>
        <c:varyColors val="0"/>
        <c:ser>
          <c:idx val="0"/>
          <c:order val="0"/>
          <c:tx>
            <c:strRef>
              <c:f>'Objetivo 1 (9)'!$H$6</c:f>
              <c:strCache>
                <c:ptCount val="1"/>
                <c:pt idx="0">
                  <c:v>Avance Ejecutado acum. Trim I 2023</c:v>
                </c:pt>
              </c:strCache>
            </c:strRef>
          </c:tx>
          <c:spPr>
            <a:solidFill>
              <a:srgbClr val="461E64"/>
            </a:solidFill>
            <a:ln>
              <a:noFill/>
            </a:ln>
            <a:effectLst/>
          </c:spPr>
          <c:invertIfNegative val="0"/>
          <c:dPt>
            <c:idx val="0"/>
            <c:invertIfNegative val="0"/>
            <c:bubble3D val="0"/>
            <c:spPr>
              <a:solidFill>
                <a:srgbClr val="461E64"/>
              </a:solidFill>
              <a:ln>
                <a:noFill/>
              </a:ln>
              <a:effectLst/>
            </c:spPr>
            <c:extLst>
              <c:ext xmlns:c16="http://schemas.microsoft.com/office/drawing/2014/chart" uri="{C3380CC4-5D6E-409C-BE32-E72D297353CC}">
                <c16:uniqueId val="{00000001-6F56-4E8F-816C-7B2A7F1B496C}"/>
              </c:ext>
            </c:extLst>
          </c:dPt>
          <c:dPt>
            <c:idx val="1"/>
            <c:invertIfNegative val="0"/>
            <c:bubble3D val="0"/>
            <c:spPr>
              <a:solidFill>
                <a:srgbClr val="461E64"/>
              </a:solidFill>
              <a:ln>
                <a:noFill/>
              </a:ln>
              <a:effectLst/>
            </c:spPr>
            <c:extLst>
              <c:ext xmlns:c16="http://schemas.microsoft.com/office/drawing/2014/chart" uri="{C3380CC4-5D6E-409C-BE32-E72D297353CC}">
                <c16:uniqueId val="{00000003-6F56-4E8F-816C-7B2A7F1B496C}"/>
              </c:ext>
            </c:extLst>
          </c:dPt>
          <c:dPt>
            <c:idx val="2"/>
            <c:invertIfNegative val="0"/>
            <c:bubble3D val="0"/>
            <c:spPr>
              <a:solidFill>
                <a:srgbClr val="461E64"/>
              </a:solidFill>
              <a:ln>
                <a:noFill/>
              </a:ln>
              <a:effectLst/>
            </c:spPr>
            <c:extLst>
              <c:ext xmlns:c16="http://schemas.microsoft.com/office/drawing/2014/chart" uri="{C3380CC4-5D6E-409C-BE32-E72D297353CC}">
                <c16:uniqueId val="{00000005-6F56-4E8F-816C-7B2A7F1B496C}"/>
              </c:ext>
            </c:extLst>
          </c:dPt>
          <c:dPt>
            <c:idx val="3"/>
            <c:invertIfNegative val="0"/>
            <c:bubble3D val="0"/>
            <c:spPr>
              <a:solidFill>
                <a:srgbClr val="461E64"/>
              </a:solidFill>
              <a:ln>
                <a:noFill/>
              </a:ln>
              <a:effectLst/>
            </c:spPr>
            <c:extLst>
              <c:ext xmlns:c16="http://schemas.microsoft.com/office/drawing/2014/chart" uri="{C3380CC4-5D6E-409C-BE32-E72D297353CC}">
                <c16:uniqueId val="{00000007-6F56-4E8F-816C-7B2A7F1B496C}"/>
              </c:ext>
            </c:extLst>
          </c:dPt>
          <c:dPt>
            <c:idx val="4"/>
            <c:invertIfNegative val="0"/>
            <c:bubble3D val="0"/>
            <c:spPr>
              <a:solidFill>
                <a:srgbClr val="461E64"/>
              </a:solidFill>
              <a:ln>
                <a:noFill/>
              </a:ln>
              <a:effectLst/>
            </c:spPr>
            <c:extLst>
              <c:ext xmlns:c16="http://schemas.microsoft.com/office/drawing/2014/chart" uri="{C3380CC4-5D6E-409C-BE32-E72D297353CC}">
                <c16:uniqueId val="{00000009-6F56-4E8F-816C-7B2A7F1B496C}"/>
              </c:ext>
            </c:extLst>
          </c:dPt>
          <c:dPt>
            <c:idx val="5"/>
            <c:invertIfNegative val="0"/>
            <c:bubble3D val="0"/>
            <c:spPr>
              <a:solidFill>
                <a:srgbClr val="461E64"/>
              </a:solidFill>
              <a:ln>
                <a:noFill/>
              </a:ln>
              <a:effectLst/>
            </c:spPr>
            <c:extLst>
              <c:ext xmlns:c16="http://schemas.microsoft.com/office/drawing/2014/chart" uri="{C3380CC4-5D6E-409C-BE32-E72D297353CC}">
                <c16:uniqueId val="{0000000B-6F56-4E8F-816C-7B2A7F1B496C}"/>
              </c:ext>
            </c:extLst>
          </c:dPt>
          <c:dPt>
            <c:idx val="6"/>
            <c:invertIfNegative val="0"/>
            <c:bubble3D val="0"/>
            <c:spPr>
              <a:solidFill>
                <a:srgbClr val="461E64"/>
              </a:solidFill>
              <a:ln>
                <a:noFill/>
              </a:ln>
              <a:effectLst/>
            </c:spPr>
            <c:extLst>
              <c:ext xmlns:c16="http://schemas.microsoft.com/office/drawing/2014/chart" uri="{C3380CC4-5D6E-409C-BE32-E72D297353CC}">
                <c16:uniqueId val="{0000000D-6F56-4E8F-816C-7B2A7F1B496C}"/>
              </c:ext>
            </c:extLst>
          </c:dPt>
          <c:dPt>
            <c:idx val="7"/>
            <c:invertIfNegative val="0"/>
            <c:bubble3D val="0"/>
            <c:spPr>
              <a:solidFill>
                <a:srgbClr val="461E64"/>
              </a:solidFill>
              <a:ln>
                <a:noFill/>
              </a:ln>
              <a:effectLst/>
            </c:spPr>
            <c:extLst>
              <c:ext xmlns:c16="http://schemas.microsoft.com/office/drawing/2014/chart" uri="{C3380CC4-5D6E-409C-BE32-E72D297353CC}">
                <c16:uniqueId val="{0000000F-6F56-4E8F-816C-7B2A7F1B496C}"/>
              </c:ext>
            </c:extLst>
          </c:dPt>
          <c:dLbls>
            <c:dLbl>
              <c:idx val="0"/>
              <c:delete val="1"/>
              <c:extLst>
                <c:ext xmlns:c15="http://schemas.microsoft.com/office/drawing/2012/chart" uri="{CE6537A1-D6FC-4f65-9D91-7224C49458BB}"/>
                <c:ext xmlns:c16="http://schemas.microsoft.com/office/drawing/2014/chart" uri="{C3380CC4-5D6E-409C-BE32-E72D297353CC}">
                  <c16:uniqueId val="{00000001-6F56-4E8F-816C-7B2A7F1B496C}"/>
                </c:ext>
              </c:extLst>
            </c:dLbl>
            <c:dLbl>
              <c:idx val="1"/>
              <c:delete val="1"/>
              <c:extLst>
                <c:ext xmlns:c15="http://schemas.microsoft.com/office/drawing/2012/chart" uri="{CE6537A1-D6FC-4f65-9D91-7224C49458BB}"/>
                <c:ext xmlns:c16="http://schemas.microsoft.com/office/drawing/2014/chart" uri="{C3380CC4-5D6E-409C-BE32-E72D297353CC}">
                  <c16:uniqueId val="{00000003-6F56-4E8F-816C-7B2A7F1B496C}"/>
                </c:ext>
              </c:extLst>
            </c:dLbl>
            <c:dLbl>
              <c:idx val="2"/>
              <c:delete val="1"/>
              <c:extLst>
                <c:ext xmlns:c15="http://schemas.microsoft.com/office/drawing/2012/chart" uri="{CE6537A1-D6FC-4f65-9D91-7224C49458BB}"/>
                <c:ext xmlns:c16="http://schemas.microsoft.com/office/drawing/2014/chart" uri="{C3380CC4-5D6E-409C-BE32-E72D297353CC}">
                  <c16:uniqueId val="{00000005-6F56-4E8F-816C-7B2A7F1B496C}"/>
                </c:ext>
              </c:extLst>
            </c:dLbl>
            <c:dLbl>
              <c:idx val="3"/>
              <c:delete val="1"/>
              <c:extLst>
                <c:ext xmlns:c15="http://schemas.microsoft.com/office/drawing/2012/chart" uri="{CE6537A1-D6FC-4f65-9D91-7224C49458BB}"/>
                <c:ext xmlns:c16="http://schemas.microsoft.com/office/drawing/2014/chart" uri="{C3380CC4-5D6E-409C-BE32-E72D297353CC}">
                  <c16:uniqueId val="{00000007-6F56-4E8F-816C-7B2A7F1B496C}"/>
                </c:ext>
              </c:extLst>
            </c:dLbl>
            <c:dLbl>
              <c:idx val="5"/>
              <c:delete val="1"/>
              <c:extLst>
                <c:ext xmlns:c15="http://schemas.microsoft.com/office/drawing/2012/chart" uri="{CE6537A1-D6FC-4f65-9D91-7224C49458BB}"/>
                <c:ext xmlns:c16="http://schemas.microsoft.com/office/drawing/2014/chart" uri="{C3380CC4-5D6E-409C-BE32-E72D297353CC}">
                  <c16:uniqueId val="{0000000B-6F56-4E8F-816C-7B2A7F1B496C}"/>
                </c:ext>
              </c:extLst>
            </c:dLbl>
            <c:dLbl>
              <c:idx val="7"/>
              <c:delete val="1"/>
              <c:extLst>
                <c:ext xmlns:c15="http://schemas.microsoft.com/office/drawing/2012/chart" uri="{CE6537A1-D6FC-4f65-9D91-7224C49458BB}"/>
                <c:ext xmlns:c16="http://schemas.microsoft.com/office/drawing/2014/chart" uri="{C3380CC4-5D6E-409C-BE32-E72D297353CC}">
                  <c16:uniqueId val="{0000000F-6F56-4E8F-816C-7B2A7F1B496C}"/>
                </c:ext>
              </c:extLst>
            </c:dLbl>
            <c:dLbl>
              <c:idx val="8"/>
              <c:delete val="1"/>
              <c:extLst>
                <c:ext xmlns:c15="http://schemas.microsoft.com/office/drawing/2012/chart" uri="{CE6537A1-D6FC-4f65-9D91-7224C49458BB}"/>
                <c:ext xmlns:c16="http://schemas.microsoft.com/office/drawing/2014/chart" uri="{C3380CC4-5D6E-409C-BE32-E72D297353CC}">
                  <c16:uniqueId val="{00000012-368B-4052-9A73-9B78E5F5F14F}"/>
                </c:ext>
              </c:extLst>
            </c:dLbl>
            <c:dLbl>
              <c:idx val="10"/>
              <c:delete val="1"/>
              <c:extLst>
                <c:ext xmlns:c15="http://schemas.microsoft.com/office/drawing/2012/chart" uri="{CE6537A1-D6FC-4f65-9D91-7224C49458BB}"/>
                <c:ext xmlns:c16="http://schemas.microsoft.com/office/drawing/2014/chart" uri="{C3380CC4-5D6E-409C-BE32-E72D297353CC}">
                  <c16:uniqueId val="{00000013-368B-4052-9A73-9B78E5F5F14F}"/>
                </c:ext>
              </c:extLst>
            </c:dLbl>
            <c:dLbl>
              <c:idx val="11"/>
              <c:delete val="1"/>
              <c:extLst>
                <c:ext xmlns:c15="http://schemas.microsoft.com/office/drawing/2012/chart" uri="{CE6537A1-D6FC-4f65-9D91-7224C49458BB}"/>
                <c:ext xmlns:c16="http://schemas.microsoft.com/office/drawing/2014/chart" uri="{C3380CC4-5D6E-409C-BE32-E72D297353CC}">
                  <c16:uniqueId val="{00000019-368B-4052-9A73-9B78E5F5F14F}"/>
                </c:ext>
              </c:extLst>
            </c:dLbl>
            <c:dLbl>
              <c:idx val="12"/>
              <c:delete val="1"/>
              <c:extLst>
                <c:ext xmlns:c15="http://schemas.microsoft.com/office/drawing/2012/chart" uri="{CE6537A1-D6FC-4f65-9D91-7224C49458BB}"/>
                <c:ext xmlns:c16="http://schemas.microsoft.com/office/drawing/2014/chart" uri="{C3380CC4-5D6E-409C-BE32-E72D297353CC}">
                  <c16:uniqueId val="{00000018-368B-4052-9A73-9B78E5F5F14F}"/>
                </c:ext>
              </c:extLst>
            </c:dLbl>
            <c:dLbl>
              <c:idx val="13"/>
              <c:delete val="1"/>
              <c:extLst>
                <c:ext xmlns:c15="http://schemas.microsoft.com/office/drawing/2012/chart" uri="{CE6537A1-D6FC-4f65-9D91-7224C49458BB}"/>
                <c:ext xmlns:c16="http://schemas.microsoft.com/office/drawing/2014/chart" uri="{C3380CC4-5D6E-409C-BE32-E72D297353CC}">
                  <c16:uniqueId val="{0000001A-368B-4052-9A73-9B78E5F5F14F}"/>
                </c:ext>
              </c:extLst>
            </c:dLbl>
            <c:dLbl>
              <c:idx val="14"/>
              <c:delete val="1"/>
              <c:extLst>
                <c:ext xmlns:c15="http://schemas.microsoft.com/office/drawing/2012/chart" uri="{CE6537A1-D6FC-4f65-9D91-7224C49458BB}"/>
                <c:ext xmlns:c16="http://schemas.microsoft.com/office/drawing/2014/chart" uri="{C3380CC4-5D6E-409C-BE32-E72D297353CC}">
                  <c16:uniqueId val="{00000016-368B-4052-9A73-9B78E5F5F14F}"/>
                </c:ext>
              </c:extLst>
            </c:dLbl>
            <c:dLbl>
              <c:idx val="15"/>
              <c:delete val="1"/>
              <c:extLst>
                <c:ext xmlns:c15="http://schemas.microsoft.com/office/drawing/2012/chart" uri="{CE6537A1-D6FC-4f65-9D91-7224C49458BB}"/>
                <c:ext xmlns:c16="http://schemas.microsoft.com/office/drawing/2014/chart" uri="{C3380CC4-5D6E-409C-BE32-E72D297353CC}">
                  <c16:uniqueId val="{00000011-6F56-4E8F-816C-7B2A7F1B496C}"/>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 (9)'!$B$7:$B$21</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'Objetivo 1 (9)'!$H$7:$H$21</c:f>
              <c:numCache>
                <c:formatCode>0%</c:formatCode>
                <c:ptCount val="15"/>
                <c:pt idx="0">
                  <c:v>0</c:v>
                </c:pt>
                <c:pt idx="1">
                  <c:v>0</c:v>
                </c:pt>
                <c:pt idx="2">
                  <c:v>0</c:v>
                </c:pt>
                <c:pt idx="3">
                  <c:v>0</c:v>
                </c:pt>
                <c:pt idx="4">
                  <c:v>0.187</c:v>
                </c:pt>
                <c:pt idx="5">
                  <c:v>0</c:v>
                </c:pt>
                <c:pt idx="6">
                  <c:v>0.21</c:v>
                </c:pt>
                <c:pt idx="7">
                  <c:v>0</c:v>
                </c:pt>
                <c:pt idx="8">
                  <c:v>0</c:v>
                </c:pt>
                <c:pt idx="9">
                  <c:v>0.25</c:v>
                </c:pt>
                <c:pt idx="10">
                  <c:v>4.0000000000000002E-4</c:v>
                </c:pt>
                <c:pt idx="11">
                  <c:v>0</c:v>
                </c:pt>
                <c:pt idx="12">
                  <c:v>0</c:v>
                </c:pt>
                <c:pt idx="13">
                  <c:v>0</c:v>
                </c:pt>
                <c:pt idx="14">
                  <c:v>0</c:v>
                </c:pt>
              </c:numCache>
            </c:numRef>
          </c:val>
          <c:extLst>
            <c:ext xmlns:c16="http://schemas.microsoft.com/office/drawing/2014/chart" uri="{C3380CC4-5D6E-409C-BE32-E72D297353CC}">
              <c16:uniqueId val="{00000012-6F56-4E8F-816C-7B2A7F1B496C}"/>
            </c:ext>
          </c:extLst>
        </c:ser>
        <c:ser>
          <c:idx val="1"/>
          <c:order val="1"/>
          <c:tx>
            <c:strRef>
              <c:f>'Objetivo 1 (9)'!$I$6</c:f>
              <c:strCache>
                <c:ptCount val="1"/>
                <c:pt idx="0">
                  <c:v>Valor rezagado Trim I 2023</c:v>
                </c:pt>
              </c:strCache>
            </c:strRef>
          </c:tx>
          <c:spPr>
            <a:solidFill>
              <a:srgbClr val="9999FF"/>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10-368B-4052-9A73-9B78E5F5F14F}"/>
                </c:ext>
              </c:extLst>
            </c:dLbl>
            <c:dLbl>
              <c:idx val="2"/>
              <c:delete val="1"/>
              <c:extLst>
                <c:ext xmlns:c15="http://schemas.microsoft.com/office/drawing/2012/chart" uri="{CE6537A1-D6FC-4f65-9D91-7224C49458BB}"/>
                <c:ext xmlns:c16="http://schemas.microsoft.com/office/drawing/2014/chart" uri="{C3380CC4-5D6E-409C-BE32-E72D297353CC}">
                  <c16:uniqueId val="{00000014-6F56-4E8F-816C-7B2A7F1B496C}"/>
                </c:ext>
              </c:extLst>
            </c:dLbl>
            <c:dLbl>
              <c:idx val="3"/>
              <c:delete val="1"/>
              <c:extLst>
                <c:ext xmlns:c15="http://schemas.microsoft.com/office/drawing/2012/chart" uri="{CE6537A1-D6FC-4f65-9D91-7224C49458BB}"/>
                <c:ext xmlns:c16="http://schemas.microsoft.com/office/drawing/2014/chart" uri="{C3380CC4-5D6E-409C-BE32-E72D297353CC}">
                  <c16:uniqueId val="{0000002A-6F56-4E8F-816C-7B2A7F1B496C}"/>
                </c:ext>
              </c:extLst>
            </c:dLbl>
            <c:dLbl>
              <c:idx val="5"/>
              <c:delete val="1"/>
              <c:extLst>
                <c:ext xmlns:c15="http://schemas.microsoft.com/office/drawing/2012/chart" uri="{CE6537A1-D6FC-4f65-9D91-7224C49458BB}"/>
                <c:ext xmlns:c16="http://schemas.microsoft.com/office/drawing/2014/chart" uri="{C3380CC4-5D6E-409C-BE32-E72D297353CC}">
                  <c16:uniqueId val="{00000016-6F56-4E8F-816C-7B2A7F1B496C}"/>
                </c:ext>
              </c:extLst>
            </c:dLbl>
            <c:dLbl>
              <c:idx val="7"/>
              <c:delete val="1"/>
              <c:extLst>
                <c:ext xmlns:c15="http://schemas.microsoft.com/office/drawing/2012/chart" uri="{CE6537A1-D6FC-4f65-9D91-7224C49458BB}"/>
                <c:ext xmlns:c16="http://schemas.microsoft.com/office/drawing/2014/chart" uri="{C3380CC4-5D6E-409C-BE32-E72D297353CC}">
                  <c16:uniqueId val="{00000018-6F56-4E8F-816C-7B2A7F1B496C}"/>
                </c:ext>
              </c:extLst>
            </c:dLbl>
            <c:dLbl>
              <c:idx val="8"/>
              <c:delete val="1"/>
              <c:extLst>
                <c:ext xmlns:c15="http://schemas.microsoft.com/office/drawing/2012/chart" uri="{CE6537A1-D6FC-4f65-9D91-7224C49458BB}"/>
                <c:ext xmlns:c16="http://schemas.microsoft.com/office/drawing/2014/chart" uri="{C3380CC4-5D6E-409C-BE32-E72D297353CC}">
                  <c16:uniqueId val="{00000011-368B-4052-9A73-9B78E5F5F14F}"/>
                </c:ext>
              </c:extLst>
            </c:dLbl>
            <c:dLbl>
              <c:idx val="9"/>
              <c:delete val="1"/>
              <c:extLst>
                <c:ext xmlns:c15="http://schemas.microsoft.com/office/drawing/2012/chart" uri="{CE6537A1-D6FC-4f65-9D91-7224C49458BB}"/>
                <c:ext xmlns:c16="http://schemas.microsoft.com/office/drawing/2014/chart" uri="{C3380CC4-5D6E-409C-BE32-E72D297353CC}">
                  <c16:uniqueId val="{0000001A-6F56-4E8F-816C-7B2A7F1B496C}"/>
                </c:ext>
              </c:extLst>
            </c:dLbl>
            <c:dLbl>
              <c:idx val="10"/>
              <c:delete val="1"/>
              <c:extLst>
                <c:ext xmlns:c15="http://schemas.microsoft.com/office/drawing/2012/chart" uri="{CE6537A1-D6FC-4f65-9D91-7224C49458BB}"/>
                <c:ext xmlns:c16="http://schemas.microsoft.com/office/drawing/2014/chart" uri="{C3380CC4-5D6E-409C-BE32-E72D297353CC}">
                  <c16:uniqueId val="{0000001B-6F56-4E8F-816C-7B2A7F1B496C}"/>
                </c:ext>
              </c:extLst>
            </c:dLbl>
            <c:dLbl>
              <c:idx val="11"/>
              <c:delete val="1"/>
              <c:extLst>
                <c:ext xmlns:c15="http://schemas.microsoft.com/office/drawing/2012/chart" uri="{CE6537A1-D6FC-4f65-9D91-7224C49458BB}"/>
                <c:ext xmlns:c16="http://schemas.microsoft.com/office/drawing/2014/chart" uri="{C3380CC4-5D6E-409C-BE32-E72D297353CC}">
                  <c16:uniqueId val="{00000014-368B-4052-9A73-9B78E5F5F14F}"/>
                </c:ext>
              </c:extLst>
            </c:dLbl>
            <c:dLbl>
              <c:idx val="12"/>
              <c:delete val="1"/>
              <c:extLst>
                <c:ext xmlns:c15="http://schemas.microsoft.com/office/drawing/2012/chart" uri="{CE6537A1-D6FC-4f65-9D91-7224C49458BB}"/>
                <c:ext xmlns:c16="http://schemas.microsoft.com/office/drawing/2014/chart" uri="{C3380CC4-5D6E-409C-BE32-E72D297353CC}">
                  <c16:uniqueId val="{00000015-368B-4052-9A73-9B78E5F5F14F}"/>
                </c:ext>
              </c:extLst>
            </c:dLbl>
            <c:dLbl>
              <c:idx val="13"/>
              <c:delete val="1"/>
              <c:extLst>
                <c:ext xmlns:c15="http://schemas.microsoft.com/office/drawing/2012/chart" uri="{CE6537A1-D6FC-4f65-9D91-7224C49458BB}"/>
                <c:ext xmlns:c16="http://schemas.microsoft.com/office/drawing/2014/chart" uri="{C3380CC4-5D6E-409C-BE32-E72D297353CC}">
                  <c16:uniqueId val="{00000017-368B-4052-9A73-9B78E5F5F14F}"/>
                </c:ext>
              </c:extLst>
            </c:dLbl>
            <c:dLbl>
              <c:idx val="14"/>
              <c:delete val="1"/>
              <c:extLst>
                <c:ext xmlns:c15="http://schemas.microsoft.com/office/drawing/2012/chart" uri="{CE6537A1-D6FC-4f65-9D91-7224C49458BB}"/>
                <c:ext xmlns:c16="http://schemas.microsoft.com/office/drawing/2014/chart" uri="{C3380CC4-5D6E-409C-BE32-E72D297353CC}">
                  <c16:uniqueId val="{0000001F-6F56-4E8F-816C-7B2A7F1B496C}"/>
                </c:ext>
              </c:extLst>
            </c:dLbl>
            <c:dLbl>
              <c:idx val="15"/>
              <c:delete val="1"/>
              <c:extLst>
                <c:ext xmlns:c15="http://schemas.microsoft.com/office/drawing/2012/chart" uri="{CE6537A1-D6FC-4f65-9D91-7224C49458BB}"/>
                <c:ext xmlns:c16="http://schemas.microsoft.com/office/drawing/2014/chart" uri="{C3380CC4-5D6E-409C-BE32-E72D297353CC}">
                  <c16:uniqueId val="{00000023-6F56-4E8F-816C-7B2A7F1B496C}"/>
                </c:ext>
              </c:extLst>
            </c:dLbl>
            <c:dLbl>
              <c:idx val="17"/>
              <c:delete val="1"/>
              <c:extLst>
                <c:ext xmlns:c15="http://schemas.microsoft.com/office/drawing/2012/chart" uri="{CE6537A1-D6FC-4f65-9D91-7224C49458BB}"/>
                <c:ext xmlns:c16="http://schemas.microsoft.com/office/drawing/2014/chart" uri="{C3380CC4-5D6E-409C-BE32-E72D297353CC}">
                  <c16:uniqueId val="{00000024-6F56-4E8F-816C-7B2A7F1B496C}"/>
                </c:ext>
              </c:extLst>
            </c:dLbl>
            <c:dLbl>
              <c:idx val="18"/>
              <c:delete val="1"/>
              <c:extLst>
                <c:ext xmlns:c15="http://schemas.microsoft.com/office/drawing/2012/chart" uri="{CE6537A1-D6FC-4f65-9D91-7224C49458BB}"/>
                <c:ext xmlns:c16="http://schemas.microsoft.com/office/drawing/2014/chart" uri="{C3380CC4-5D6E-409C-BE32-E72D297353CC}">
                  <c16:uniqueId val="{00000025-6F56-4E8F-816C-7B2A7F1B496C}"/>
                </c:ext>
              </c:extLst>
            </c:dLbl>
            <c:dLbl>
              <c:idx val="19"/>
              <c:delete val="1"/>
              <c:extLst>
                <c:ext xmlns:c15="http://schemas.microsoft.com/office/drawing/2012/chart" uri="{CE6537A1-D6FC-4f65-9D91-7224C49458BB}"/>
                <c:ext xmlns:c16="http://schemas.microsoft.com/office/drawing/2014/chart" uri="{C3380CC4-5D6E-409C-BE32-E72D297353CC}">
                  <c16:uniqueId val="{00000026-6F56-4E8F-816C-7B2A7F1B496C}"/>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 (9)'!$B$7:$B$21</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'Objetivo 1 (9)'!$I$7:$I$21</c:f>
              <c:numCache>
                <c:formatCode>0%</c:formatCode>
                <c:ptCount val="15"/>
                <c:pt idx="0">
                  <c:v>0.3</c:v>
                </c:pt>
                <c:pt idx="1">
                  <c:v>0</c:v>
                </c:pt>
                <c:pt idx="2">
                  <c:v>0</c:v>
                </c:pt>
                <c:pt idx="3">
                  <c:v>0</c:v>
                </c:pt>
                <c:pt idx="4">
                  <c:v>1.3000000000000012E-2</c:v>
                </c:pt>
                <c:pt idx="5">
                  <c:v>0</c:v>
                </c:pt>
                <c:pt idx="6">
                  <c:v>4.0000000000000008E-2</c:v>
                </c:pt>
                <c:pt idx="7">
                  <c:v>0</c:v>
                </c:pt>
                <c:pt idx="8">
                  <c:v>0</c:v>
                </c:pt>
                <c:pt idx="9">
                  <c:v>0</c:v>
                </c:pt>
                <c:pt idx="10">
                  <c:v>-4.0000000000000002E-4</c:v>
                </c:pt>
                <c:pt idx="11">
                  <c:v>0</c:v>
                </c:pt>
                <c:pt idx="12">
                  <c:v>0</c:v>
                </c:pt>
                <c:pt idx="13">
                  <c:v>0</c:v>
                </c:pt>
                <c:pt idx="14">
                  <c:v>0</c:v>
                </c:pt>
              </c:numCache>
            </c:numRef>
          </c:val>
          <c:extLst>
            <c:ext xmlns:c16="http://schemas.microsoft.com/office/drawing/2014/chart" uri="{C3380CC4-5D6E-409C-BE32-E72D297353CC}">
              <c16:uniqueId val="{00000027-6F56-4E8F-816C-7B2A7F1B496C}"/>
            </c:ext>
          </c:extLst>
        </c:ser>
        <c:ser>
          <c:idx val="2"/>
          <c:order val="2"/>
          <c:spPr>
            <a:solidFill>
              <a:schemeClr val="accent3"/>
            </a:solidFill>
            <a:ln>
              <a:noFill/>
            </a:ln>
            <a:effectLst/>
          </c:spPr>
          <c:invertIfNegative val="0"/>
          <c:dLbls>
            <c:delete val="1"/>
          </c:dLbls>
          <c:cat>
            <c:numRef>
              <c:f>'Objetivo 1 (9)'!$B$7:$B$21</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'Objetivo 1 (9)'!$J$7:$J$21</c:f>
              <c:numCache>
                <c:formatCode>0%</c:formatCode>
                <c:ptCount val="1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numCache>
            </c:numRef>
          </c:val>
          <c:extLst>
            <c:ext xmlns:c16="http://schemas.microsoft.com/office/drawing/2014/chart" uri="{C3380CC4-5D6E-409C-BE32-E72D297353CC}">
              <c16:uniqueId val="{00000029-6F56-4E8F-816C-7B2A7F1B496C}"/>
            </c:ext>
          </c:extLst>
        </c:ser>
        <c:dLbls>
          <c:showLegendKey val="0"/>
          <c:showVal val="1"/>
          <c:showCatName val="0"/>
          <c:showSerName val="0"/>
          <c:showPercent val="0"/>
          <c:showBubbleSize val="0"/>
        </c:dLbls>
        <c:gapWidth val="100"/>
        <c:overlap val="100"/>
        <c:axId val="2096394544"/>
        <c:axId val="2096402704"/>
      </c:barChart>
      <c:catAx>
        <c:axId val="2096394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Black" panose="020B0A04020102020204" pitchFamily="34" charset="0"/>
                <a:ea typeface="+mn-ea"/>
                <a:cs typeface="+mn-cs"/>
              </a:defRPr>
            </a:pPr>
            <a:endParaRPr lang="es-CO"/>
          </a:p>
        </c:txPr>
        <c:crossAx val="2096402704"/>
        <c:crosses val="autoZero"/>
        <c:auto val="1"/>
        <c:lblAlgn val="ctr"/>
        <c:lblOffset val="100"/>
        <c:noMultiLvlLbl val="0"/>
      </c:catAx>
      <c:valAx>
        <c:axId val="2096402704"/>
        <c:scaling>
          <c:orientation val="minMax"/>
          <c:max val="1"/>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icrosoft Sans Serif" panose="020B0604020202020204" pitchFamily="34" charset="0"/>
                <a:ea typeface="Microsoft Sans Serif" panose="020B0604020202020204" pitchFamily="34" charset="0"/>
                <a:cs typeface="Microsoft Sans Serif" panose="020B0604020202020204" pitchFamily="34" charset="0"/>
              </a:defRPr>
            </a:pPr>
            <a:endParaRPr lang="es-CO"/>
          </a:p>
        </c:txPr>
        <c:crossAx val="2096394544"/>
        <c:crosses val="autoZero"/>
        <c:crossBetween val="between"/>
      </c:valAx>
      <c:spPr>
        <a:noFill/>
        <a:ln>
          <a:noFill/>
        </a:ln>
        <a:effectLst/>
      </c:spPr>
    </c:plotArea>
    <c:legend>
      <c:legendPos val="b"/>
      <c:legendEntry>
        <c:idx val="2"/>
        <c:delete val="1"/>
      </c:legendEntry>
      <c:layout>
        <c:manualLayout>
          <c:xMode val="edge"/>
          <c:yMode val="edge"/>
          <c:x val="0.18795941105652392"/>
          <c:y val="0.92278439091913778"/>
          <c:w val="0.51771840485751242"/>
          <c:h val="5.6962439140819068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7059132785993943E-2"/>
          <c:y val="8.570421606725237E-2"/>
          <c:w val="0.90264112285109666"/>
          <c:h val="0.8130568625022393"/>
        </c:manualLayout>
      </c:layout>
      <c:barChart>
        <c:barDir val="col"/>
        <c:grouping val="stacked"/>
        <c:varyColors val="0"/>
        <c:ser>
          <c:idx val="0"/>
          <c:order val="0"/>
          <c:tx>
            <c:strRef>
              <c:f>'Objetivo 1 (8)'!$H$6</c:f>
              <c:strCache>
                <c:ptCount val="1"/>
                <c:pt idx="0">
                  <c:v>Avance Ejecutado acum. Trim I 2023</c:v>
                </c:pt>
              </c:strCache>
            </c:strRef>
          </c:tx>
          <c:spPr>
            <a:solidFill>
              <a:srgbClr val="461E64"/>
            </a:solidFill>
            <a:ln>
              <a:noFill/>
            </a:ln>
            <a:effectLst/>
          </c:spPr>
          <c:invertIfNegative val="0"/>
          <c:dPt>
            <c:idx val="0"/>
            <c:invertIfNegative val="0"/>
            <c:bubble3D val="0"/>
            <c:spPr>
              <a:solidFill>
                <a:srgbClr val="461E64"/>
              </a:solidFill>
              <a:ln>
                <a:noFill/>
              </a:ln>
              <a:effectLst/>
            </c:spPr>
            <c:extLst>
              <c:ext xmlns:c16="http://schemas.microsoft.com/office/drawing/2014/chart" uri="{C3380CC4-5D6E-409C-BE32-E72D297353CC}">
                <c16:uniqueId val="{00000001-3164-47B6-8CAF-2A6690FA79AF}"/>
              </c:ext>
            </c:extLst>
          </c:dPt>
          <c:dPt>
            <c:idx val="1"/>
            <c:invertIfNegative val="0"/>
            <c:bubble3D val="0"/>
            <c:spPr>
              <a:solidFill>
                <a:srgbClr val="461E64"/>
              </a:solidFill>
              <a:ln>
                <a:noFill/>
              </a:ln>
              <a:effectLst/>
            </c:spPr>
            <c:extLst>
              <c:ext xmlns:c16="http://schemas.microsoft.com/office/drawing/2014/chart" uri="{C3380CC4-5D6E-409C-BE32-E72D297353CC}">
                <c16:uniqueId val="{00000003-3164-47B6-8CAF-2A6690FA79AF}"/>
              </c:ext>
            </c:extLst>
          </c:dPt>
          <c:dPt>
            <c:idx val="2"/>
            <c:invertIfNegative val="0"/>
            <c:bubble3D val="0"/>
            <c:spPr>
              <a:solidFill>
                <a:srgbClr val="461E64"/>
              </a:solidFill>
              <a:ln>
                <a:noFill/>
              </a:ln>
              <a:effectLst/>
            </c:spPr>
            <c:extLst>
              <c:ext xmlns:c16="http://schemas.microsoft.com/office/drawing/2014/chart" uri="{C3380CC4-5D6E-409C-BE32-E72D297353CC}">
                <c16:uniqueId val="{00000005-3164-47B6-8CAF-2A6690FA79AF}"/>
              </c:ext>
            </c:extLst>
          </c:dPt>
          <c:dPt>
            <c:idx val="3"/>
            <c:invertIfNegative val="0"/>
            <c:bubble3D val="0"/>
            <c:spPr>
              <a:solidFill>
                <a:srgbClr val="461E64"/>
              </a:solidFill>
              <a:ln>
                <a:noFill/>
              </a:ln>
              <a:effectLst/>
            </c:spPr>
            <c:extLst>
              <c:ext xmlns:c16="http://schemas.microsoft.com/office/drawing/2014/chart" uri="{C3380CC4-5D6E-409C-BE32-E72D297353CC}">
                <c16:uniqueId val="{00000007-3164-47B6-8CAF-2A6690FA79AF}"/>
              </c:ext>
            </c:extLst>
          </c:dPt>
          <c:dPt>
            <c:idx val="4"/>
            <c:invertIfNegative val="0"/>
            <c:bubble3D val="0"/>
            <c:spPr>
              <a:solidFill>
                <a:srgbClr val="461E64"/>
              </a:solidFill>
              <a:ln>
                <a:noFill/>
              </a:ln>
              <a:effectLst/>
            </c:spPr>
            <c:extLst>
              <c:ext xmlns:c16="http://schemas.microsoft.com/office/drawing/2014/chart" uri="{C3380CC4-5D6E-409C-BE32-E72D297353CC}">
                <c16:uniqueId val="{00000009-3164-47B6-8CAF-2A6690FA79AF}"/>
              </c:ext>
            </c:extLst>
          </c:dPt>
          <c:dPt>
            <c:idx val="5"/>
            <c:invertIfNegative val="0"/>
            <c:bubble3D val="0"/>
            <c:spPr>
              <a:solidFill>
                <a:srgbClr val="461E64"/>
              </a:solidFill>
              <a:ln>
                <a:noFill/>
              </a:ln>
              <a:effectLst/>
            </c:spPr>
            <c:extLst>
              <c:ext xmlns:c16="http://schemas.microsoft.com/office/drawing/2014/chart" uri="{C3380CC4-5D6E-409C-BE32-E72D297353CC}">
                <c16:uniqueId val="{0000000B-3164-47B6-8CAF-2A6690FA79AF}"/>
              </c:ext>
            </c:extLst>
          </c:dPt>
          <c:dPt>
            <c:idx val="6"/>
            <c:invertIfNegative val="0"/>
            <c:bubble3D val="0"/>
            <c:spPr>
              <a:solidFill>
                <a:srgbClr val="461E64"/>
              </a:solidFill>
              <a:ln>
                <a:noFill/>
              </a:ln>
              <a:effectLst/>
            </c:spPr>
            <c:extLst>
              <c:ext xmlns:c16="http://schemas.microsoft.com/office/drawing/2014/chart" uri="{C3380CC4-5D6E-409C-BE32-E72D297353CC}">
                <c16:uniqueId val="{0000000D-3164-47B6-8CAF-2A6690FA79AF}"/>
              </c:ext>
            </c:extLst>
          </c:dPt>
          <c:dPt>
            <c:idx val="7"/>
            <c:invertIfNegative val="0"/>
            <c:bubble3D val="0"/>
            <c:spPr>
              <a:solidFill>
                <a:srgbClr val="461E64"/>
              </a:solidFill>
              <a:ln>
                <a:noFill/>
              </a:ln>
              <a:effectLst/>
            </c:spPr>
            <c:extLst>
              <c:ext xmlns:c16="http://schemas.microsoft.com/office/drawing/2014/chart" uri="{C3380CC4-5D6E-409C-BE32-E72D297353CC}">
                <c16:uniqueId val="{0000000F-3164-47B6-8CAF-2A6690FA79AF}"/>
              </c:ext>
            </c:extLst>
          </c:dPt>
          <c:dLbls>
            <c:dLbl>
              <c:idx val="0"/>
              <c:delete val="1"/>
              <c:extLst>
                <c:ext xmlns:c15="http://schemas.microsoft.com/office/drawing/2012/chart" uri="{CE6537A1-D6FC-4f65-9D91-7224C49458BB}"/>
                <c:ext xmlns:c16="http://schemas.microsoft.com/office/drawing/2014/chart" uri="{C3380CC4-5D6E-409C-BE32-E72D297353CC}">
                  <c16:uniqueId val="{00000001-3164-47B6-8CAF-2A6690FA79AF}"/>
                </c:ext>
              </c:extLst>
            </c:dLbl>
            <c:dLbl>
              <c:idx val="1"/>
              <c:delete val="1"/>
              <c:extLst>
                <c:ext xmlns:c15="http://schemas.microsoft.com/office/drawing/2012/chart" uri="{CE6537A1-D6FC-4f65-9D91-7224C49458BB}"/>
                <c:ext xmlns:c16="http://schemas.microsoft.com/office/drawing/2014/chart" uri="{C3380CC4-5D6E-409C-BE32-E72D297353CC}">
                  <c16:uniqueId val="{00000003-3164-47B6-8CAF-2A6690FA79AF}"/>
                </c:ext>
              </c:extLst>
            </c:dLbl>
            <c:dLbl>
              <c:idx val="2"/>
              <c:delete val="1"/>
              <c:extLst>
                <c:ext xmlns:c15="http://schemas.microsoft.com/office/drawing/2012/chart" uri="{CE6537A1-D6FC-4f65-9D91-7224C49458BB}"/>
                <c:ext xmlns:c16="http://schemas.microsoft.com/office/drawing/2014/chart" uri="{C3380CC4-5D6E-409C-BE32-E72D297353CC}">
                  <c16:uniqueId val="{00000005-3164-47B6-8CAF-2A6690FA79AF}"/>
                </c:ext>
              </c:extLst>
            </c:dLbl>
            <c:dLbl>
              <c:idx val="4"/>
              <c:delete val="1"/>
              <c:extLst>
                <c:ext xmlns:c15="http://schemas.microsoft.com/office/drawing/2012/chart" uri="{CE6537A1-D6FC-4f65-9D91-7224C49458BB}"/>
                <c:ext xmlns:c16="http://schemas.microsoft.com/office/drawing/2014/chart" uri="{C3380CC4-5D6E-409C-BE32-E72D297353CC}">
                  <c16:uniqueId val="{00000009-3164-47B6-8CAF-2A6690FA79AF}"/>
                </c:ext>
              </c:extLst>
            </c:dLbl>
            <c:dLbl>
              <c:idx val="16"/>
              <c:delete val="1"/>
              <c:extLst>
                <c:ext xmlns:c15="http://schemas.microsoft.com/office/drawing/2012/chart" uri="{CE6537A1-D6FC-4f65-9D91-7224C49458BB}"/>
                <c:ext xmlns:c16="http://schemas.microsoft.com/office/drawing/2014/chart" uri="{C3380CC4-5D6E-409C-BE32-E72D297353CC}">
                  <c16:uniqueId val="{00000012-208F-4ACB-972A-35020783E49D}"/>
                </c:ext>
              </c:extLst>
            </c:dLbl>
            <c:dLbl>
              <c:idx val="17"/>
              <c:delete val="1"/>
              <c:extLst>
                <c:ext xmlns:c15="http://schemas.microsoft.com/office/drawing/2012/chart" uri="{CE6537A1-D6FC-4f65-9D91-7224C49458BB}"/>
                <c:ext xmlns:c16="http://schemas.microsoft.com/office/drawing/2014/chart" uri="{C3380CC4-5D6E-409C-BE32-E72D297353CC}">
                  <c16:uniqueId val="{00000011-208F-4ACB-972A-35020783E49D}"/>
                </c:ext>
              </c:extLst>
            </c:dLbl>
            <c:dLbl>
              <c:idx val="18"/>
              <c:delete val="1"/>
              <c:extLst>
                <c:ext xmlns:c15="http://schemas.microsoft.com/office/drawing/2012/chart" uri="{CE6537A1-D6FC-4f65-9D91-7224C49458BB}"/>
                <c:ext xmlns:c16="http://schemas.microsoft.com/office/drawing/2014/chart" uri="{C3380CC4-5D6E-409C-BE32-E72D297353CC}">
                  <c16:uniqueId val="{00000010-208F-4ACB-972A-35020783E49D}"/>
                </c:ext>
              </c:extLst>
            </c:dLbl>
            <c:dLbl>
              <c:idx val="20"/>
              <c:delete val="1"/>
              <c:extLst>
                <c:ext xmlns:c15="http://schemas.microsoft.com/office/drawing/2012/chart" uri="{CE6537A1-D6FC-4f65-9D91-7224C49458BB}"/>
                <c:ext xmlns:c16="http://schemas.microsoft.com/office/drawing/2014/chart" uri="{C3380CC4-5D6E-409C-BE32-E72D297353CC}">
                  <c16:uniqueId val="{00000013-208F-4ACB-972A-35020783E49D}"/>
                </c:ext>
              </c:extLst>
            </c:dLbl>
            <c:spPr>
              <a:noFill/>
              <a:ln>
                <a:noFill/>
              </a:ln>
              <a:effectLst/>
            </c:spPr>
            <c:txPr>
              <a:bodyPr rot="-5400000" spcFirstLastPara="1" vertOverflow="ellipsis" wrap="square" lIns="38100" tIns="19050" rIns="38100" bIns="19050" anchor="ctr" anchorCtr="1">
                <a:spAutoFit/>
              </a:bodyPr>
              <a:lstStyle/>
              <a:p>
                <a:pPr>
                  <a:defRPr sz="10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 (8)'!$B$7:$B$28</c:f>
              <c:numCache>
                <c:formatCode>General</c:formatCode>
                <c:ptCount val="22"/>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numCache>
            </c:numRef>
          </c:cat>
          <c:val>
            <c:numRef>
              <c:f>'Objetivo 1 (8)'!$H$7:$H$28</c:f>
              <c:numCache>
                <c:formatCode>0%</c:formatCode>
                <c:ptCount val="22"/>
                <c:pt idx="0">
                  <c:v>0</c:v>
                </c:pt>
                <c:pt idx="1">
                  <c:v>0</c:v>
                </c:pt>
                <c:pt idx="2">
                  <c:v>0</c:v>
                </c:pt>
                <c:pt idx="3">
                  <c:v>0.57999999999999996</c:v>
                </c:pt>
                <c:pt idx="4">
                  <c:v>0</c:v>
                </c:pt>
                <c:pt idx="5">
                  <c:v>0.25</c:v>
                </c:pt>
                <c:pt idx="6">
                  <c:v>0.25</c:v>
                </c:pt>
                <c:pt idx="7">
                  <c:v>0.17</c:v>
                </c:pt>
                <c:pt idx="8">
                  <c:v>1</c:v>
                </c:pt>
                <c:pt idx="9">
                  <c:v>0.17</c:v>
                </c:pt>
                <c:pt idx="10">
                  <c:v>0.6</c:v>
                </c:pt>
                <c:pt idx="11">
                  <c:v>0.6</c:v>
                </c:pt>
                <c:pt idx="12">
                  <c:v>0.25</c:v>
                </c:pt>
                <c:pt idx="13">
                  <c:v>0.5</c:v>
                </c:pt>
                <c:pt idx="14">
                  <c:v>0.33</c:v>
                </c:pt>
                <c:pt idx="15">
                  <c:v>1</c:v>
                </c:pt>
                <c:pt idx="16">
                  <c:v>0</c:v>
                </c:pt>
                <c:pt idx="17">
                  <c:v>0</c:v>
                </c:pt>
                <c:pt idx="18">
                  <c:v>0</c:v>
                </c:pt>
                <c:pt idx="19">
                  <c:v>0.25</c:v>
                </c:pt>
                <c:pt idx="20">
                  <c:v>0</c:v>
                </c:pt>
                <c:pt idx="21">
                  <c:v>0.52</c:v>
                </c:pt>
              </c:numCache>
            </c:numRef>
          </c:val>
          <c:extLst>
            <c:ext xmlns:c16="http://schemas.microsoft.com/office/drawing/2014/chart" uri="{C3380CC4-5D6E-409C-BE32-E72D297353CC}">
              <c16:uniqueId val="{00000012-3164-47B6-8CAF-2A6690FA79AF}"/>
            </c:ext>
          </c:extLst>
        </c:ser>
        <c:ser>
          <c:idx val="1"/>
          <c:order val="1"/>
          <c:tx>
            <c:strRef>
              <c:f>'Objetivo 1 (8)'!$I$6</c:f>
              <c:strCache>
                <c:ptCount val="1"/>
                <c:pt idx="0">
                  <c:v>Valor rezagado Trim I 2023</c:v>
                </c:pt>
              </c:strCache>
            </c:strRef>
          </c:tx>
          <c:spPr>
            <a:solidFill>
              <a:srgbClr val="9999FF"/>
            </a:solidFill>
            <a:ln>
              <a:noFill/>
            </a:ln>
            <a:effectLst/>
          </c:spPr>
          <c:invertIfNegative val="0"/>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164-47B6-8CAF-2A6690FA79AF}"/>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3164-47B6-8CAF-2A6690FA79AF}"/>
                </c:ext>
              </c:extLst>
            </c:dLbl>
            <c:dLbl>
              <c:idx val="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3164-47B6-8CAF-2A6690FA79AF}"/>
                </c:ext>
              </c:extLst>
            </c:dLbl>
            <c:spPr>
              <a:noFill/>
              <a:ln>
                <a:noFill/>
              </a:ln>
              <a:effectLst/>
            </c:spPr>
            <c:txPr>
              <a:bodyPr rot="-5400000" spcFirstLastPara="1" vertOverflow="ellipsis"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 (8)'!$B$7:$B$28</c:f>
              <c:numCache>
                <c:formatCode>General</c:formatCode>
                <c:ptCount val="22"/>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numCache>
            </c:numRef>
          </c:cat>
          <c:val>
            <c:numRef>
              <c:f>'Objetivo 1 (8)'!$I$7:$I$28</c:f>
              <c:numCache>
                <c:formatCode>0%</c:formatCode>
                <c:ptCount val="22"/>
                <c:pt idx="0">
                  <c:v>0</c:v>
                </c:pt>
                <c:pt idx="1">
                  <c:v>0</c:v>
                </c:pt>
                <c:pt idx="2">
                  <c:v>0.25</c:v>
                </c:pt>
                <c:pt idx="4">
                  <c:v>0.2</c:v>
                </c:pt>
                <c:pt idx="5">
                  <c:v>0</c:v>
                </c:pt>
                <c:pt idx="6">
                  <c:v>0</c:v>
                </c:pt>
                <c:pt idx="7">
                  <c:v>7.9999999999999988E-2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25-3164-47B6-8CAF-2A6690FA79AF}"/>
            </c:ext>
          </c:extLst>
        </c:ser>
        <c:ser>
          <c:idx val="2"/>
          <c:order val="2"/>
          <c:spPr>
            <a:solidFill>
              <a:schemeClr val="accent3"/>
            </a:solidFill>
            <a:ln>
              <a:noFill/>
            </a:ln>
            <a:effectLst/>
          </c:spPr>
          <c:invertIfNegative val="0"/>
          <c:dLbls>
            <c:delete val="1"/>
          </c:dLbls>
          <c:cat>
            <c:numRef>
              <c:f>'Objetivo 1 (8)'!$B$7:$B$28</c:f>
              <c:numCache>
                <c:formatCode>General</c:formatCode>
                <c:ptCount val="22"/>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numCache>
            </c:numRef>
          </c:cat>
          <c:val>
            <c:numRef>
              <c:f>'Objetivo 1 (8)'!$J$7:$J$28</c:f>
              <c:numCache>
                <c:formatCode>0%</c:formatCode>
                <c:ptCount val="22"/>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numCache>
            </c:numRef>
          </c:val>
          <c:extLst>
            <c:ext xmlns:c16="http://schemas.microsoft.com/office/drawing/2014/chart" uri="{C3380CC4-5D6E-409C-BE32-E72D297353CC}">
              <c16:uniqueId val="{00000027-3164-47B6-8CAF-2A6690FA79AF}"/>
            </c:ext>
          </c:extLst>
        </c:ser>
        <c:dLbls>
          <c:showLegendKey val="0"/>
          <c:showVal val="1"/>
          <c:showCatName val="0"/>
          <c:showSerName val="0"/>
          <c:showPercent val="0"/>
          <c:showBubbleSize val="0"/>
        </c:dLbls>
        <c:gapWidth val="100"/>
        <c:overlap val="100"/>
        <c:axId val="2096403248"/>
        <c:axId val="2096398896"/>
      </c:barChart>
      <c:catAx>
        <c:axId val="2096403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Black" panose="020B0A04020102020204" pitchFamily="34" charset="0"/>
                <a:ea typeface="+mn-ea"/>
                <a:cs typeface="+mn-cs"/>
              </a:defRPr>
            </a:pPr>
            <a:endParaRPr lang="es-CO"/>
          </a:p>
        </c:txPr>
        <c:crossAx val="2096398896"/>
        <c:crosses val="autoZero"/>
        <c:auto val="1"/>
        <c:lblAlgn val="ctr"/>
        <c:lblOffset val="100"/>
        <c:noMultiLvlLbl val="0"/>
      </c:catAx>
      <c:valAx>
        <c:axId val="2096398896"/>
        <c:scaling>
          <c:orientation val="minMax"/>
          <c:max val="1"/>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icrosoft Sans Serif" panose="020B0604020202020204" pitchFamily="34" charset="0"/>
                <a:ea typeface="Microsoft Sans Serif" panose="020B0604020202020204" pitchFamily="34" charset="0"/>
                <a:cs typeface="Microsoft Sans Serif" panose="020B0604020202020204" pitchFamily="34" charset="0"/>
              </a:defRPr>
            </a:pPr>
            <a:endParaRPr lang="es-CO"/>
          </a:p>
        </c:txPr>
        <c:crossAx val="2096403248"/>
        <c:crosses val="autoZero"/>
        <c:crossBetween val="between"/>
      </c:valAx>
      <c:spPr>
        <a:noFill/>
        <a:ln>
          <a:noFill/>
        </a:ln>
        <a:effectLst/>
      </c:spPr>
    </c:plotArea>
    <c:legend>
      <c:legendPos val="b"/>
      <c:legendEntry>
        <c:idx val="2"/>
        <c:delete val="1"/>
      </c:legendEntry>
      <c:layout>
        <c:manualLayout>
          <c:xMode val="edge"/>
          <c:yMode val="edge"/>
          <c:x val="0.18795941105652392"/>
          <c:y val="0.92278439091913778"/>
          <c:w val="0.7347358453170626"/>
          <c:h val="5.6962439140819068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7059132785993943E-2"/>
          <c:y val="8.570421606725237E-2"/>
          <c:w val="0.90264112285109666"/>
          <c:h val="0.8130568625022393"/>
        </c:manualLayout>
      </c:layout>
      <c:barChart>
        <c:barDir val="col"/>
        <c:grouping val="stacked"/>
        <c:varyColors val="0"/>
        <c:ser>
          <c:idx val="0"/>
          <c:order val="0"/>
          <c:tx>
            <c:strRef>
              <c:f>'Objetivo 1'!$H$6</c:f>
              <c:strCache>
                <c:ptCount val="1"/>
                <c:pt idx="0">
                  <c:v>Avance Ejecutado acum. Trim I 2023</c:v>
                </c:pt>
              </c:strCache>
            </c:strRef>
          </c:tx>
          <c:spPr>
            <a:solidFill>
              <a:srgbClr val="461E64"/>
            </a:solidFill>
            <a:ln>
              <a:noFill/>
            </a:ln>
            <a:effectLst/>
          </c:spPr>
          <c:invertIfNegative val="0"/>
          <c:dPt>
            <c:idx val="0"/>
            <c:invertIfNegative val="0"/>
            <c:bubble3D val="0"/>
            <c:spPr>
              <a:solidFill>
                <a:srgbClr val="461E64"/>
              </a:solidFill>
              <a:ln>
                <a:noFill/>
              </a:ln>
              <a:effectLst/>
            </c:spPr>
            <c:extLst>
              <c:ext xmlns:c16="http://schemas.microsoft.com/office/drawing/2014/chart" uri="{C3380CC4-5D6E-409C-BE32-E72D297353CC}">
                <c16:uniqueId val="{00000001-3717-4A68-8768-6F6A251AAA95}"/>
              </c:ext>
            </c:extLst>
          </c:dPt>
          <c:dPt>
            <c:idx val="1"/>
            <c:invertIfNegative val="0"/>
            <c:bubble3D val="0"/>
            <c:spPr>
              <a:solidFill>
                <a:srgbClr val="461E64"/>
              </a:solidFill>
              <a:ln>
                <a:noFill/>
              </a:ln>
              <a:effectLst/>
            </c:spPr>
            <c:extLst>
              <c:ext xmlns:c16="http://schemas.microsoft.com/office/drawing/2014/chart" uri="{C3380CC4-5D6E-409C-BE32-E72D297353CC}">
                <c16:uniqueId val="{00000003-3717-4A68-8768-6F6A251AAA95}"/>
              </c:ext>
            </c:extLst>
          </c:dPt>
          <c:dPt>
            <c:idx val="2"/>
            <c:invertIfNegative val="0"/>
            <c:bubble3D val="0"/>
            <c:spPr>
              <a:solidFill>
                <a:srgbClr val="461E64"/>
              </a:solidFill>
              <a:ln>
                <a:noFill/>
              </a:ln>
              <a:effectLst/>
            </c:spPr>
            <c:extLst>
              <c:ext xmlns:c16="http://schemas.microsoft.com/office/drawing/2014/chart" uri="{C3380CC4-5D6E-409C-BE32-E72D297353CC}">
                <c16:uniqueId val="{00000005-3717-4A68-8768-6F6A251AAA95}"/>
              </c:ext>
            </c:extLst>
          </c:dPt>
          <c:dPt>
            <c:idx val="3"/>
            <c:invertIfNegative val="0"/>
            <c:bubble3D val="0"/>
            <c:spPr>
              <a:solidFill>
                <a:srgbClr val="461E64"/>
              </a:solidFill>
              <a:ln>
                <a:noFill/>
              </a:ln>
              <a:effectLst/>
            </c:spPr>
            <c:extLst>
              <c:ext xmlns:c16="http://schemas.microsoft.com/office/drawing/2014/chart" uri="{C3380CC4-5D6E-409C-BE32-E72D297353CC}">
                <c16:uniqueId val="{00000007-3717-4A68-8768-6F6A251AAA95}"/>
              </c:ext>
            </c:extLst>
          </c:dPt>
          <c:dPt>
            <c:idx val="4"/>
            <c:invertIfNegative val="0"/>
            <c:bubble3D val="0"/>
            <c:spPr>
              <a:solidFill>
                <a:srgbClr val="461E64"/>
              </a:solidFill>
              <a:ln>
                <a:noFill/>
              </a:ln>
              <a:effectLst/>
            </c:spPr>
            <c:extLst>
              <c:ext xmlns:c16="http://schemas.microsoft.com/office/drawing/2014/chart" uri="{C3380CC4-5D6E-409C-BE32-E72D297353CC}">
                <c16:uniqueId val="{00000009-3717-4A68-8768-6F6A251AAA95}"/>
              </c:ext>
            </c:extLst>
          </c:dPt>
          <c:dPt>
            <c:idx val="5"/>
            <c:invertIfNegative val="0"/>
            <c:bubble3D val="0"/>
            <c:spPr>
              <a:solidFill>
                <a:srgbClr val="461E64"/>
              </a:solidFill>
              <a:ln>
                <a:noFill/>
              </a:ln>
              <a:effectLst/>
            </c:spPr>
            <c:extLst>
              <c:ext xmlns:c16="http://schemas.microsoft.com/office/drawing/2014/chart" uri="{C3380CC4-5D6E-409C-BE32-E72D297353CC}">
                <c16:uniqueId val="{0000000B-3717-4A68-8768-6F6A251AAA95}"/>
              </c:ext>
            </c:extLst>
          </c:dPt>
          <c:dPt>
            <c:idx val="6"/>
            <c:invertIfNegative val="0"/>
            <c:bubble3D val="0"/>
            <c:spPr>
              <a:solidFill>
                <a:srgbClr val="461E64"/>
              </a:solidFill>
              <a:ln>
                <a:noFill/>
              </a:ln>
              <a:effectLst/>
            </c:spPr>
            <c:extLst>
              <c:ext xmlns:c16="http://schemas.microsoft.com/office/drawing/2014/chart" uri="{C3380CC4-5D6E-409C-BE32-E72D297353CC}">
                <c16:uniqueId val="{0000000D-3717-4A68-8768-6F6A251AAA95}"/>
              </c:ext>
            </c:extLst>
          </c:dPt>
          <c:dPt>
            <c:idx val="7"/>
            <c:invertIfNegative val="0"/>
            <c:bubble3D val="0"/>
            <c:spPr>
              <a:solidFill>
                <a:srgbClr val="461E64"/>
              </a:solidFill>
              <a:ln>
                <a:noFill/>
              </a:ln>
              <a:effectLst/>
            </c:spPr>
            <c:extLst>
              <c:ext xmlns:c16="http://schemas.microsoft.com/office/drawing/2014/chart" uri="{C3380CC4-5D6E-409C-BE32-E72D297353CC}">
                <c16:uniqueId val="{0000000F-3717-4A68-8768-6F6A251AAA95}"/>
              </c:ext>
            </c:extLst>
          </c:dPt>
          <c:dLbls>
            <c:dLbl>
              <c:idx val="1"/>
              <c:delete val="1"/>
              <c:extLst>
                <c:ext xmlns:c15="http://schemas.microsoft.com/office/drawing/2012/chart" uri="{CE6537A1-D6FC-4f65-9D91-7224C49458BB}"/>
                <c:ext xmlns:c16="http://schemas.microsoft.com/office/drawing/2014/chart" uri="{C3380CC4-5D6E-409C-BE32-E72D297353CC}">
                  <c16:uniqueId val="{00000003-3717-4A68-8768-6F6A251AAA95}"/>
                </c:ext>
              </c:extLst>
            </c:dLbl>
            <c:dLbl>
              <c:idx val="2"/>
              <c:delete val="1"/>
              <c:extLst>
                <c:ext xmlns:c15="http://schemas.microsoft.com/office/drawing/2012/chart" uri="{CE6537A1-D6FC-4f65-9D91-7224C49458BB}"/>
                <c:ext xmlns:c16="http://schemas.microsoft.com/office/drawing/2014/chart" uri="{C3380CC4-5D6E-409C-BE32-E72D297353CC}">
                  <c16:uniqueId val="{00000005-3717-4A68-8768-6F6A251AAA95}"/>
                </c:ext>
              </c:extLst>
            </c:dLbl>
            <c:dLbl>
              <c:idx val="7"/>
              <c:delete val="1"/>
              <c:extLst>
                <c:ext xmlns:c15="http://schemas.microsoft.com/office/drawing/2012/chart" uri="{CE6537A1-D6FC-4f65-9D91-7224C49458BB}"/>
                <c:ext xmlns:c16="http://schemas.microsoft.com/office/drawing/2014/chart" uri="{C3380CC4-5D6E-409C-BE32-E72D297353CC}">
                  <c16:uniqueId val="{0000000F-3717-4A68-8768-6F6A251AAA95}"/>
                </c:ext>
              </c:extLst>
            </c:dLbl>
            <c:dLbl>
              <c:idx val="9"/>
              <c:delete val="1"/>
              <c:extLst>
                <c:ext xmlns:c15="http://schemas.microsoft.com/office/drawing/2012/chart" uri="{CE6537A1-D6FC-4f65-9D91-7224C49458BB}"/>
                <c:ext xmlns:c16="http://schemas.microsoft.com/office/drawing/2014/chart" uri="{C3380CC4-5D6E-409C-BE32-E72D297353CC}">
                  <c16:uniqueId val="{00000017-76DE-4A90-9029-932F9FBDF969}"/>
                </c:ext>
              </c:extLst>
            </c:dLbl>
            <c:dLbl>
              <c:idx val="10"/>
              <c:delete val="1"/>
              <c:extLst>
                <c:ext xmlns:c15="http://schemas.microsoft.com/office/drawing/2012/chart" uri="{CE6537A1-D6FC-4f65-9D91-7224C49458BB}"/>
                <c:ext xmlns:c16="http://schemas.microsoft.com/office/drawing/2014/chart" uri="{C3380CC4-5D6E-409C-BE32-E72D297353CC}">
                  <c16:uniqueId val="{00000018-76DE-4A90-9029-932F9FBDF969}"/>
                </c:ext>
              </c:extLst>
            </c:dLbl>
            <c:dLbl>
              <c:idx val="11"/>
              <c:delete val="1"/>
              <c:extLst>
                <c:ext xmlns:c15="http://schemas.microsoft.com/office/drawing/2012/chart" uri="{CE6537A1-D6FC-4f65-9D91-7224C49458BB}"/>
                <c:ext xmlns:c16="http://schemas.microsoft.com/office/drawing/2014/chart" uri="{C3380CC4-5D6E-409C-BE32-E72D297353CC}">
                  <c16:uniqueId val="{00000010-76DE-4A90-9029-932F9FBDF969}"/>
                </c:ext>
              </c:extLst>
            </c:dLbl>
            <c:dLbl>
              <c:idx val="12"/>
              <c:delete val="1"/>
              <c:extLst>
                <c:ext xmlns:c15="http://schemas.microsoft.com/office/drawing/2012/chart" uri="{CE6537A1-D6FC-4f65-9D91-7224C49458BB}"/>
                <c:ext xmlns:c16="http://schemas.microsoft.com/office/drawing/2014/chart" uri="{C3380CC4-5D6E-409C-BE32-E72D297353CC}">
                  <c16:uniqueId val="{00000011-76DE-4A90-9029-932F9FBDF969}"/>
                </c:ext>
              </c:extLst>
            </c:dLbl>
            <c:dLbl>
              <c:idx val="13"/>
              <c:delete val="1"/>
              <c:extLst>
                <c:ext xmlns:c15="http://schemas.microsoft.com/office/drawing/2012/chart" uri="{CE6537A1-D6FC-4f65-9D91-7224C49458BB}"/>
                <c:ext xmlns:c16="http://schemas.microsoft.com/office/drawing/2014/chart" uri="{C3380CC4-5D6E-409C-BE32-E72D297353CC}">
                  <c16:uniqueId val="{00000012-76DE-4A90-9029-932F9FBDF969}"/>
                </c:ext>
              </c:extLst>
            </c:dLbl>
            <c:dLbl>
              <c:idx val="15"/>
              <c:delete val="1"/>
              <c:extLst>
                <c:ext xmlns:c15="http://schemas.microsoft.com/office/drawing/2012/chart" uri="{CE6537A1-D6FC-4f65-9D91-7224C49458BB}"/>
                <c:ext xmlns:c16="http://schemas.microsoft.com/office/drawing/2014/chart" uri="{C3380CC4-5D6E-409C-BE32-E72D297353CC}">
                  <c16:uniqueId val="{0000001C-E763-46E9-B601-948038617AD4}"/>
                </c:ext>
              </c:extLst>
            </c:dLbl>
            <c:dLbl>
              <c:idx val="17"/>
              <c:delete val="1"/>
              <c:extLst>
                <c:ext xmlns:c15="http://schemas.microsoft.com/office/drawing/2012/chart" uri="{CE6537A1-D6FC-4f65-9D91-7224C49458BB}"/>
                <c:ext xmlns:c16="http://schemas.microsoft.com/office/drawing/2014/chart" uri="{C3380CC4-5D6E-409C-BE32-E72D297353CC}">
                  <c16:uniqueId val="{00000013-76DE-4A90-9029-932F9FBDF969}"/>
                </c:ext>
              </c:extLst>
            </c:dLbl>
            <c:dLbl>
              <c:idx val="19"/>
              <c:delete val="1"/>
              <c:extLst>
                <c:ext xmlns:c15="http://schemas.microsoft.com/office/drawing/2012/chart" uri="{CE6537A1-D6FC-4f65-9D91-7224C49458BB}"/>
                <c:ext xmlns:c16="http://schemas.microsoft.com/office/drawing/2014/chart" uri="{C3380CC4-5D6E-409C-BE32-E72D297353CC}">
                  <c16:uniqueId val="{0000001E-E763-46E9-B601-948038617AD4}"/>
                </c:ext>
              </c:extLst>
            </c:dLbl>
            <c:dLbl>
              <c:idx val="21"/>
              <c:delete val="1"/>
              <c:extLst>
                <c:ext xmlns:c15="http://schemas.microsoft.com/office/drawing/2012/chart" uri="{CE6537A1-D6FC-4f65-9D91-7224C49458BB}"/>
                <c:ext xmlns:c16="http://schemas.microsoft.com/office/drawing/2014/chart" uri="{C3380CC4-5D6E-409C-BE32-E72D297353CC}">
                  <c16:uniqueId val="{00000014-76DE-4A90-9029-932F9FBDF969}"/>
                </c:ext>
              </c:extLst>
            </c:dLbl>
            <c:dLbl>
              <c:idx val="23"/>
              <c:delete val="1"/>
              <c:extLst>
                <c:ext xmlns:c15="http://schemas.microsoft.com/office/drawing/2012/chart" uri="{CE6537A1-D6FC-4f65-9D91-7224C49458BB}"/>
                <c:ext xmlns:c16="http://schemas.microsoft.com/office/drawing/2014/chart" uri="{C3380CC4-5D6E-409C-BE32-E72D297353CC}">
                  <c16:uniqueId val="{00000015-76DE-4A90-9029-932F9FBDF969}"/>
                </c:ext>
              </c:extLst>
            </c:dLbl>
            <c:dLbl>
              <c:idx val="24"/>
              <c:delete val="1"/>
              <c:extLst>
                <c:ext xmlns:c15="http://schemas.microsoft.com/office/drawing/2012/chart" uri="{CE6537A1-D6FC-4f65-9D91-7224C49458BB}"/>
                <c:ext xmlns:c16="http://schemas.microsoft.com/office/drawing/2014/chart" uri="{C3380CC4-5D6E-409C-BE32-E72D297353CC}">
                  <c16:uniqueId val="{00000016-76DE-4A90-9029-932F9FBDF969}"/>
                </c:ext>
              </c:extLst>
            </c:dLbl>
            <c:spPr>
              <a:noFill/>
              <a:ln>
                <a:noFill/>
              </a:ln>
              <a:effectLst/>
            </c:spPr>
            <c:txPr>
              <a:bodyPr rot="-5400000" spcFirstLastPara="1" vertOverflow="ellipsis" wrap="square" lIns="38100" tIns="19050" rIns="38100" bIns="19050" anchor="ctr" anchorCtr="1">
                <a:spAutoFit/>
              </a:bodyPr>
              <a:lstStyle/>
              <a:p>
                <a:pPr>
                  <a:defRPr sz="10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1'!$B$7:$B$31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cat>
          <c:val>
            <c:numRef>
              <c:f>'Objetivo 1'!$H$7:$H$31</c:f>
              <c:numCache>
                <c:formatCode>0%</c:formatCode>
                <c:ptCount val="25"/>
                <c:pt idx="0">
                  <c:v>0.25</c:v>
                </c:pt>
                <c:pt idx="1">
                  <c:v>0.16</c:v>
                </c:pt>
                <c:pt idx="2">
                  <c:v>0.14000000000000001</c:v>
                </c:pt>
                <c:pt idx="3">
                  <c:v>0.25</c:v>
                </c:pt>
                <c:pt idx="4">
                  <c:v>0.25</c:v>
                </c:pt>
                <c:pt idx="5">
                  <c:v>1</c:v>
                </c:pt>
                <c:pt idx="6">
                  <c:v>0.25</c:v>
                </c:pt>
                <c:pt idx="7">
                  <c:v>0</c:v>
                </c:pt>
                <c:pt idx="8">
                  <c:v>0.08</c:v>
                </c:pt>
                <c:pt idx="9">
                  <c:v>0</c:v>
                </c:pt>
                <c:pt idx="10">
                  <c:v>0</c:v>
                </c:pt>
                <c:pt idx="11">
                  <c:v>0</c:v>
                </c:pt>
                <c:pt idx="12">
                  <c:v>0</c:v>
                </c:pt>
                <c:pt idx="13">
                  <c:v>0</c:v>
                </c:pt>
                <c:pt idx="14">
                  <c:v>0.25</c:v>
                </c:pt>
                <c:pt idx="15">
                  <c:v>1</c:v>
                </c:pt>
                <c:pt idx="16">
                  <c:v>0.22</c:v>
                </c:pt>
                <c:pt idx="17">
                  <c:v>0</c:v>
                </c:pt>
                <c:pt idx="18">
                  <c:v>0.33</c:v>
                </c:pt>
                <c:pt idx="19">
                  <c:v>0.25</c:v>
                </c:pt>
                <c:pt idx="20">
                  <c:v>1</c:v>
                </c:pt>
                <c:pt idx="21">
                  <c:v>0</c:v>
                </c:pt>
                <c:pt idx="22">
                  <c:v>1</c:v>
                </c:pt>
                <c:pt idx="23">
                  <c:v>0</c:v>
                </c:pt>
                <c:pt idx="24">
                  <c:v>0</c:v>
                </c:pt>
              </c:numCache>
            </c:numRef>
          </c:val>
          <c:extLst>
            <c:ext xmlns:c16="http://schemas.microsoft.com/office/drawing/2014/chart" uri="{C3380CC4-5D6E-409C-BE32-E72D297353CC}">
              <c16:uniqueId val="{00000010-3717-4A68-8768-6F6A251AAA95}"/>
            </c:ext>
          </c:extLst>
        </c:ser>
        <c:ser>
          <c:idx val="1"/>
          <c:order val="1"/>
          <c:tx>
            <c:strRef>
              <c:f>'Objetivo 1'!$I$6</c:f>
              <c:strCache>
                <c:ptCount val="1"/>
                <c:pt idx="0">
                  <c:v>Valor rezagado Trim I 2023</c:v>
                </c:pt>
              </c:strCache>
            </c:strRef>
          </c:tx>
          <c:spPr>
            <a:solidFill>
              <a:srgbClr val="9999FF"/>
            </a:solidFill>
            <a:ln>
              <a:noFill/>
            </a:ln>
            <a:effectLst/>
          </c:spPr>
          <c:invertIfNegative val="0"/>
          <c:dLbls>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E763-46E9-B601-948038617AD4}"/>
                </c:ext>
              </c:extLst>
            </c:dLbl>
            <c:dLbl>
              <c:idx val="1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E763-46E9-B601-948038617AD4}"/>
                </c:ext>
              </c:extLst>
            </c:dLbl>
            <c:dLbl>
              <c:idx val="2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76DE-4A90-9029-932F9FBDF969}"/>
                </c:ext>
              </c:extLst>
            </c:dLbl>
            <c:dLbl>
              <c:idx val="2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76DE-4A90-9029-932F9FBDF969}"/>
                </c:ext>
              </c:extLst>
            </c:dLbl>
            <c:spPr>
              <a:noFill/>
              <a:ln>
                <a:noFill/>
              </a:ln>
              <a:effectLst/>
            </c:spPr>
            <c:txPr>
              <a:bodyPr rot="-5400000" spcFirstLastPara="1" vertOverflow="ellipsis"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1'!$B$7:$B$31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cat>
          <c:val>
            <c:numRef>
              <c:f>'Objetivo 1'!$I$7:$I$31</c:f>
              <c:numCache>
                <c:formatCode>0%</c:formatCode>
                <c:ptCount val="25"/>
                <c:pt idx="0">
                  <c:v>0</c:v>
                </c:pt>
                <c:pt idx="1">
                  <c:v>0</c:v>
                </c:pt>
                <c:pt idx="2">
                  <c:v>0</c:v>
                </c:pt>
                <c:pt idx="3">
                  <c:v>0</c:v>
                </c:pt>
                <c:pt idx="4">
                  <c:v>0</c:v>
                </c:pt>
                <c:pt idx="5">
                  <c:v>0</c:v>
                </c:pt>
                <c:pt idx="6">
                  <c:v>0</c:v>
                </c:pt>
                <c:pt idx="7">
                  <c:v>0</c:v>
                </c:pt>
                <c:pt idx="8">
                  <c:v>0</c:v>
                </c:pt>
                <c:pt idx="9">
                  <c:v>0</c:v>
                </c:pt>
                <c:pt idx="10">
                  <c:v>1</c:v>
                </c:pt>
                <c:pt idx="11">
                  <c:v>0</c:v>
                </c:pt>
                <c:pt idx="12">
                  <c:v>0</c:v>
                </c:pt>
                <c:pt idx="13">
                  <c:v>0</c:v>
                </c:pt>
                <c:pt idx="14">
                  <c:v>0</c:v>
                </c:pt>
                <c:pt idx="15">
                  <c:v>0</c:v>
                </c:pt>
                <c:pt idx="16">
                  <c:v>0</c:v>
                </c:pt>
                <c:pt idx="17">
                  <c:v>0</c:v>
                </c:pt>
                <c:pt idx="18">
                  <c:v>0.16999999999999998</c:v>
                </c:pt>
                <c:pt idx="19">
                  <c:v>0</c:v>
                </c:pt>
                <c:pt idx="20">
                  <c:v>0</c:v>
                </c:pt>
                <c:pt idx="21">
                  <c:v>0</c:v>
                </c:pt>
                <c:pt idx="22">
                  <c:v>0</c:v>
                </c:pt>
                <c:pt idx="23">
                  <c:v>0.25</c:v>
                </c:pt>
                <c:pt idx="24">
                  <c:v>1</c:v>
                </c:pt>
              </c:numCache>
            </c:numRef>
          </c:val>
          <c:extLst>
            <c:ext xmlns:c16="http://schemas.microsoft.com/office/drawing/2014/chart" uri="{C3380CC4-5D6E-409C-BE32-E72D297353CC}">
              <c16:uniqueId val="{00000015-3717-4A68-8768-6F6A251AAA95}"/>
            </c:ext>
          </c:extLst>
        </c:ser>
        <c:ser>
          <c:idx val="2"/>
          <c:order val="2"/>
          <c:spPr>
            <a:solidFill>
              <a:schemeClr val="accent3"/>
            </a:solidFill>
            <a:ln>
              <a:noFill/>
            </a:ln>
            <a:effectLst/>
          </c:spPr>
          <c:invertIfNegative val="0"/>
          <c:dLbls>
            <c:delete val="1"/>
          </c:dLbls>
          <c:cat>
            <c:numRef>
              <c:f>'Objetivo 1'!$B$7:$B$31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cat>
          <c:val>
            <c:numRef>
              <c:f>'Objetivo 1'!$J$7:$J$31</c:f>
              <c:numCache>
                <c:formatCode>0%</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val>
          <c:extLst>
            <c:ext xmlns:c16="http://schemas.microsoft.com/office/drawing/2014/chart" uri="{C3380CC4-5D6E-409C-BE32-E72D297353CC}">
              <c16:uniqueId val="{00000016-3717-4A68-8768-6F6A251AAA95}"/>
            </c:ext>
          </c:extLst>
        </c:ser>
        <c:dLbls>
          <c:showLegendKey val="0"/>
          <c:showVal val="1"/>
          <c:showCatName val="0"/>
          <c:showSerName val="0"/>
          <c:showPercent val="0"/>
          <c:showBubbleSize val="0"/>
        </c:dLbls>
        <c:gapWidth val="100"/>
        <c:overlap val="100"/>
        <c:axId val="2096405424"/>
        <c:axId val="2096395088"/>
      </c:barChart>
      <c:catAx>
        <c:axId val="2096405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Black" panose="020B0A04020102020204" pitchFamily="34" charset="0"/>
                <a:ea typeface="+mn-ea"/>
                <a:cs typeface="+mn-cs"/>
              </a:defRPr>
            </a:pPr>
            <a:endParaRPr lang="es-CO"/>
          </a:p>
        </c:txPr>
        <c:crossAx val="2096395088"/>
        <c:crosses val="autoZero"/>
        <c:auto val="1"/>
        <c:lblAlgn val="ctr"/>
        <c:lblOffset val="100"/>
        <c:noMultiLvlLbl val="0"/>
      </c:catAx>
      <c:valAx>
        <c:axId val="2096395088"/>
        <c:scaling>
          <c:orientation val="minMax"/>
          <c:max val="1"/>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icrosoft Sans Serif" panose="020B0604020202020204" pitchFamily="34" charset="0"/>
                <a:ea typeface="Microsoft Sans Serif" panose="020B0604020202020204" pitchFamily="34" charset="0"/>
                <a:cs typeface="Microsoft Sans Serif" panose="020B0604020202020204" pitchFamily="34" charset="0"/>
              </a:defRPr>
            </a:pPr>
            <a:endParaRPr lang="es-CO"/>
          </a:p>
        </c:txPr>
        <c:crossAx val="2096405424"/>
        <c:crosses val="autoZero"/>
        <c:crossBetween val="between"/>
      </c:valAx>
      <c:spPr>
        <a:noFill/>
        <a:ln>
          <a:noFill/>
        </a:ln>
        <a:effectLst/>
      </c:spPr>
    </c:plotArea>
    <c:legend>
      <c:legendPos val="b"/>
      <c:legendEntry>
        <c:idx val="2"/>
        <c:delete val="1"/>
      </c:legendEntry>
      <c:layout>
        <c:manualLayout>
          <c:xMode val="edge"/>
          <c:yMode val="edge"/>
          <c:x val="0.18795941105652392"/>
          <c:y val="0.92278439091913778"/>
          <c:w val="0.51771840485751242"/>
          <c:h val="5.696243914081906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66189589549163E-2"/>
          <c:y val="7.4261623113491645E-2"/>
          <c:w val="0.90264112285109666"/>
          <c:h val="0.8130568625022393"/>
        </c:manualLayout>
      </c:layout>
      <c:barChart>
        <c:barDir val="col"/>
        <c:grouping val="stacked"/>
        <c:varyColors val="0"/>
        <c:ser>
          <c:idx val="0"/>
          <c:order val="0"/>
          <c:tx>
            <c:strRef>
              <c:f>'Objetivo 1 (6)'!$H$6</c:f>
              <c:strCache>
                <c:ptCount val="1"/>
                <c:pt idx="0">
                  <c:v>Avance Ejecutado  acum.Trim I 2023</c:v>
                </c:pt>
              </c:strCache>
            </c:strRef>
          </c:tx>
          <c:spPr>
            <a:solidFill>
              <a:srgbClr val="461E64"/>
            </a:solidFill>
            <a:ln>
              <a:noFill/>
            </a:ln>
            <a:effectLst/>
          </c:spPr>
          <c:invertIfNegative val="0"/>
          <c:dPt>
            <c:idx val="0"/>
            <c:invertIfNegative val="0"/>
            <c:bubble3D val="0"/>
            <c:spPr>
              <a:solidFill>
                <a:srgbClr val="461E64"/>
              </a:solidFill>
              <a:ln>
                <a:noFill/>
              </a:ln>
              <a:effectLst/>
            </c:spPr>
            <c:extLst>
              <c:ext xmlns:c16="http://schemas.microsoft.com/office/drawing/2014/chart" uri="{C3380CC4-5D6E-409C-BE32-E72D297353CC}">
                <c16:uniqueId val="{00000001-4884-4C36-8330-922556722668}"/>
              </c:ext>
            </c:extLst>
          </c:dPt>
          <c:dPt>
            <c:idx val="1"/>
            <c:invertIfNegative val="0"/>
            <c:bubble3D val="0"/>
            <c:spPr>
              <a:solidFill>
                <a:srgbClr val="461E64"/>
              </a:solidFill>
              <a:ln>
                <a:noFill/>
              </a:ln>
              <a:effectLst/>
            </c:spPr>
            <c:extLst>
              <c:ext xmlns:c16="http://schemas.microsoft.com/office/drawing/2014/chart" uri="{C3380CC4-5D6E-409C-BE32-E72D297353CC}">
                <c16:uniqueId val="{00000003-4884-4C36-8330-922556722668}"/>
              </c:ext>
            </c:extLst>
          </c:dPt>
          <c:dPt>
            <c:idx val="2"/>
            <c:invertIfNegative val="0"/>
            <c:bubble3D val="0"/>
            <c:spPr>
              <a:solidFill>
                <a:srgbClr val="461E64"/>
              </a:solidFill>
              <a:ln>
                <a:noFill/>
              </a:ln>
              <a:effectLst/>
            </c:spPr>
            <c:extLst>
              <c:ext xmlns:c16="http://schemas.microsoft.com/office/drawing/2014/chart" uri="{C3380CC4-5D6E-409C-BE32-E72D297353CC}">
                <c16:uniqueId val="{00000005-4884-4C36-8330-922556722668}"/>
              </c:ext>
            </c:extLst>
          </c:dPt>
          <c:dPt>
            <c:idx val="3"/>
            <c:invertIfNegative val="0"/>
            <c:bubble3D val="0"/>
            <c:spPr>
              <a:solidFill>
                <a:srgbClr val="461E64"/>
              </a:solidFill>
              <a:ln>
                <a:noFill/>
              </a:ln>
              <a:effectLst/>
            </c:spPr>
            <c:extLst>
              <c:ext xmlns:c16="http://schemas.microsoft.com/office/drawing/2014/chart" uri="{C3380CC4-5D6E-409C-BE32-E72D297353CC}">
                <c16:uniqueId val="{00000007-4884-4C36-8330-922556722668}"/>
              </c:ext>
            </c:extLst>
          </c:dPt>
          <c:dPt>
            <c:idx val="4"/>
            <c:invertIfNegative val="0"/>
            <c:bubble3D val="0"/>
            <c:spPr>
              <a:solidFill>
                <a:srgbClr val="461E64"/>
              </a:solidFill>
              <a:ln>
                <a:noFill/>
              </a:ln>
              <a:effectLst/>
            </c:spPr>
            <c:extLst>
              <c:ext xmlns:c16="http://schemas.microsoft.com/office/drawing/2014/chart" uri="{C3380CC4-5D6E-409C-BE32-E72D297353CC}">
                <c16:uniqueId val="{00000009-4884-4C36-8330-922556722668}"/>
              </c:ext>
            </c:extLst>
          </c:dPt>
          <c:dPt>
            <c:idx val="5"/>
            <c:invertIfNegative val="0"/>
            <c:bubble3D val="0"/>
            <c:spPr>
              <a:solidFill>
                <a:srgbClr val="461E64"/>
              </a:solidFill>
              <a:ln>
                <a:noFill/>
              </a:ln>
              <a:effectLst/>
            </c:spPr>
            <c:extLst>
              <c:ext xmlns:c16="http://schemas.microsoft.com/office/drawing/2014/chart" uri="{C3380CC4-5D6E-409C-BE32-E72D297353CC}">
                <c16:uniqueId val="{0000000B-4884-4C36-8330-922556722668}"/>
              </c:ext>
            </c:extLst>
          </c:dPt>
          <c:dPt>
            <c:idx val="6"/>
            <c:invertIfNegative val="0"/>
            <c:bubble3D val="0"/>
            <c:spPr>
              <a:solidFill>
                <a:srgbClr val="461E64"/>
              </a:solidFill>
              <a:ln>
                <a:noFill/>
              </a:ln>
              <a:effectLst/>
            </c:spPr>
            <c:extLst>
              <c:ext xmlns:c16="http://schemas.microsoft.com/office/drawing/2014/chart" uri="{C3380CC4-5D6E-409C-BE32-E72D297353CC}">
                <c16:uniqueId val="{0000000D-4884-4C36-8330-922556722668}"/>
              </c:ext>
            </c:extLst>
          </c:dPt>
          <c:dPt>
            <c:idx val="7"/>
            <c:invertIfNegative val="0"/>
            <c:bubble3D val="0"/>
            <c:spPr>
              <a:solidFill>
                <a:srgbClr val="461E64"/>
              </a:solidFill>
              <a:ln>
                <a:noFill/>
              </a:ln>
              <a:effectLst/>
            </c:spPr>
            <c:extLst>
              <c:ext xmlns:c16="http://schemas.microsoft.com/office/drawing/2014/chart" uri="{C3380CC4-5D6E-409C-BE32-E72D297353CC}">
                <c16:uniqueId val="{0000000F-4884-4C36-8330-922556722668}"/>
              </c:ext>
            </c:extLst>
          </c:dPt>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 (6)'!$B$7:$B$16</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'Objetivo 1 (6)'!$H$7:$H$15</c:f>
              <c:numCache>
                <c:formatCode>0%</c:formatCode>
                <c:ptCount val="9"/>
                <c:pt idx="0">
                  <c:v>0</c:v>
                </c:pt>
                <c:pt idx="1">
                  <c:v>1</c:v>
                </c:pt>
                <c:pt idx="2">
                  <c:v>0.05</c:v>
                </c:pt>
                <c:pt idx="3">
                  <c:v>0.25</c:v>
                </c:pt>
                <c:pt idx="4">
                  <c:v>1</c:v>
                </c:pt>
                <c:pt idx="5">
                  <c:v>0.1</c:v>
                </c:pt>
                <c:pt idx="6">
                  <c:v>0.25</c:v>
                </c:pt>
                <c:pt idx="7">
                  <c:v>1</c:v>
                </c:pt>
                <c:pt idx="8">
                  <c:v>0.25</c:v>
                </c:pt>
              </c:numCache>
            </c:numRef>
          </c:val>
          <c:extLst>
            <c:ext xmlns:c16="http://schemas.microsoft.com/office/drawing/2014/chart" uri="{C3380CC4-5D6E-409C-BE32-E72D297353CC}">
              <c16:uniqueId val="{00000010-4884-4C36-8330-922556722668}"/>
            </c:ext>
          </c:extLst>
        </c:ser>
        <c:ser>
          <c:idx val="1"/>
          <c:order val="1"/>
          <c:tx>
            <c:strRef>
              <c:f>'Objetivo 1 (6)'!$I$6</c:f>
              <c:strCache>
                <c:ptCount val="1"/>
                <c:pt idx="0">
                  <c:v>Valor rezagado Trim I 2023</c:v>
                </c:pt>
              </c:strCache>
            </c:strRef>
          </c:tx>
          <c:spPr>
            <a:solidFill>
              <a:srgbClr val="9999FF"/>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11-4884-4C36-8330-922556722668}"/>
                </c:ext>
              </c:extLst>
            </c:dLbl>
            <c:dLbl>
              <c:idx val="2"/>
              <c:delete val="1"/>
              <c:extLst>
                <c:ext xmlns:c15="http://schemas.microsoft.com/office/drawing/2012/chart" uri="{CE6537A1-D6FC-4f65-9D91-7224C49458BB}"/>
                <c:ext xmlns:c16="http://schemas.microsoft.com/office/drawing/2014/chart" uri="{C3380CC4-5D6E-409C-BE32-E72D297353CC}">
                  <c16:uniqueId val="{00000012-4884-4C36-8330-922556722668}"/>
                </c:ext>
              </c:extLst>
            </c:dLbl>
            <c:dLbl>
              <c:idx val="4"/>
              <c:delete val="1"/>
              <c:extLst>
                <c:ext xmlns:c15="http://schemas.microsoft.com/office/drawing/2012/chart" uri="{CE6537A1-D6FC-4f65-9D91-7224C49458BB}"/>
                <c:ext xmlns:c16="http://schemas.microsoft.com/office/drawing/2014/chart" uri="{C3380CC4-5D6E-409C-BE32-E72D297353CC}">
                  <c16:uniqueId val="{00000010-1F97-4AB4-9CDE-958A5F1F79A6}"/>
                </c:ext>
              </c:extLst>
            </c:dLbl>
            <c:dLbl>
              <c:idx val="5"/>
              <c:delete val="1"/>
              <c:extLst>
                <c:ext xmlns:c15="http://schemas.microsoft.com/office/drawing/2012/chart" uri="{CE6537A1-D6FC-4f65-9D91-7224C49458BB}"/>
                <c:ext xmlns:c16="http://schemas.microsoft.com/office/drawing/2014/chart" uri="{C3380CC4-5D6E-409C-BE32-E72D297353CC}">
                  <c16:uniqueId val="{00000013-4884-4C36-8330-922556722668}"/>
                </c:ext>
              </c:extLst>
            </c:dLbl>
            <c:dLbl>
              <c:idx val="6"/>
              <c:delete val="1"/>
              <c:extLst>
                <c:ext xmlns:c15="http://schemas.microsoft.com/office/drawing/2012/chart" uri="{CE6537A1-D6FC-4f65-9D91-7224C49458BB}"/>
                <c:ext xmlns:c16="http://schemas.microsoft.com/office/drawing/2014/chart" uri="{C3380CC4-5D6E-409C-BE32-E72D297353CC}">
                  <c16:uniqueId val="{00000014-4884-4C36-8330-922556722668}"/>
                </c:ext>
              </c:extLst>
            </c:dLbl>
            <c:dLbl>
              <c:idx val="7"/>
              <c:delete val="1"/>
              <c:extLst>
                <c:ext xmlns:c15="http://schemas.microsoft.com/office/drawing/2012/chart" uri="{CE6537A1-D6FC-4f65-9D91-7224C49458BB}"/>
                <c:ext xmlns:c16="http://schemas.microsoft.com/office/drawing/2014/chart" uri="{C3380CC4-5D6E-409C-BE32-E72D297353CC}">
                  <c16:uniqueId val="{00000015-4884-4C36-8330-922556722668}"/>
                </c:ext>
              </c:extLst>
            </c:dLbl>
            <c:dLbl>
              <c:idx val="8"/>
              <c:delete val="1"/>
              <c:extLst>
                <c:ext xmlns:c15="http://schemas.microsoft.com/office/drawing/2012/chart" uri="{CE6537A1-D6FC-4f65-9D91-7224C49458BB}"/>
                <c:ext xmlns:c16="http://schemas.microsoft.com/office/drawing/2014/chart" uri="{C3380CC4-5D6E-409C-BE32-E72D297353CC}">
                  <c16:uniqueId val="{00000011-1F97-4AB4-9CDE-958A5F1F79A6}"/>
                </c:ext>
              </c:extLst>
            </c:dLbl>
            <c:dLbl>
              <c:idx val="9"/>
              <c:delete val="1"/>
              <c:extLst>
                <c:ext xmlns:c15="http://schemas.microsoft.com/office/drawing/2012/chart" uri="{CE6537A1-D6FC-4f65-9D91-7224C49458BB}"/>
                <c:ext xmlns:c16="http://schemas.microsoft.com/office/drawing/2014/chart" uri="{C3380CC4-5D6E-409C-BE32-E72D297353CC}">
                  <c16:uniqueId val="{00000016-4884-4C36-8330-922556722668}"/>
                </c:ext>
              </c:extLst>
            </c:dLbl>
            <c:dLbl>
              <c:idx val="13"/>
              <c:delete val="1"/>
              <c:extLst>
                <c:ext xmlns:c15="http://schemas.microsoft.com/office/drawing/2012/chart" uri="{CE6537A1-D6FC-4f65-9D91-7224C49458BB}"/>
                <c:ext xmlns:c16="http://schemas.microsoft.com/office/drawing/2014/chart" uri="{C3380CC4-5D6E-409C-BE32-E72D297353CC}">
                  <c16:uniqueId val="{00000017-4884-4C36-8330-922556722668}"/>
                </c:ext>
              </c:extLst>
            </c:dLbl>
            <c:dLbl>
              <c:idx val="14"/>
              <c:delete val="1"/>
              <c:extLst>
                <c:ext xmlns:c15="http://schemas.microsoft.com/office/drawing/2012/chart" uri="{CE6537A1-D6FC-4f65-9D91-7224C49458BB}"/>
                <c:ext xmlns:c16="http://schemas.microsoft.com/office/drawing/2014/chart" uri="{C3380CC4-5D6E-409C-BE32-E72D297353CC}">
                  <c16:uniqueId val="{00000018-4884-4C36-8330-922556722668}"/>
                </c:ext>
              </c:extLst>
            </c:dLbl>
            <c:dLbl>
              <c:idx val="17"/>
              <c:delete val="1"/>
              <c:extLst>
                <c:ext xmlns:c15="http://schemas.microsoft.com/office/drawing/2012/chart" uri="{CE6537A1-D6FC-4f65-9D91-7224C49458BB}"/>
                <c:ext xmlns:c16="http://schemas.microsoft.com/office/drawing/2014/chart" uri="{C3380CC4-5D6E-409C-BE32-E72D297353CC}">
                  <c16:uniqueId val="{00000019-4884-4C36-8330-922556722668}"/>
                </c:ext>
              </c:extLst>
            </c:dLbl>
            <c:dLbl>
              <c:idx val="18"/>
              <c:delete val="1"/>
              <c:extLst>
                <c:ext xmlns:c15="http://schemas.microsoft.com/office/drawing/2012/chart" uri="{CE6537A1-D6FC-4f65-9D91-7224C49458BB}"/>
                <c:ext xmlns:c16="http://schemas.microsoft.com/office/drawing/2014/chart" uri="{C3380CC4-5D6E-409C-BE32-E72D297353CC}">
                  <c16:uniqueId val="{0000001A-4884-4C36-8330-92255672266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 (6)'!$B$7:$B$16</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'Objetivo 1 (6)'!$I$7:$I$15</c:f>
              <c:numCache>
                <c:formatCode>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1B-4884-4C36-8330-922556722668}"/>
            </c:ext>
          </c:extLst>
        </c:ser>
        <c:ser>
          <c:idx val="2"/>
          <c:order val="2"/>
          <c:spPr>
            <a:solidFill>
              <a:schemeClr val="accent3"/>
            </a:solidFill>
            <a:ln>
              <a:noFill/>
            </a:ln>
            <a:effectLst/>
          </c:spPr>
          <c:invertIfNegative val="0"/>
          <c:dLbls>
            <c:delete val="1"/>
          </c:dLbls>
          <c:cat>
            <c:numRef>
              <c:f>'Objetivo 1 (6)'!$B$7:$B$16</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'Objetivo 1 (6)'!$J$7:$J$15</c:f>
              <c:numCache>
                <c:formatCode>0%</c:formatCode>
                <c:ptCount val="9"/>
                <c:pt idx="0">
                  <c:v>1</c:v>
                </c:pt>
                <c:pt idx="1">
                  <c:v>1</c:v>
                </c:pt>
                <c:pt idx="2">
                  <c:v>1</c:v>
                </c:pt>
                <c:pt idx="3">
                  <c:v>1</c:v>
                </c:pt>
                <c:pt idx="4">
                  <c:v>1</c:v>
                </c:pt>
                <c:pt idx="5">
                  <c:v>1</c:v>
                </c:pt>
                <c:pt idx="6">
                  <c:v>1</c:v>
                </c:pt>
                <c:pt idx="7">
                  <c:v>1</c:v>
                </c:pt>
                <c:pt idx="8">
                  <c:v>1</c:v>
                </c:pt>
              </c:numCache>
            </c:numRef>
          </c:val>
          <c:extLst>
            <c:ext xmlns:c16="http://schemas.microsoft.com/office/drawing/2014/chart" uri="{C3380CC4-5D6E-409C-BE32-E72D297353CC}">
              <c16:uniqueId val="{0000001C-4884-4C36-8330-922556722668}"/>
            </c:ext>
          </c:extLst>
        </c:ser>
        <c:dLbls>
          <c:showLegendKey val="0"/>
          <c:showVal val="1"/>
          <c:showCatName val="0"/>
          <c:showSerName val="0"/>
          <c:showPercent val="0"/>
          <c:showBubbleSize val="0"/>
        </c:dLbls>
        <c:gapWidth val="100"/>
        <c:overlap val="100"/>
        <c:axId val="2096402160"/>
        <c:axId val="2096395632"/>
      </c:barChart>
      <c:catAx>
        <c:axId val="2096402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Black" panose="020B0A04020102020204" pitchFamily="34" charset="0"/>
                <a:ea typeface="+mn-ea"/>
                <a:cs typeface="+mn-cs"/>
              </a:defRPr>
            </a:pPr>
            <a:endParaRPr lang="es-CO"/>
          </a:p>
        </c:txPr>
        <c:crossAx val="2096395632"/>
        <c:crosses val="autoZero"/>
        <c:auto val="1"/>
        <c:lblAlgn val="ctr"/>
        <c:lblOffset val="100"/>
        <c:noMultiLvlLbl val="0"/>
      </c:catAx>
      <c:valAx>
        <c:axId val="2096395632"/>
        <c:scaling>
          <c:orientation val="minMax"/>
          <c:max val="1"/>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icrosoft Sans Serif" panose="020B0604020202020204" pitchFamily="34" charset="0"/>
                <a:ea typeface="Microsoft Sans Serif" panose="020B0604020202020204" pitchFamily="34" charset="0"/>
                <a:cs typeface="Microsoft Sans Serif" panose="020B0604020202020204" pitchFamily="34" charset="0"/>
              </a:defRPr>
            </a:pPr>
            <a:endParaRPr lang="es-CO"/>
          </a:p>
        </c:txPr>
        <c:crossAx val="2096402160"/>
        <c:crosses val="autoZero"/>
        <c:crossBetween val="between"/>
      </c:valAx>
      <c:spPr>
        <a:noFill/>
        <a:ln>
          <a:noFill/>
        </a:ln>
        <a:effectLst/>
      </c:spPr>
    </c:plotArea>
    <c:legend>
      <c:legendPos val="b"/>
      <c:legendEntry>
        <c:idx val="2"/>
        <c:delete val="1"/>
      </c:legendEntry>
      <c:layout>
        <c:manualLayout>
          <c:xMode val="edge"/>
          <c:yMode val="edge"/>
          <c:x val="0.19555675198719819"/>
          <c:y val="0.92278441933953625"/>
          <c:w val="0.67536322916900349"/>
          <c:h val="5.696243914081906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67874711137845E-2"/>
          <c:y val="0.10154233876654266"/>
          <c:w val="0.90264112285109666"/>
          <c:h val="0.76872620005939407"/>
        </c:manualLayout>
      </c:layout>
      <c:barChart>
        <c:barDir val="col"/>
        <c:grouping val="stacked"/>
        <c:varyColors val="0"/>
        <c:ser>
          <c:idx val="1"/>
          <c:order val="0"/>
          <c:tx>
            <c:strRef>
              <c:f>'Objetivo 1 (2)'!$H$6</c:f>
              <c:strCache>
                <c:ptCount val="1"/>
                <c:pt idx="0">
                  <c:v>Avance Ejecutado Trim III 2023</c:v>
                </c:pt>
              </c:strCache>
            </c:strRef>
          </c:tx>
          <c:spPr>
            <a:solidFill>
              <a:srgbClr val="235087"/>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0-524D-4E3C-9F4C-9F3E6C9FEEE4}"/>
                </c:ext>
              </c:extLst>
            </c:dLbl>
            <c:dLbl>
              <c:idx val="2"/>
              <c:layout>
                <c:manualLayout>
                  <c:x val="0"/>
                  <c:y val="-3.03797549100647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B8B-4FC1-90FF-1EBAED5AD951}"/>
                </c:ext>
              </c:extLst>
            </c:dLbl>
            <c:dLbl>
              <c:idx val="3"/>
              <c:delete val="1"/>
              <c:extLst>
                <c:ext xmlns:c15="http://schemas.microsoft.com/office/drawing/2012/chart" uri="{CE6537A1-D6FC-4f65-9D91-7224C49458BB}"/>
                <c:ext xmlns:c16="http://schemas.microsoft.com/office/drawing/2014/chart" uri="{C3380CC4-5D6E-409C-BE32-E72D297353CC}">
                  <c16:uniqueId val="{0000001B-20EC-4A42-9CEF-679335B44F60}"/>
                </c:ext>
              </c:extLst>
            </c:dLbl>
            <c:dLbl>
              <c:idx val="5"/>
              <c:delete val="1"/>
              <c:extLst>
                <c:ext xmlns:c15="http://schemas.microsoft.com/office/drawing/2012/chart" uri="{CE6537A1-D6FC-4f65-9D91-7224C49458BB}"/>
                <c:ext xmlns:c16="http://schemas.microsoft.com/office/drawing/2014/chart" uri="{C3380CC4-5D6E-409C-BE32-E72D297353CC}">
                  <c16:uniqueId val="{0000000C-20EC-4A42-9CEF-679335B44F60}"/>
                </c:ext>
              </c:extLst>
            </c:dLbl>
            <c:dLbl>
              <c:idx val="6"/>
              <c:layout>
                <c:manualLayout>
                  <c:x val="-1.8993553404868064E-3"/>
                  <c:y val="-3.66479053101734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B8B-4FC1-90FF-1EBAED5AD951}"/>
                </c:ext>
              </c:extLst>
            </c:dLbl>
            <c:dLbl>
              <c:idx val="7"/>
              <c:layout>
                <c:manualLayout>
                  <c:x val="0"/>
                  <c:y val="-0.1023444398092471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20EC-4A42-9CEF-679335B44F60}"/>
                </c:ext>
              </c:extLst>
            </c:dLbl>
            <c:dLbl>
              <c:idx val="16"/>
              <c:delete val="1"/>
              <c:extLst>
                <c:ext xmlns:c15="http://schemas.microsoft.com/office/drawing/2012/chart" uri="{CE6537A1-D6FC-4f65-9D91-7224C49458BB}"/>
                <c:ext xmlns:c16="http://schemas.microsoft.com/office/drawing/2014/chart" uri="{C3380CC4-5D6E-409C-BE32-E72D297353CC}">
                  <c16:uniqueId val="{00000004-20EC-4A42-9CEF-679335B44F60}"/>
                </c:ext>
              </c:extLst>
            </c:dLbl>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 (2)'!$B$7:$B$32</c:f>
              <c:numCache>
                <c:formatCode>General</c:formatCode>
                <c:ptCount val="2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numCache>
            </c:numRef>
          </c:cat>
          <c:val>
            <c:numRef>
              <c:f>'Objetivo 1 (2)'!$H$7:$H$32</c:f>
              <c:numCache>
                <c:formatCode>0%</c:formatCode>
                <c:ptCount val="26"/>
                <c:pt idx="0">
                  <c:v>0.15</c:v>
                </c:pt>
                <c:pt idx="1">
                  <c:v>0</c:v>
                </c:pt>
                <c:pt idx="2">
                  <c:v>0.75</c:v>
                </c:pt>
                <c:pt idx="3">
                  <c:v>0.76</c:v>
                </c:pt>
                <c:pt idx="4">
                  <c:v>0.74</c:v>
                </c:pt>
                <c:pt idx="5">
                  <c:v>0.75</c:v>
                </c:pt>
                <c:pt idx="6">
                  <c:v>0.75</c:v>
                </c:pt>
                <c:pt idx="7">
                  <c:v>1</c:v>
                </c:pt>
                <c:pt idx="8">
                  <c:v>0.75</c:v>
                </c:pt>
                <c:pt idx="9">
                  <c:v>0.75</c:v>
                </c:pt>
                <c:pt idx="10">
                  <c:v>1</c:v>
                </c:pt>
                <c:pt idx="11">
                  <c:v>0.2</c:v>
                </c:pt>
                <c:pt idx="12">
                  <c:v>1</c:v>
                </c:pt>
                <c:pt idx="13">
                  <c:v>0.57999999999999996</c:v>
                </c:pt>
                <c:pt idx="14">
                  <c:v>1</c:v>
                </c:pt>
                <c:pt idx="15">
                  <c:v>0.5</c:v>
                </c:pt>
                <c:pt idx="16">
                  <c:v>0.5</c:v>
                </c:pt>
                <c:pt idx="17">
                  <c:v>0.5</c:v>
                </c:pt>
                <c:pt idx="18">
                  <c:v>0.75</c:v>
                </c:pt>
                <c:pt idx="19">
                  <c:v>1</c:v>
                </c:pt>
                <c:pt idx="20" formatCode="0.00%">
                  <c:v>0.63400000000000001</c:v>
                </c:pt>
                <c:pt idx="21">
                  <c:v>0.33</c:v>
                </c:pt>
                <c:pt idx="22">
                  <c:v>0.5</c:v>
                </c:pt>
                <c:pt idx="23">
                  <c:v>1</c:v>
                </c:pt>
                <c:pt idx="24">
                  <c:v>0.3</c:v>
                </c:pt>
                <c:pt idx="25">
                  <c:v>0</c:v>
                </c:pt>
              </c:numCache>
            </c:numRef>
          </c:val>
          <c:extLst>
            <c:ext xmlns:c16="http://schemas.microsoft.com/office/drawing/2014/chart" uri="{C3380CC4-5D6E-409C-BE32-E72D297353CC}">
              <c16:uniqueId val="{00000004-7B8B-4FC1-90FF-1EBAED5AD951}"/>
            </c:ext>
          </c:extLst>
        </c:ser>
        <c:ser>
          <c:idx val="2"/>
          <c:order val="1"/>
          <c:tx>
            <c:strRef>
              <c:f>'Objetivo 1 (2)'!$J$6</c:f>
              <c:strCache>
                <c:ptCount val="1"/>
                <c:pt idx="0">
                  <c:v>Valor rezagado Trim III 2023 </c:v>
                </c:pt>
              </c:strCache>
            </c:strRef>
          </c:tx>
          <c:spPr>
            <a:solidFill>
              <a:srgbClr val="9999FF"/>
            </a:solidFill>
            <a:ln>
              <a:noFill/>
            </a:ln>
            <a:effectLst/>
          </c:spPr>
          <c:invertIfNegative val="0"/>
          <c:dLbls>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20EC-4A42-9CEF-679335B44F60}"/>
                </c:ext>
              </c:extLst>
            </c:dLbl>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20EC-4A42-9CEF-679335B44F60}"/>
                </c:ext>
              </c:extLst>
            </c:dLbl>
            <c:dLbl>
              <c:idx val="1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0EC-4A42-9CEF-679335B44F60}"/>
                </c:ext>
              </c:extLst>
            </c:dLbl>
            <c:dLbl>
              <c:idx val="1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24D-4E3C-9F4C-9F3E6C9FEEE4}"/>
                </c:ext>
              </c:extLst>
            </c:dLbl>
            <c:dLbl>
              <c:idx val="20"/>
              <c:layout>
                <c:manualLayout>
                  <c:x val="0"/>
                  <c:y val="-4.434925725067377E-2"/>
                </c:manualLayout>
              </c:layout>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20EC-4A42-9CEF-679335B44F60}"/>
                </c:ext>
              </c:extLst>
            </c:dLbl>
            <c:dLbl>
              <c:idx val="2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20EC-4A42-9CEF-679335B44F60}"/>
                </c:ext>
              </c:extLst>
            </c:dLbl>
            <c:dLbl>
              <c:idx val="2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24D-4E3C-9F4C-9F3E6C9FEEE4}"/>
                </c:ext>
              </c:extLst>
            </c:dLbl>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 (2)'!$B$7:$B$32</c:f>
              <c:numCache>
                <c:formatCode>General</c:formatCode>
                <c:ptCount val="2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numCache>
            </c:numRef>
          </c:cat>
          <c:val>
            <c:numRef>
              <c:f>'Objetivo 1 (2)'!$J$7:$J$32</c:f>
              <c:numCache>
                <c:formatCode>0%</c:formatCode>
                <c:ptCount val="26"/>
                <c:pt idx="0">
                  <c:v>0</c:v>
                </c:pt>
                <c:pt idx="1">
                  <c:v>1</c:v>
                </c:pt>
                <c:pt idx="2">
                  <c:v>0</c:v>
                </c:pt>
                <c:pt idx="3">
                  <c:v>0</c:v>
                </c:pt>
                <c:pt idx="4">
                  <c:v>0</c:v>
                </c:pt>
                <c:pt idx="5">
                  <c:v>0</c:v>
                </c:pt>
                <c:pt idx="6">
                  <c:v>0</c:v>
                </c:pt>
                <c:pt idx="7">
                  <c:v>0</c:v>
                </c:pt>
                <c:pt idx="8">
                  <c:v>0</c:v>
                </c:pt>
                <c:pt idx="9">
                  <c:v>0</c:v>
                </c:pt>
                <c:pt idx="10">
                  <c:v>0</c:v>
                </c:pt>
                <c:pt idx="11">
                  <c:v>0.13</c:v>
                </c:pt>
                <c:pt idx="12">
                  <c:v>0</c:v>
                </c:pt>
                <c:pt idx="13">
                  <c:v>0.42000000000000004</c:v>
                </c:pt>
                <c:pt idx="14">
                  <c:v>0</c:v>
                </c:pt>
                <c:pt idx="15">
                  <c:v>0</c:v>
                </c:pt>
                <c:pt idx="16">
                  <c:v>0</c:v>
                </c:pt>
                <c:pt idx="17">
                  <c:v>0.5</c:v>
                </c:pt>
                <c:pt idx="18">
                  <c:v>0</c:v>
                </c:pt>
                <c:pt idx="19">
                  <c:v>0</c:v>
                </c:pt>
                <c:pt idx="20">
                  <c:v>2.6000000000000023E-2</c:v>
                </c:pt>
                <c:pt idx="21">
                  <c:v>0.33</c:v>
                </c:pt>
                <c:pt idx="22">
                  <c:v>0</c:v>
                </c:pt>
                <c:pt idx="23">
                  <c:v>0</c:v>
                </c:pt>
                <c:pt idx="24">
                  <c:v>0.45</c:v>
                </c:pt>
                <c:pt idx="25">
                  <c:v>0</c:v>
                </c:pt>
              </c:numCache>
            </c:numRef>
          </c:val>
          <c:extLst>
            <c:ext xmlns:c16="http://schemas.microsoft.com/office/drawing/2014/chart" uri="{C3380CC4-5D6E-409C-BE32-E72D297353CC}">
              <c16:uniqueId val="{0000000D-7B8B-4FC1-90FF-1EBAED5AD951}"/>
            </c:ext>
          </c:extLst>
        </c:ser>
        <c:ser>
          <c:idx val="0"/>
          <c:order val="2"/>
          <c:spPr>
            <a:solidFill>
              <a:schemeClr val="bg2"/>
            </a:solidFill>
            <a:ln>
              <a:noFill/>
            </a:ln>
            <a:effectLst/>
          </c:spPr>
          <c:invertIfNegative val="0"/>
          <c:dLbls>
            <c:delete val="1"/>
          </c:dLbls>
          <c:cat>
            <c:numRef>
              <c:f>'Objetivo 1 (2)'!$B$7:$B$32</c:f>
              <c:numCache>
                <c:formatCode>General</c:formatCode>
                <c:ptCount val="2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numCache>
            </c:numRef>
          </c:cat>
          <c:val>
            <c:numRef>
              <c:f>'Objetivo 1 (2)'!$K$7:$K$32</c:f>
              <c:numCache>
                <c:formatCode>0%</c:formatCode>
                <c:ptCount val="26"/>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numCache>
            </c:numRef>
          </c:val>
          <c:extLst>
            <c:ext xmlns:c16="http://schemas.microsoft.com/office/drawing/2014/chart" uri="{C3380CC4-5D6E-409C-BE32-E72D297353CC}">
              <c16:uniqueId val="{0000000E-7B8B-4FC1-90FF-1EBAED5AD951}"/>
            </c:ext>
          </c:extLst>
        </c:ser>
        <c:dLbls>
          <c:showLegendKey val="0"/>
          <c:showVal val="1"/>
          <c:showCatName val="0"/>
          <c:showSerName val="0"/>
          <c:showPercent val="0"/>
          <c:showBubbleSize val="0"/>
        </c:dLbls>
        <c:gapWidth val="100"/>
        <c:overlap val="100"/>
        <c:axId val="2096408688"/>
        <c:axId val="2096398352"/>
      </c:barChart>
      <c:catAx>
        <c:axId val="20964086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Black" panose="020B0A04020102020204" pitchFamily="34" charset="0"/>
                <a:ea typeface="+mn-ea"/>
                <a:cs typeface="+mn-cs"/>
              </a:defRPr>
            </a:pPr>
            <a:endParaRPr lang="es-CO"/>
          </a:p>
        </c:txPr>
        <c:crossAx val="2096398352"/>
        <c:crosses val="autoZero"/>
        <c:auto val="1"/>
        <c:lblAlgn val="ctr"/>
        <c:lblOffset val="100"/>
        <c:noMultiLvlLbl val="0"/>
      </c:catAx>
      <c:valAx>
        <c:axId val="2096398352"/>
        <c:scaling>
          <c:orientation val="minMax"/>
          <c:max val="1"/>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icrosoft Sans Serif" panose="020B0604020202020204" pitchFamily="34" charset="0"/>
                <a:ea typeface="Microsoft Sans Serif" panose="020B0604020202020204" pitchFamily="34" charset="0"/>
                <a:cs typeface="Microsoft Sans Serif" panose="020B0604020202020204" pitchFamily="34" charset="0"/>
              </a:defRPr>
            </a:pPr>
            <a:endParaRPr lang="es-CO"/>
          </a:p>
        </c:txPr>
        <c:crossAx val="2096408688"/>
        <c:crosses val="autoZero"/>
        <c:crossBetween val="between"/>
      </c:valAx>
      <c:spPr>
        <a:noFill/>
        <a:ln>
          <a:noFill/>
        </a:ln>
        <a:effectLst/>
      </c:spPr>
    </c:plotArea>
    <c:legend>
      <c:legendPos val="b"/>
      <c:legendEntry>
        <c:idx val="2"/>
        <c:delete val="1"/>
      </c:legendEntry>
      <c:layout>
        <c:manualLayout>
          <c:xMode val="edge"/>
          <c:yMode val="edge"/>
          <c:x val="0.29066633764796496"/>
          <c:y val="0.93131556765241408"/>
          <c:w val="0.54142225811517153"/>
          <c:h val="5.754517524757846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Hoja10!$I$2</c:f>
              <c:strCache>
                <c:ptCount val="1"/>
                <c:pt idx="0">
                  <c:v>Informe de los indicadores de gestión trimestre III de 2023</c:v>
                </c:pt>
              </c:strCache>
            </c:strRef>
          </c:tx>
          <c:spPr>
            <a:effectLst>
              <a:softEdge rad="0"/>
            </a:effectLst>
          </c:spPr>
          <c:dPt>
            <c:idx val="0"/>
            <c:bubble3D val="0"/>
            <c:spPr>
              <a:solidFill>
                <a:schemeClr val="accent1"/>
              </a:solidFill>
              <a:ln w="19050">
                <a:solidFill>
                  <a:schemeClr val="lt1"/>
                </a:solidFill>
              </a:ln>
              <a:effectLst>
                <a:softEdge rad="0"/>
              </a:effectLst>
            </c:spPr>
            <c:extLst>
              <c:ext xmlns:c16="http://schemas.microsoft.com/office/drawing/2014/chart" uri="{C3380CC4-5D6E-409C-BE32-E72D297353CC}">
                <c16:uniqueId val="{00000003-1127-40AC-AFED-009F61C83D1E}"/>
              </c:ext>
            </c:extLst>
          </c:dPt>
          <c:dPt>
            <c:idx val="1"/>
            <c:bubble3D val="0"/>
            <c:spPr>
              <a:solidFill>
                <a:schemeClr val="accent2"/>
              </a:solidFill>
              <a:ln w="19050">
                <a:solidFill>
                  <a:schemeClr val="lt1"/>
                </a:solidFill>
              </a:ln>
              <a:effectLst>
                <a:softEdge rad="0"/>
              </a:effectLst>
            </c:spPr>
            <c:extLst>
              <c:ext xmlns:c16="http://schemas.microsoft.com/office/drawing/2014/chart" uri="{C3380CC4-5D6E-409C-BE32-E72D297353CC}">
                <c16:uniqueId val="{00000002-1127-40AC-AFED-009F61C83D1E}"/>
              </c:ext>
            </c:extLst>
          </c:dPt>
          <c:dPt>
            <c:idx val="2"/>
            <c:bubble3D val="0"/>
            <c:spPr>
              <a:solidFill>
                <a:schemeClr val="accent3"/>
              </a:solidFill>
              <a:ln w="19050">
                <a:solidFill>
                  <a:schemeClr val="lt1"/>
                </a:solidFill>
              </a:ln>
              <a:effectLst>
                <a:softEdge rad="0"/>
              </a:effectLst>
            </c:spPr>
            <c:extLst>
              <c:ext xmlns:c16="http://schemas.microsoft.com/office/drawing/2014/chart" uri="{C3380CC4-5D6E-409C-BE32-E72D297353CC}">
                <c16:uniqueId val="{00000005-1127-40AC-AFED-009F61C83D1E}"/>
              </c:ext>
            </c:extLst>
          </c:dPt>
          <c:dPt>
            <c:idx val="3"/>
            <c:bubble3D val="0"/>
            <c:spPr>
              <a:solidFill>
                <a:schemeClr val="accent4"/>
              </a:solidFill>
              <a:ln w="19050">
                <a:solidFill>
                  <a:schemeClr val="lt1"/>
                </a:solidFill>
              </a:ln>
              <a:effectLst>
                <a:softEdge rad="0"/>
              </a:effectLst>
            </c:spPr>
            <c:extLst>
              <c:ext xmlns:c16="http://schemas.microsoft.com/office/drawing/2014/chart" uri="{C3380CC4-5D6E-409C-BE32-E72D297353CC}">
                <c16:uniqueId val="{00000006-1127-40AC-AFED-009F61C83D1E}"/>
              </c:ext>
            </c:extLst>
          </c:dPt>
          <c:dPt>
            <c:idx val="4"/>
            <c:bubble3D val="0"/>
            <c:spPr>
              <a:solidFill>
                <a:schemeClr val="accent5"/>
              </a:solidFill>
              <a:ln w="19050">
                <a:solidFill>
                  <a:schemeClr val="lt1"/>
                </a:solidFill>
              </a:ln>
              <a:effectLst>
                <a:softEdge rad="0"/>
              </a:effectLst>
            </c:spPr>
            <c:extLst>
              <c:ext xmlns:c16="http://schemas.microsoft.com/office/drawing/2014/chart" uri="{C3380CC4-5D6E-409C-BE32-E72D297353CC}">
                <c16:uniqueId val="{00000007-1127-40AC-AFED-009F61C83D1E}"/>
              </c:ext>
            </c:extLst>
          </c:dPt>
          <c:dPt>
            <c:idx val="5"/>
            <c:bubble3D val="0"/>
            <c:spPr>
              <a:solidFill>
                <a:schemeClr val="accent6"/>
              </a:solidFill>
              <a:ln w="19050">
                <a:solidFill>
                  <a:schemeClr val="lt1"/>
                </a:solidFill>
              </a:ln>
              <a:effectLst>
                <a:softEdge rad="0"/>
              </a:effectLst>
            </c:spPr>
            <c:extLst>
              <c:ext xmlns:c16="http://schemas.microsoft.com/office/drawing/2014/chart" uri="{C3380CC4-5D6E-409C-BE32-E72D297353CC}">
                <c16:uniqueId val="{00000004-1127-40AC-AFED-009F61C83D1E}"/>
              </c:ext>
            </c:extLst>
          </c:dPt>
          <c:dPt>
            <c:idx val="6"/>
            <c:bubble3D val="0"/>
            <c:spPr>
              <a:solidFill>
                <a:schemeClr val="accent1">
                  <a:lumMod val="60000"/>
                </a:schemeClr>
              </a:solidFill>
              <a:ln w="19050">
                <a:solidFill>
                  <a:schemeClr val="lt1"/>
                </a:solidFill>
              </a:ln>
              <a:effectLst>
                <a:softEdge rad="0"/>
              </a:effectLst>
            </c:spPr>
            <c:extLst>
              <c:ext xmlns:c16="http://schemas.microsoft.com/office/drawing/2014/chart" uri="{C3380CC4-5D6E-409C-BE32-E72D297353CC}">
                <c16:uniqueId val="{00000008-1127-40AC-AFED-009F61C83D1E}"/>
              </c:ext>
            </c:extLst>
          </c:dPt>
          <c:dPt>
            <c:idx val="7"/>
            <c:bubble3D val="0"/>
            <c:spPr>
              <a:solidFill>
                <a:schemeClr val="accent2">
                  <a:lumMod val="60000"/>
                </a:schemeClr>
              </a:solidFill>
              <a:ln w="19050">
                <a:solidFill>
                  <a:schemeClr val="lt1"/>
                </a:solidFill>
              </a:ln>
              <a:effectLst>
                <a:softEdge rad="0"/>
              </a:effectLst>
            </c:spPr>
            <c:extLst>
              <c:ext xmlns:c16="http://schemas.microsoft.com/office/drawing/2014/chart" uri="{C3380CC4-5D6E-409C-BE32-E72D297353CC}">
                <c16:uniqueId val="{00000009-1127-40AC-AFED-009F61C83D1E}"/>
              </c:ext>
            </c:extLst>
          </c:dPt>
          <c:dPt>
            <c:idx val="8"/>
            <c:bubble3D val="0"/>
            <c:spPr>
              <a:solidFill>
                <a:schemeClr val="accent3">
                  <a:lumMod val="60000"/>
                </a:schemeClr>
              </a:solidFill>
              <a:ln w="19050">
                <a:solidFill>
                  <a:schemeClr val="lt1"/>
                </a:solidFill>
              </a:ln>
              <a:effectLst>
                <a:softEdge rad="0"/>
              </a:effectLst>
            </c:spPr>
            <c:extLst>
              <c:ext xmlns:c16="http://schemas.microsoft.com/office/drawing/2014/chart" uri="{C3380CC4-5D6E-409C-BE32-E72D297353CC}">
                <c16:uniqueId val="{0000000A-1127-40AC-AFED-009F61C83D1E}"/>
              </c:ext>
            </c:extLst>
          </c:dPt>
          <c:dLbls>
            <c:dLbl>
              <c:idx val="0"/>
              <c:tx>
                <c:rich>
                  <a:bodyPr/>
                  <a:lstStyle/>
                  <a:p>
                    <a:fld id="{9352F422-AD62-4D60-9311-FCB622E82F38}" type="VALUE">
                      <a:rPr lang="en-US"/>
                      <a:pPr/>
                      <a:t>[VALOR]</a:t>
                    </a:fld>
                    <a:endParaRPr lang="es-CO"/>
                  </a:p>
                </c:rich>
              </c:tx>
              <c:showLegendKey val="0"/>
              <c:showVal val="1"/>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1127-40AC-AFED-009F61C83D1E}"/>
                </c:ext>
              </c:extLst>
            </c:dLbl>
            <c:dLbl>
              <c:idx val="1"/>
              <c:tx>
                <c:rich>
                  <a:bodyPr/>
                  <a:lstStyle/>
                  <a:p>
                    <a:fld id="{CE47A3DE-739D-4DB6-9131-0F0D93F69323}" type="VALUE">
                      <a:rPr lang="en-US"/>
                      <a:pPr/>
                      <a:t>[VALOR]</a:t>
                    </a:fld>
                    <a:endParaRPr lang="es-CO"/>
                  </a:p>
                </c:rich>
              </c:tx>
              <c:showLegendKey val="0"/>
              <c:showVal val="1"/>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1127-40AC-AFED-009F61C83D1E}"/>
                </c:ext>
              </c:extLst>
            </c:dLbl>
            <c:dLbl>
              <c:idx val="2"/>
              <c:tx>
                <c:rich>
                  <a:bodyPr/>
                  <a:lstStyle/>
                  <a:p>
                    <a:fld id="{998363FB-A699-4142-9D41-2C304222EF07}" type="VALUE">
                      <a:rPr lang="en-US"/>
                      <a:pPr/>
                      <a:t>[VALOR]</a:t>
                    </a:fld>
                    <a:r>
                      <a:rPr lang="en-US" baseline="0"/>
                      <a:t> </a:t>
                    </a:r>
                  </a:p>
                </c:rich>
              </c:tx>
              <c:showLegendKey val="0"/>
              <c:showVal val="1"/>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1127-40AC-AFED-009F61C83D1E}"/>
                </c:ext>
              </c:extLst>
            </c:dLbl>
            <c:dLbl>
              <c:idx val="3"/>
              <c:tx>
                <c:rich>
                  <a:bodyPr/>
                  <a:lstStyle/>
                  <a:p>
                    <a:fld id="{920C6E59-C713-4730-97C1-F1B8179B5FD5}" type="VALUE">
                      <a:rPr lang="en-US"/>
                      <a:pPr/>
                      <a:t>[VALOR]</a:t>
                    </a:fld>
                    <a:endParaRPr lang="es-CO"/>
                  </a:p>
                </c:rich>
              </c:tx>
              <c:showLegendKey val="0"/>
              <c:showVal val="1"/>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1127-40AC-AFED-009F61C83D1E}"/>
                </c:ext>
              </c:extLst>
            </c:dLbl>
            <c:dLbl>
              <c:idx val="4"/>
              <c:tx>
                <c:rich>
                  <a:bodyPr/>
                  <a:lstStyle/>
                  <a:p>
                    <a:fld id="{6064BF7B-1B70-41CD-A197-0A5C16EC033F}" type="VALUE">
                      <a:rPr lang="en-US"/>
                      <a:pPr/>
                      <a:t>[VALOR]</a:t>
                    </a:fld>
                    <a:endParaRPr lang="es-CO"/>
                  </a:p>
                </c:rich>
              </c:tx>
              <c:showLegendKey val="0"/>
              <c:showVal val="1"/>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1127-40AC-AFED-009F61C83D1E}"/>
                </c:ext>
              </c:extLst>
            </c:dLbl>
            <c:dLbl>
              <c:idx val="5"/>
              <c:tx>
                <c:rich>
                  <a:bodyPr/>
                  <a:lstStyle/>
                  <a:p>
                    <a:fld id="{FB6B6486-BCD8-4BB8-9452-2F34412FE87F}" type="VALUE">
                      <a:rPr lang="en-US"/>
                      <a:pPr/>
                      <a:t>[VALOR]</a:t>
                    </a:fld>
                    <a:endParaRPr lang="es-CO"/>
                  </a:p>
                </c:rich>
              </c:tx>
              <c:showLegendKey val="0"/>
              <c:showVal val="1"/>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4-1127-40AC-AFED-009F61C83D1E}"/>
                </c:ext>
              </c:extLst>
            </c:dLbl>
            <c:dLbl>
              <c:idx val="6"/>
              <c:tx>
                <c:rich>
                  <a:bodyPr/>
                  <a:lstStyle/>
                  <a:p>
                    <a:fld id="{AFDD390D-8D73-44D9-8404-4549FF98B99C}" type="VALUE">
                      <a:rPr lang="en-US">
                        <a:solidFill>
                          <a:schemeClr val="bg1"/>
                        </a:solidFill>
                      </a:rPr>
                      <a:pPr/>
                      <a:t>[VALOR]</a:t>
                    </a:fld>
                    <a:r>
                      <a:rPr lang="en-US" baseline="0">
                        <a:solidFill>
                          <a:schemeClr val="bg1"/>
                        </a:solidFill>
                      </a:rPr>
                      <a:t>;</a:t>
                    </a:r>
                  </a:p>
                </c:rich>
              </c:tx>
              <c:showLegendKey val="0"/>
              <c:showVal val="1"/>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8-1127-40AC-AFED-009F61C83D1E}"/>
                </c:ext>
              </c:extLst>
            </c:dLbl>
            <c:dLbl>
              <c:idx val="7"/>
              <c:tx>
                <c:rich>
                  <a:bodyPr/>
                  <a:lstStyle/>
                  <a:p>
                    <a:fld id="{4C320507-2C35-476D-80BA-9BA7EDE39F7F}" type="VALUE">
                      <a:rPr lang="en-US"/>
                      <a:pPr/>
                      <a:t>[VALOR]</a:t>
                    </a:fld>
                    <a:endParaRPr lang="es-CO"/>
                  </a:p>
                </c:rich>
              </c:tx>
              <c:showLegendKey val="0"/>
              <c:showVal val="1"/>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9-1127-40AC-AFED-009F61C83D1E}"/>
                </c:ext>
              </c:extLst>
            </c:dLbl>
            <c:dLbl>
              <c:idx val="8"/>
              <c:layout>
                <c:manualLayout>
                  <c:x val="9.8516362834126566E-3"/>
                  <c:y val="8.2977596263648687E-2"/>
                </c:manualLayout>
              </c:layout>
              <c:tx>
                <c:rich>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Arial Narrow" panose="020B0606020202030204" pitchFamily="34" charset="0"/>
                        <a:ea typeface="+mn-ea"/>
                        <a:cs typeface="+mn-cs"/>
                      </a:defRPr>
                    </a:pPr>
                    <a:fld id="{E05007FE-6A01-426B-B629-7AFDEB5B7E6C}" type="VALUE">
                      <a:rPr lang="en-US" sz="1000"/>
                      <a:pPr>
                        <a:defRPr sz="1000" b="1">
                          <a:solidFill>
                            <a:schemeClr val="bg1"/>
                          </a:solidFill>
                          <a:latin typeface="Arial Narrow" panose="020B0606020202030204" pitchFamily="34" charset="0"/>
                        </a:defRPr>
                      </a:pPr>
                      <a:t>[VALOR]</a:t>
                    </a:fld>
                    <a:endParaRPr lang="es-CO"/>
                  </a:p>
                </c:rich>
              </c:tx>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Arial Narrow" panose="020B0606020202030204" pitchFamily="34" charset="0"/>
                      <a:ea typeface="+mn-ea"/>
                      <a:cs typeface="+mn-cs"/>
                    </a:defRPr>
                  </a:pPr>
                  <a:endParaRPr lang="es-CO"/>
                </a:p>
              </c:txPr>
              <c:showLegendKey val="0"/>
              <c:showVal val="1"/>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A-1127-40AC-AFED-009F61C83D1E}"/>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Arial Narrow" panose="020B0606020202030204" pitchFamily="34" charset="0"/>
                    <a:ea typeface="+mn-ea"/>
                    <a:cs typeface="+mn-cs"/>
                  </a:defRPr>
                </a:pPr>
                <a:endParaRPr lang="es-CO"/>
              </a:p>
            </c:txPr>
            <c:showLegendKey val="0"/>
            <c:showVal val="1"/>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Hoja10!$J$3:$J$11</c:f>
              <c:strCache>
                <c:ptCount val="9"/>
                <c:pt idx="0">
                  <c:v>Gestión de recursos físicos y suministros</c:v>
                </c:pt>
                <c:pt idx="1">
                  <c:v>Gestión contractual</c:v>
                </c:pt>
                <c:pt idx="2">
                  <c:v>Gestión de atención a stablecimientos de reclusión</c:v>
                </c:pt>
                <c:pt idx="3">
                  <c:v>Gestión financiera</c:v>
                </c:pt>
                <c:pt idx="4">
                  <c:v>Evaluación de la gestión institucional</c:v>
                </c:pt>
                <c:pt idx="5">
                  <c:v>Gestión del talento humano</c:v>
                </c:pt>
                <c:pt idx="6">
                  <c:v>Gestión de las tecnologías de información</c:v>
                </c:pt>
                <c:pt idx="7">
                  <c:v>Gestión jurídica </c:v>
                </c:pt>
                <c:pt idx="8">
                  <c:v>Gestión documental </c:v>
                </c:pt>
              </c:strCache>
            </c:strRef>
          </c:cat>
          <c:val>
            <c:numRef>
              <c:f>Hoja10!$I$3:$I$11</c:f>
              <c:numCache>
                <c:formatCode>0%</c:formatCode>
                <c:ptCount val="9"/>
                <c:pt idx="0">
                  <c:v>0.98870000000000002</c:v>
                </c:pt>
                <c:pt idx="1">
                  <c:v>0.94440000000000002</c:v>
                </c:pt>
                <c:pt idx="2">
                  <c:v>0.86109999999999998</c:v>
                </c:pt>
                <c:pt idx="3">
                  <c:v>0.8135</c:v>
                </c:pt>
                <c:pt idx="4">
                  <c:v>0.81089999999999995</c:v>
                </c:pt>
                <c:pt idx="5">
                  <c:v>0.6754</c:v>
                </c:pt>
                <c:pt idx="6">
                  <c:v>0.61699999999999999</c:v>
                </c:pt>
                <c:pt idx="7">
                  <c:v>0.34350000000000003</c:v>
                </c:pt>
                <c:pt idx="8">
                  <c:v>0.22220000000000001</c:v>
                </c:pt>
              </c:numCache>
            </c:numRef>
          </c:val>
          <c:extLst>
            <c:ext xmlns:c16="http://schemas.microsoft.com/office/drawing/2014/chart" uri="{C3380CC4-5D6E-409C-BE32-E72D297353CC}">
              <c16:uniqueId val="{00000000-1127-40AC-AFED-009F61C83D1E}"/>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55460011874288273"/>
          <c:y val="0.15604691840916393"/>
          <c:w val="0.37816730993342523"/>
          <c:h val="0.78068952230811939"/>
        </c:manualLayout>
      </c:layout>
      <c:overlay val="0"/>
      <c:spPr>
        <a:noFill/>
        <a:ln>
          <a:noFill/>
        </a:ln>
        <a:effectLst/>
      </c:spPr>
      <c:txPr>
        <a:bodyPr rot="0" spcFirstLastPara="1" vertOverflow="ellipsis" vert="horz" wrap="square" anchor="ctr" anchorCtr="1"/>
        <a:lstStyle/>
        <a:p>
          <a:pPr rtl="0">
            <a:defRPr sz="11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Hoja12!$C$8</c:f>
              <c:strCache>
                <c:ptCount val="1"/>
                <c:pt idx="0">
                  <c:v>Ejecutado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Hoja12!$B$8</c:f>
              <c:numCache>
                <c:formatCode>0.00%</c:formatCode>
                <c:ptCount val="1"/>
                <c:pt idx="0">
                  <c:v>0.70860000000000001</c:v>
                </c:pt>
              </c:numCache>
            </c:numRef>
          </c:val>
          <c:extLst>
            <c:ext xmlns:c16="http://schemas.microsoft.com/office/drawing/2014/chart" uri="{C3380CC4-5D6E-409C-BE32-E72D297353CC}">
              <c16:uniqueId val="{00000000-7332-498D-B1FA-2EBB0E3D5C49}"/>
            </c:ext>
          </c:extLst>
        </c:ser>
        <c:ser>
          <c:idx val="1"/>
          <c:order val="1"/>
          <c:tx>
            <c:strRef>
              <c:f>Hoja12!$C$9</c:f>
              <c:strCache>
                <c:ptCount val="1"/>
                <c:pt idx="0">
                  <c:v>Por ejecutar</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Hoja12!$B$9</c:f>
              <c:numCache>
                <c:formatCode>0.00%</c:formatCode>
                <c:ptCount val="1"/>
                <c:pt idx="0">
                  <c:v>0.29139999999999999</c:v>
                </c:pt>
              </c:numCache>
            </c:numRef>
          </c:val>
          <c:extLst>
            <c:ext xmlns:c16="http://schemas.microsoft.com/office/drawing/2014/chart" uri="{C3380CC4-5D6E-409C-BE32-E72D297353CC}">
              <c16:uniqueId val="{00000002-7332-498D-B1FA-2EBB0E3D5C49}"/>
            </c:ext>
          </c:extLst>
        </c:ser>
        <c:dLbls>
          <c:showLegendKey val="0"/>
          <c:showVal val="0"/>
          <c:showCatName val="0"/>
          <c:showSerName val="0"/>
          <c:showPercent val="0"/>
          <c:showBubbleSize val="0"/>
        </c:dLbls>
        <c:gapWidth val="150"/>
        <c:overlap val="100"/>
        <c:axId val="579696271"/>
        <c:axId val="584328751"/>
      </c:barChart>
      <c:catAx>
        <c:axId val="579696271"/>
        <c:scaling>
          <c:orientation val="minMax"/>
        </c:scaling>
        <c:delete val="1"/>
        <c:axPos val="b"/>
        <c:majorTickMark val="none"/>
        <c:minorTickMark val="none"/>
        <c:tickLblPos val="nextTo"/>
        <c:crossAx val="584328751"/>
        <c:crossesAt val="1"/>
        <c:auto val="1"/>
        <c:lblAlgn val="ctr"/>
        <c:lblOffset val="100"/>
        <c:noMultiLvlLbl val="0"/>
      </c:catAx>
      <c:valAx>
        <c:axId val="584328751"/>
        <c:scaling>
          <c:orientation val="minMax"/>
          <c:max val="1"/>
        </c:scaling>
        <c:delete val="0"/>
        <c:axPos val="l"/>
        <c:majorGridlines>
          <c:spPr>
            <a:ln w="9525" cap="flat" cmpd="sng" algn="ctr">
              <a:no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796962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s-CO"/>
        </a:p>
      </c:txPr>
    </c:title>
    <c:autoTitleDeleted val="0"/>
    <c:plotArea>
      <c:layout/>
      <c:doughnut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4-5E56-4290-8187-A5C1B25691FA}"/>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extLst>
              <c:ext xmlns:c16="http://schemas.microsoft.com/office/drawing/2014/chart" uri="{C3380CC4-5D6E-409C-BE32-E72D297353CC}">
                <c16:uniqueId val="{00000001-5E56-4290-8187-A5C1B25691FA}"/>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c:spPr>
            <c:extLst>
              <c:ext xmlns:c16="http://schemas.microsoft.com/office/drawing/2014/chart" uri="{C3380CC4-5D6E-409C-BE32-E72D297353CC}">
                <c16:uniqueId val="{00000002-5E56-4290-8187-A5C1B25691FA}"/>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c:spPr>
            <c:extLst>
              <c:ext xmlns:c16="http://schemas.microsoft.com/office/drawing/2014/chart" uri="{C3380CC4-5D6E-409C-BE32-E72D297353CC}">
                <c16:uniqueId val="{00000003-5E56-4290-8187-A5C1B25691FA}"/>
              </c:ext>
            </c:extLst>
          </c:dPt>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E56-4290-8187-A5C1B25691FA}"/>
                </c:ext>
              </c:extLst>
            </c:dLbl>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E56-4290-8187-A5C1B25691FA}"/>
                </c:ext>
              </c:extLst>
            </c:dLbl>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E56-4290-8187-A5C1B25691FA}"/>
                </c:ext>
              </c:extLst>
            </c:dLbl>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E56-4290-8187-A5C1B25691FA}"/>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2"/>
                    </a:solidFill>
                    <a:latin typeface="Arial Narrow" panose="020B0606020202030204" pitchFamily="34" charset="0"/>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s>
          <c:cat>
            <c:strRef>
              <c:f>Hoja13!$C$8:$C$11</c:f>
              <c:strCache>
                <c:ptCount val="4"/>
                <c:pt idx="0">
                  <c:v>Estratégico </c:v>
                </c:pt>
                <c:pt idx="1">
                  <c:v>Misional </c:v>
                </c:pt>
                <c:pt idx="2">
                  <c:v>De apoyo</c:v>
                </c:pt>
                <c:pt idx="3">
                  <c:v>De evaluación</c:v>
                </c:pt>
              </c:strCache>
            </c:strRef>
          </c:cat>
          <c:val>
            <c:numRef>
              <c:f>Hoja13!$D$8:$D$11</c:f>
              <c:numCache>
                <c:formatCode>0.00%</c:formatCode>
                <c:ptCount val="4"/>
                <c:pt idx="0">
                  <c:v>0.20399999999999999</c:v>
                </c:pt>
                <c:pt idx="1">
                  <c:v>0.2984</c:v>
                </c:pt>
                <c:pt idx="2">
                  <c:v>0.22950000000000001</c:v>
                </c:pt>
                <c:pt idx="3">
                  <c:v>0.2681</c:v>
                </c:pt>
              </c:numCache>
            </c:numRef>
          </c:val>
          <c:extLst>
            <c:ext xmlns:c16="http://schemas.microsoft.com/office/drawing/2014/chart" uri="{C3380CC4-5D6E-409C-BE32-E72D297353CC}">
              <c16:uniqueId val="{00000000-5E56-4290-8187-A5C1B25691FA}"/>
            </c:ext>
          </c:extLst>
        </c:ser>
        <c:dLbls>
          <c:showLegendKey val="0"/>
          <c:showVal val="0"/>
          <c:showCatName val="0"/>
          <c:showSerName val="0"/>
          <c:showPercent val="0"/>
          <c:showBubbleSize val="0"/>
          <c:showLeaderLines val="1"/>
        </c:dLbls>
        <c:firstSliceAng val="0"/>
        <c:holeSize val="75"/>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66189589549163E-2"/>
          <c:y val="0.10154220661530274"/>
          <c:w val="0.90264112285109666"/>
          <c:h val="0.76872620005939407"/>
        </c:manualLayout>
      </c:layout>
      <c:barChart>
        <c:barDir val="col"/>
        <c:grouping val="stacked"/>
        <c:varyColors val="0"/>
        <c:ser>
          <c:idx val="1"/>
          <c:order val="0"/>
          <c:tx>
            <c:strRef>
              <c:f>'Objetivo 1 (3)'!$H$6</c:f>
              <c:strCache>
                <c:ptCount val="1"/>
                <c:pt idx="0">
                  <c:v>Avance Ejecutado Trim III 2021</c:v>
                </c:pt>
              </c:strCache>
            </c:strRef>
          </c:tx>
          <c:spPr>
            <a:solidFill>
              <a:srgbClr val="461E64"/>
            </a:solidFill>
            <a:ln>
              <a:noFill/>
            </a:ln>
            <a:effectLst/>
          </c:spPr>
          <c:invertIfNegative val="0"/>
          <c:dLbls>
            <c:dLbl>
              <c:idx val="2"/>
              <c:layout>
                <c:manualLayout>
                  <c:x val="0"/>
                  <c:y val="-3.03797549100647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EAE-4744-9014-A60EDA6BF923}"/>
                </c:ext>
              </c:extLst>
            </c:dLbl>
            <c:dLbl>
              <c:idx val="5"/>
              <c:layout>
                <c:manualLayout>
                  <c:x val="-1.3928297472021872E-16"/>
                  <c:y val="-3.361344537815125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EAE-4744-9014-A60EDA6BF923}"/>
                </c:ext>
              </c:extLst>
            </c:dLbl>
            <c:dLbl>
              <c:idx val="6"/>
              <c:layout>
                <c:manualLayout>
                  <c:x val="-1.8993352326685661E-3"/>
                  <c:y val="-3.09565184109820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EAE-4744-9014-A60EDA6BF923}"/>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'Objetivo 1 (3)'!$H$7:$H$18</c:f>
              <c:numCache>
                <c:formatCode>0%</c:formatCode>
                <c:ptCount val="12"/>
                <c:pt idx="0">
                  <c:v>0.88239999999999996</c:v>
                </c:pt>
                <c:pt idx="1">
                  <c:v>0.76</c:v>
                </c:pt>
                <c:pt idx="2" formatCode="0.00%">
                  <c:v>0.75</c:v>
                </c:pt>
                <c:pt idx="3">
                  <c:v>0.99</c:v>
                </c:pt>
                <c:pt idx="4">
                  <c:v>0.71699999999999997</c:v>
                </c:pt>
                <c:pt idx="5">
                  <c:v>0.7399</c:v>
                </c:pt>
                <c:pt idx="6">
                  <c:v>0.4</c:v>
                </c:pt>
                <c:pt idx="7">
                  <c:v>0.5</c:v>
                </c:pt>
                <c:pt idx="8">
                  <c:v>1</c:v>
                </c:pt>
                <c:pt idx="9">
                  <c:v>0.75</c:v>
                </c:pt>
                <c:pt idx="10">
                  <c:v>0.66</c:v>
                </c:pt>
                <c:pt idx="11">
                  <c:v>0.75</c:v>
                </c:pt>
              </c:numCache>
            </c:numRef>
          </c:val>
          <c:extLst>
            <c:ext xmlns:c16="http://schemas.microsoft.com/office/drawing/2014/chart" uri="{C3380CC4-5D6E-409C-BE32-E72D297353CC}">
              <c16:uniqueId val="{00000003-6EAE-4744-9014-A60EDA6BF923}"/>
            </c:ext>
          </c:extLst>
        </c:ser>
        <c:ser>
          <c:idx val="2"/>
          <c:order val="1"/>
          <c:tx>
            <c:strRef>
              <c:f>'Objetivo 1 (3)'!$J$6</c:f>
              <c:strCache>
                <c:ptCount val="1"/>
                <c:pt idx="0">
                  <c:v>Valor rezagado Trim III 2021 </c:v>
                </c:pt>
              </c:strCache>
            </c:strRef>
          </c:tx>
          <c:spPr>
            <a:solidFill>
              <a:srgbClr val="9999FF"/>
            </a:solidFill>
            <a:ln>
              <a:noFill/>
            </a:ln>
            <a:effectLst/>
          </c:spPr>
          <c:invertIfNegative val="0"/>
          <c:dLbls>
            <c:dLbl>
              <c:idx val="0"/>
              <c:layout>
                <c:manualLayout>
                  <c:x val="0"/>
                  <c:y val="-2.04603635500502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EAE-4744-9014-A60EDA6BF923}"/>
                </c:ext>
              </c:extLst>
            </c:dLbl>
            <c:dLbl>
              <c:idx val="1"/>
              <c:layout>
                <c:manualLayout>
                  <c:x val="-1.741037184002734E-17"/>
                  <c:y val="-2.04603635500502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EAE-4744-9014-A60EDA6BF923}"/>
                </c:ext>
              </c:extLst>
            </c:dLbl>
            <c:dLbl>
              <c:idx val="2"/>
              <c:delete val="1"/>
              <c:extLst>
                <c:ext xmlns:c15="http://schemas.microsoft.com/office/drawing/2012/chart" uri="{CE6537A1-D6FC-4f65-9D91-7224C49458BB}"/>
                <c:ext xmlns:c16="http://schemas.microsoft.com/office/drawing/2014/chart" uri="{C3380CC4-5D6E-409C-BE32-E72D297353CC}">
                  <c16:uniqueId val="{00000006-6EAE-4744-9014-A60EDA6BF923}"/>
                </c:ext>
              </c:extLst>
            </c:dLbl>
            <c:dLbl>
              <c:idx val="4"/>
              <c:layout>
                <c:manualLayout>
                  <c:x val="0"/>
                  <c:y val="-2.62910875874718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EAE-4744-9014-A60EDA6BF923}"/>
                </c:ext>
              </c:extLst>
            </c:dLbl>
            <c:dLbl>
              <c:idx val="5"/>
              <c:layout>
                <c:manualLayout>
                  <c:x val="-6.964148736010936E-17"/>
                  <c:y val="-3.004695724282499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EAE-4744-9014-A60EDA6BF923}"/>
                </c:ext>
              </c:extLst>
            </c:dLbl>
            <c:dLbl>
              <c:idx val="7"/>
              <c:delete val="1"/>
              <c:extLst>
                <c:ext xmlns:c15="http://schemas.microsoft.com/office/drawing/2012/chart" uri="{CE6537A1-D6FC-4f65-9D91-7224C49458BB}"/>
                <c:ext xmlns:c16="http://schemas.microsoft.com/office/drawing/2014/chart" uri="{C3380CC4-5D6E-409C-BE32-E72D297353CC}">
                  <c16:uniqueId val="{00000009-6EAE-4744-9014-A60EDA6BF923}"/>
                </c:ext>
              </c:extLst>
            </c:dLbl>
            <c:dLbl>
              <c:idx val="8"/>
              <c:layout>
                <c:manualLayout>
                  <c:x val="0"/>
                  <c:y val="-1.023018177502515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EAE-4744-9014-A60EDA6BF923}"/>
                </c:ext>
              </c:extLst>
            </c:dLbl>
            <c:dLbl>
              <c:idx val="9"/>
              <c:delete val="1"/>
              <c:extLst>
                <c:ext xmlns:c15="http://schemas.microsoft.com/office/drawing/2012/chart" uri="{CE6537A1-D6FC-4f65-9D91-7224C49458BB}"/>
                <c:ext xmlns:c16="http://schemas.microsoft.com/office/drawing/2014/chart" uri="{C3380CC4-5D6E-409C-BE32-E72D297353CC}">
                  <c16:uniqueId val="{0000000B-6EAE-4744-9014-A60EDA6BF923}"/>
                </c:ext>
              </c:extLst>
            </c:dLbl>
            <c:dLbl>
              <c:idx val="10"/>
              <c:layout>
                <c:manualLayout>
                  <c:x val="0"/>
                  <c:y val="-2.046036355005029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EAE-4744-9014-A60EDA6BF923}"/>
                </c:ext>
              </c:extLst>
            </c:dLbl>
            <c:dLbl>
              <c:idx val="11"/>
              <c:delete val="1"/>
              <c:extLst>
                <c:ext xmlns:c15="http://schemas.microsoft.com/office/drawing/2012/chart" uri="{CE6537A1-D6FC-4f65-9D91-7224C49458BB}"/>
                <c:ext xmlns:c16="http://schemas.microsoft.com/office/drawing/2014/chart" uri="{C3380CC4-5D6E-409C-BE32-E72D297353CC}">
                  <c16:uniqueId val="{0000000D-6EAE-4744-9014-A60EDA6BF923}"/>
                </c:ext>
              </c:extLst>
            </c:dLbl>
            <c:dLbl>
              <c:idx val="12"/>
              <c:layout>
                <c:manualLayout>
                  <c:x val="0"/>
                  <c:y val="-1.02301817750251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EAE-4744-9014-A60EDA6BF923}"/>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'Objetivo 1 (3)'!$J$7:$J$18</c:f>
              <c:numCache>
                <c:formatCode>0.00%</c:formatCode>
                <c:ptCount val="12"/>
                <c:pt idx="2">
                  <c:v>0</c:v>
                </c:pt>
                <c:pt idx="4">
                  <c:v>3.3000000000000029E-2</c:v>
                </c:pt>
                <c:pt idx="5">
                  <c:v>1.0099999999999998E-2</c:v>
                </c:pt>
                <c:pt idx="6">
                  <c:v>0.5</c:v>
                </c:pt>
                <c:pt idx="7">
                  <c:v>0</c:v>
                </c:pt>
                <c:pt idx="9">
                  <c:v>0</c:v>
                </c:pt>
                <c:pt idx="11">
                  <c:v>0</c:v>
                </c:pt>
              </c:numCache>
            </c:numRef>
          </c:val>
          <c:extLst>
            <c:ext xmlns:c16="http://schemas.microsoft.com/office/drawing/2014/chart" uri="{C3380CC4-5D6E-409C-BE32-E72D297353CC}">
              <c16:uniqueId val="{0000000F-6EAE-4744-9014-A60EDA6BF923}"/>
            </c:ext>
          </c:extLst>
        </c:ser>
        <c:ser>
          <c:idx val="0"/>
          <c:order val="2"/>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'Objetivo 1 (3)'!$K$7:$K$18</c:f>
              <c:numCache>
                <c:formatCode>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extLst>
            <c:ext xmlns:c16="http://schemas.microsoft.com/office/drawing/2014/chart" uri="{C3380CC4-5D6E-409C-BE32-E72D297353CC}">
              <c16:uniqueId val="{00000010-6EAE-4744-9014-A60EDA6BF923}"/>
            </c:ext>
          </c:extLst>
        </c:ser>
        <c:dLbls>
          <c:showLegendKey val="0"/>
          <c:showVal val="1"/>
          <c:showCatName val="0"/>
          <c:showSerName val="0"/>
          <c:showPercent val="0"/>
          <c:showBubbleSize val="0"/>
        </c:dLbls>
        <c:gapWidth val="100"/>
        <c:overlap val="100"/>
        <c:axId val="2096406512"/>
        <c:axId val="2096393456"/>
      </c:barChart>
      <c:catAx>
        <c:axId val="2096406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Black" panose="020B0A04020102020204" pitchFamily="34" charset="0"/>
                <a:ea typeface="+mn-ea"/>
                <a:cs typeface="+mn-cs"/>
              </a:defRPr>
            </a:pPr>
            <a:endParaRPr lang="es-CO"/>
          </a:p>
        </c:txPr>
        <c:crossAx val="2096393456"/>
        <c:crosses val="autoZero"/>
        <c:auto val="1"/>
        <c:lblAlgn val="ctr"/>
        <c:lblOffset val="100"/>
        <c:noMultiLvlLbl val="0"/>
      </c:catAx>
      <c:valAx>
        <c:axId val="2096393456"/>
        <c:scaling>
          <c:orientation val="minMax"/>
          <c:max val="1"/>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icrosoft Sans Serif" panose="020B0604020202020204" pitchFamily="34" charset="0"/>
                <a:ea typeface="Microsoft Sans Serif" panose="020B0604020202020204" pitchFamily="34" charset="0"/>
                <a:cs typeface="Microsoft Sans Serif" panose="020B0604020202020204" pitchFamily="34" charset="0"/>
              </a:defRPr>
            </a:pPr>
            <a:endParaRPr lang="es-CO"/>
          </a:p>
        </c:txPr>
        <c:crossAx val="2096406512"/>
        <c:crosses val="autoZero"/>
        <c:crossBetween val="between"/>
      </c:valAx>
      <c:spPr>
        <a:noFill/>
        <a:ln>
          <a:noFill/>
        </a:ln>
        <a:effectLst/>
      </c:spPr>
    </c:plotArea>
    <c:legend>
      <c:legendPos val="b"/>
      <c:legendEntry>
        <c:idx val="2"/>
        <c:delete val="1"/>
      </c:legendEntry>
      <c:layout>
        <c:manualLayout>
          <c:xMode val="edge"/>
          <c:yMode val="edge"/>
          <c:x val="0.29066633764796496"/>
          <c:y val="0.93131556765241408"/>
          <c:w val="0.54142225811517153"/>
          <c:h val="6.338074404073611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66189589549163E-2"/>
          <c:y val="0.10154220661530274"/>
          <c:w val="0.90264112285109666"/>
          <c:h val="0.76872620005939407"/>
        </c:manualLayout>
      </c:layout>
      <c:barChart>
        <c:barDir val="col"/>
        <c:grouping val="stacked"/>
        <c:varyColors val="0"/>
        <c:ser>
          <c:idx val="1"/>
          <c:order val="0"/>
          <c:tx>
            <c:strRef>
              <c:f>'Objetivo 1 (4)'!$H$6</c:f>
              <c:strCache>
                <c:ptCount val="1"/>
                <c:pt idx="0">
                  <c:v>Avance Ejecutado Trim III 2021</c:v>
                </c:pt>
              </c:strCache>
            </c:strRef>
          </c:tx>
          <c:spPr>
            <a:solidFill>
              <a:srgbClr val="461E64"/>
            </a:solidFill>
            <a:ln>
              <a:noFill/>
            </a:ln>
            <a:effectLst/>
          </c:spPr>
          <c:invertIfNegative val="0"/>
          <c:dLbls>
            <c:dLbl>
              <c:idx val="2"/>
              <c:layout>
                <c:manualLayout>
                  <c:x val="0"/>
                  <c:y val="-3.03797549100647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A2A-4D5E-8C9F-34046FD870E7}"/>
                </c:ext>
              </c:extLst>
            </c:dLbl>
            <c:dLbl>
              <c:idx val="5"/>
              <c:layout>
                <c:manualLayout>
                  <c:x val="-1.3928297472021872E-16"/>
                  <c:y val="-3.361344537815125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A2A-4D5E-8C9F-34046FD870E7}"/>
                </c:ext>
              </c:extLst>
            </c:dLbl>
            <c:dLbl>
              <c:idx val="6"/>
              <c:layout>
                <c:manualLayout>
                  <c:x val="-1.8993352326685661E-3"/>
                  <c:y val="-3.09565184109820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A2A-4D5E-8C9F-34046FD870E7}"/>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'Objetivo 1 (4)'!$H$7:$H$11</c:f>
              <c:numCache>
                <c:formatCode>0.00%</c:formatCode>
                <c:ptCount val="5"/>
                <c:pt idx="0">
                  <c:v>0.12839999999999999</c:v>
                </c:pt>
                <c:pt idx="1">
                  <c:v>0.58079999999999998</c:v>
                </c:pt>
                <c:pt idx="2">
                  <c:v>0.65300000000000002</c:v>
                </c:pt>
                <c:pt idx="3">
                  <c:v>0.83599999999999997</c:v>
                </c:pt>
                <c:pt idx="4" formatCode="0%">
                  <c:v>0.75</c:v>
                </c:pt>
              </c:numCache>
            </c:numRef>
          </c:val>
          <c:extLst>
            <c:ext xmlns:c16="http://schemas.microsoft.com/office/drawing/2014/chart" uri="{C3380CC4-5D6E-409C-BE32-E72D297353CC}">
              <c16:uniqueId val="{00000003-5A2A-4D5E-8C9F-34046FD870E7}"/>
            </c:ext>
          </c:extLst>
        </c:ser>
        <c:ser>
          <c:idx val="2"/>
          <c:order val="1"/>
          <c:tx>
            <c:strRef>
              <c:f>'Objetivo 1 (4)'!$J$6</c:f>
              <c:strCache>
                <c:ptCount val="1"/>
                <c:pt idx="0">
                  <c:v>Valor rezagado Trim III 2021 </c:v>
                </c:pt>
              </c:strCache>
            </c:strRef>
          </c:tx>
          <c:spPr>
            <a:solidFill>
              <a:srgbClr val="9999FF"/>
            </a:solidFill>
            <a:ln>
              <a:noFill/>
            </a:ln>
            <a:effectLst/>
          </c:spPr>
          <c:invertIfNegative val="0"/>
          <c:dLbls>
            <c:dLbl>
              <c:idx val="4"/>
              <c:delete val="1"/>
              <c:extLst>
                <c:ext xmlns:c15="http://schemas.microsoft.com/office/drawing/2012/chart" uri="{CE6537A1-D6FC-4f65-9D91-7224C49458BB}"/>
                <c:ext xmlns:c16="http://schemas.microsoft.com/office/drawing/2014/chart" uri="{C3380CC4-5D6E-409C-BE32-E72D297353CC}">
                  <c16:uniqueId val="{00000004-5A2A-4D5E-8C9F-34046FD870E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'Objetivo 1 (4)'!$J$7:$J$11</c:f>
              <c:numCache>
                <c:formatCode>0.00%</c:formatCode>
                <c:ptCount val="5"/>
                <c:pt idx="0">
                  <c:v>0.47160000000000002</c:v>
                </c:pt>
                <c:pt idx="1">
                  <c:v>0.16920000000000002</c:v>
                </c:pt>
                <c:pt idx="2">
                  <c:v>9.6999999999999975E-2</c:v>
                </c:pt>
                <c:pt idx="4">
                  <c:v>0</c:v>
                </c:pt>
              </c:numCache>
            </c:numRef>
          </c:val>
          <c:extLst>
            <c:ext xmlns:c16="http://schemas.microsoft.com/office/drawing/2014/chart" uri="{C3380CC4-5D6E-409C-BE32-E72D297353CC}">
              <c16:uniqueId val="{00000005-5A2A-4D5E-8C9F-34046FD870E7}"/>
            </c:ext>
          </c:extLst>
        </c:ser>
        <c:ser>
          <c:idx val="0"/>
          <c:order val="2"/>
          <c:spPr>
            <a:solidFill>
              <a:schemeClr val="accent1"/>
            </a:solidFill>
            <a:ln>
              <a:noFill/>
            </a:ln>
            <a:effectLst/>
          </c:spPr>
          <c:invertIfNegative val="0"/>
          <c:val>
            <c:numRef>
              <c:f>'Objetivo 1 (4)'!$K$7:$K$11</c:f>
              <c:numCache>
                <c:formatCode>0%</c:formatCode>
                <c:ptCount val="5"/>
                <c:pt idx="0">
                  <c:v>1</c:v>
                </c:pt>
                <c:pt idx="1">
                  <c:v>1</c:v>
                </c:pt>
                <c:pt idx="2">
                  <c:v>1</c:v>
                </c:pt>
                <c:pt idx="3">
                  <c:v>1</c:v>
                </c:pt>
                <c:pt idx="4">
                  <c:v>1</c:v>
                </c:pt>
              </c:numCache>
            </c:numRef>
          </c:val>
          <c:extLst>
            <c:ext xmlns:c16="http://schemas.microsoft.com/office/drawing/2014/chart" uri="{C3380CC4-5D6E-409C-BE32-E72D297353CC}">
              <c16:uniqueId val="{00000006-5A2A-4D5E-8C9F-34046FD870E7}"/>
            </c:ext>
          </c:extLst>
        </c:ser>
        <c:dLbls>
          <c:showLegendKey val="0"/>
          <c:showVal val="0"/>
          <c:showCatName val="0"/>
          <c:showSerName val="0"/>
          <c:showPercent val="0"/>
          <c:showBubbleSize val="0"/>
        </c:dLbls>
        <c:gapWidth val="100"/>
        <c:overlap val="100"/>
        <c:axId val="2096396176"/>
        <c:axId val="2096396720"/>
      </c:barChart>
      <c:catAx>
        <c:axId val="20963961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Black" panose="020B0A04020102020204" pitchFamily="34" charset="0"/>
                <a:ea typeface="+mn-ea"/>
                <a:cs typeface="+mn-cs"/>
              </a:defRPr>
            </a:pPr>
            <a:endParaRPr lang="es-CO"/>
          </a:p>
        </c:txPr>
        <c:crossAx val="2096396720"/>
        <c:crosses val="autoZero"/>
        <c:auto val="1"/>
        <c:lblAlgn val="ctr"/>
        <c:lblOffset val="100"/>
        <c:noMultiLvlLbl val="0"/>
      </c:catAx>
      <c:valAx>
        <c:axId val="2096396720"/>
        <c:scaling>
          <c:orientation val="minMax"/>
          <c:max val="1"/>
        </c:scaling>
        <c:delete val="0"/>
        <c:axPos val="l"/>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icrosoft Sans Serif" panose="020B0604020202020204" pitchFamily="34" charset="0"/>
                <a:ea typeface="Microsoft Sans Serif" panose="020B0604020202020204" pitchFamily="34" charset="0"/>
                <a:cs typeface="Microsoft Sans Serif" panose="020B0604020202020204" pitchFamily="34" charset="0"/>
              </a:defRPr>
            </a:pPr>
            <a:endParaRPr lang="es-CO"/>
          </a:p>
        </c:txPr>
        <c:crossAx val="2096396176"/>
        <c:crosses val="autoZero"/>
        <c:crossBetween val="between"/>
      </c:valAx>
      <c:spPr>
        <a:noFill/>
        <a:ln>
          <a:noFill/>
        </a:ln>
        <a:effectLst/>
      </c:spPr>
    </c:plotArea>
    <c:legend>
      <c:legendPos val="b"/>
      <c:legendEntry>
        <c:idx val="2"/>
        <c:delete val="1"/>
      </c:legendEntry>
      <c:layout>
        <c:manualLayout>
          <c:xMode val="edge"/>
          <c:yMode val="edge"/>
          <c:x val="0.13159182650975568"/>
          <c:y val="0.93131556765241408"/>
          <c:w val="0.86840817349024435"/>
          <c:h val="5.754517524757846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66189589549163E-2"/>
          <c:y val="7.4261623113491645E-2"/>
          <c:w val="0.90264112285109666"/>
          <c:h val="0.8130568625022393"/>
        </c:manualLayout>
      </c:layout>
      <c:barChart>
        <c:barDir val="col"/>
        <c:grouping val="stacked"/>
        <c:varyColors val="0"/>
        <c:ser>
          <c:idx val="0"/>
          <c:order val="0"/>
          <c:tx>
            <c:strRef>
              <c:f>'Objetivo 1 (7)'!$H$6</c:f>
              <c:strCache>
                <c:ptCount val="1"/>
                <c:pt idx="0">
                  <c:v>Avance Ejecutado Trim III 2022</c:v>
                </c:pt>
              </c:strCache>
            </c:strRef>
          </c:tx>
          <c:spPr>
            <a:solidFill>
              <a:srgbClr val="461E64"/>
            </a:solidFill>
            <a:ln>
              <a:noFill/>
            </a:ln>
            <a:effectLst/>
          </c:spPr>
          <c:invertIfNegative val="0"/>
          <c:dPt>
            <c:idx val="0"/>
            <c:invertIfNegative val="0"/>
            <c:bubble3D val="0"/>
            <c:spPr>
              <a:solidFill>
                <a:srgbClr val="461E64"/>
              </a:solidFill>
              <a:ln>
                <a:noFill/>
              </a:ln>
              <a:effectLst/>
            </c:spPr>
            <c:extLst>
              <c:ext xmlns:c16="http://schemas.microsoft.com/office/drawing/2014/chart" uri="{C3380CC4-5D6E-409C-BE32-E72D297353CC}">
                <c16:uniqueId val="{00000001-93AD-4CA6-B6AB-5F609B3D411D}"/>
              </c:ext>
            </c:extLst>
          </c:dPt>
          <c:dPt>
            <c:idx val="1"/>
            <c:invertIfNegative val="0"/>
            <c:bubble3D val="0"/>
            <c:spPr>
              <a:solidFill>
                <a:srgbClr val="461E64"/>
              </a:solidFill>
              <a:ln>
                <a:noFill/>
              </a:ln>
              <a:effectLst/>
            </c:spPr>
            <c:extLst>
              <c:ext xmlns:c16="http://schemas.microsoft.com/office/drawing/2014/chart" uri="{C3380CC4-5D6E-409C-BE32-E72D297353CC}">
                <c16:uniqueId val="{00000003-93AD-4CA6-B6AB-5F609B3D411D}"/>
              </c:ext>
            </c:extLst>
          </c:dPt>
          <c:dPt>
            <c:idx val="2"/>
            <c:invertIfNegative val="0"/>
            <c:bubble3D val="0"/>
            <c:spPr>
              <a:solidFill>
                <a:srgbClr val="461E64"/>
              </a:solidFill>
              <a:ln>
                <a:noFill/>
              </a:ln>
              <a:effectLst/>
            </c:spPr>
            <c:extLst>
              <c:ext xmlns:c16="http://schemas.microsoft.com/office/drawing/2014/chart" uri="{C3380CC4-5D6E-409C-BE32-E72D297353CC}">
                <c16:uniqueId val="{00000005-93AD-4CA6-B6AB-5F609B3D411D}"/>
              </c:ext>
            </c:extLst>
          </c:dPt>
          <c:dPt>
            <c:idx val="3"/>
            <c:invertIfNegative val="0"/>
            <c:bubble3D val="0"/>
            <c:spPr>
              <a:solidFill>
                <a:srgbClr val="461E64"/>
              </a:solidFill>
              <a:ln>
                <a:noFill/>
              </a:ln>
              <a:effectLst/>
            </c:spPr>
            <c:extLst>
              <c:ext xmlns:c16="http://schemas.microsoft.com/office/drawing/2014/chart" uri="{C3380CC4-5D6E-409C-BE32-E72D297353CC}">
                <c16:uniqueId val="{00000007-93AD-4CA6-B6AB-5F609B3D411D}"/>
              </c:ext>
            </c:extLst>
          </c:dPt>
          <c:dPt>
            <c:idx val="4"/>
            <c:invertIfNegative val="0"/>
            <c:bubble3D val="0"/>
            <c:spPr>
              <a:solidFill>
                <a:srgbClr val="461E64"/>
              </a:solidFill>
              <a:ln>
                <a:noFill/>
              </a:ln>
              <a:effectLst/>
            </c:spPr>
            <c:extLst>
              <c:ext xmlns:c16="http://schemas.microsoft.com/office/drawing/2014/chart" uri="{C3380CC4-5D6E-409C-BE32-E72D297353CC}">
                <c16:uniqueId val="{00000009-93AD-4CA6-B6AB-5F609B3D411D}"/>
              </c:ext>
            </c:extLst>
          </c:dPt>
          <c:dPt>
            <c:idx val="5"/>
            <c:invertIfNegative val="0"/>
            <c:bubble3D val="0"/>
            <c:spPr>
              <a:solidFill>
                <a:srgbClr val="461E64"/>
              </a:solidFill>
              <a:ln>
                <a:noFill/>
              </a:ln>
              <a:effectLst/>
            </c:spPr>
            <c:extLst>
              <c:ext xmlns:c16="http://schemas.microsoft.com/office/drawing/2014/chart" uri="{C3380CC4-5D6E-409C-BE32-E72D297353CC}">
                <c16:uniqueId val="{0000000B-93AD-4CA6-B6AB-5F609B3D411D}"/>
              </c:ext>
            </c:extLst>
          </c:dPt>
          <c:dPt>
            <c:idx val="6"/>
            <c:invertIfNegative val="0"/>
            <c:bubble3D val="0"/>
            <c:spPr>
              <a:solidFill>
                <a:srgbClr val="461E64"/>
              </a:solidFill>
              <a:ln>
                <a:noFill/>
              </a:ln>
              <a:effectLst/>
            </c:spPr>
            <c:extLst>
              <c:ext xmlns:c16="http://schemas.microsoft.com/office/drawing/2014/chart" uri="{C3380CC4-5D6E-409C-BE32-E72D297353CC}">
                <c16:uniqueId val="{0000000D-93AD-4CA6-B6AB-5F609B3D411D}"/>
              </c:ext>
            </c:extLst>
          </c:dPt>
          <c:dPt>
            <c:idx val="7"/>
            <c:invertIfNegative val="0"/>
            <c:bubble3D val="0"/>
            <c:spPr>
              <a:solidFill>
                <a:srgbClr val="461E64"/>
              </a:solidFill>
              <a:ln>
                <a:noFill/>
              </a:ln>
              <a:effectLst/>
            </c:spPr>
            <c:extLst>
              <c:ext xmlns:c16="http://schemas.microsoft.com/office/drawing/2014/chart" uri="{C3380CC4-5D6E-409C-BE32-E72D297353CC}">
                <c16:uniqueId val="{0000000F-93AD-4CA6-B6AB-5F609B3D411D}"/>
              </c:ext>
            </c:extLst>
          </c:dPt>
          <c:dLbls>
            <c:dLbl>
              <c:idx val="0"/>
              <c:delete val="1"/>
              <c:extLst>
                <c:ext xmlns:c15="http://schemas.microsoft.com/office/drawing/2012/chart" uri="{CE6537A1-D6FC-4f65-9D91-7224C49458BB}"/>
                <c:ext xmlns:c16="http://schemas.microsoft.com/office/drawing/2014/chart" uri="{C3380CC4-5D6E-409C-BE32-E72D297353CC}">
                  <c16:uniqueId val="{00000001-93AD-4CA6-B6AB-5F609B3D411D}"/>
                </c:ext>
              </c:extLst>
            </c:dLbl>
            <c:dLbl>
              <c:idx val="1"/>
              <c:delete val="1"/>
              <c:extLst>
                <c:ext xmlns:c15="http://schemas.microsoft.com/office/drawing/2012/chart" uri="{CE6537A1-D6FC-4f65-9D91-7224C49458BB}"/>
                <c:ext xmlns:c16="http://schemas.microsoft.com/office/drawing/2014/chart" uri="{C3380CC4-5D6E-409C-BE32-E72D297353CC}">
                  <c16:uniqueId val="{00000003-93AD-4CA6-B6AB-5F609B3D411D}"/>
                </c:ext>
              </c:extLst>
            </c:dLbl>
            <c:dLbl>
              <c:idx val="2"/>
              <c:delete val="1"/>
              <c:extLst>
                <c:ext xmlns:c15="http://schemas.microsoft.com/office/drawing/2012/chart" uri="{CE6537A1-D6FC-4f65-9D91-7224C49458BB}"/>
                <c:ext xmlns:c16="http://schemas.microsoft.com/office/drawing/2014/chart" uri="{C3380CC4-5D6E-409C-BE32-E72D297353CC}">
                  <c16:uniqueId val="{00000005-93AD-4CA6-B6AB-5F609B3D411D}"/>
                </c:ext>
              </c:extLst>
            </c:dLbl>
            <c:dLbl>
              <c:idx val="15"/>
              <c:delete val="1"/>
              <c:extLst>
                <c:ext xmlns:c15="http://schemas.microsoft.com/office/drawing/2012/chart" uri="{CE6537A1-D6FC-4f65-9D91-7224C49458BB}"/>
                <c:ext xmlns:c16="http://schemas.microsoft.com/office/drawing/2014/chart" uri="{C3380CC4-5D6E-409C-BE32-E72D297353CC}">
                  <c16:uniqueId val="{00000010-93AD-4CA6-B6AB-5F609B3D411D}"/>
                </c:ext>
              </c:extLst>
            </c:dLbl>
            <c:dLbl>
              <c:idx val="19"/>
              <c:delete val="1"/>
              <c:extLst>
                <c:ext xmlns:c15="http://schemas.microsoft.com/office/drawing/2012/chart" uri="{CE6537A1-D6FC-4f65-9D91-7224C49458BB}"/>
                <c:ext xmlns:c16="http://schemas.microsoft.com/office/drawing/2014/chart" uri="{C3380CC4-5D6E-409C-BE32-E72D297353CC}">
                  <c16:uniqueId val="{00000011-93AD-4CA6-B6AB-5F609B3D411D}"/>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 (7)'!$B$7:$B$31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cat>
          <c:val>
            <c:numRef>
              <c:f>'Objetivo 1 (7)'!$H$7:$H$31</c:f>
              <c:numCache>
                <c:formatCode>0%</c:formatCode>
                <c:ptCount val="25"/>
                <c:pt idx="0">
                  <c:v>0</c:v>
                </c:pt>
                <c:pt idx="1">
                  <c:v>0</c:v>
                </c:pt>
                <c:pt idx="2">
                  <c:v>0.5</c:v>
                </c:pt>
                <c:pt idx="3">
                  <c:v>0.78</c:v>
                </c:pt>
                <c:pt idx="4">
                  <c:v>0.8</c:v>
                </c:pt>
                <c:pt idx="5">
                  <c:v>0.75</c:v>
                </c:pt>
                <c:pt idx="6">
                  <c:v>0.75</c:v>
                </c:pt>
                <c:pt idx="7">
                  <c:v>0.66</c:v>
                </c:pt>
                <c:pt idx="8">
                  <c:v>0.2</c:v>
                </c:pt>
                <c:pt idx="9">
                  <c:v>1</c:v>
                </c:pt>
                <c:pt idx="10">
                  <c:v>0.5</c:v>
                </c:pt>
                <c:pt idx="11">
                  <c:v>1</c:v>
                </c:pt>
                <c:pt idx="12">
                  <c:v>1</c:v>
                </c:pt>
                <c:pt idx="13">
                  <c:v>0.77</c:v>
                </c:pt>
                <c:pt idx="14">
                  <c:v>0.85</c:v>
                </c:pt>
                <c:pt idx="15">
                  <c:v>0.68</c:v>
                </c:pt>
                <c:pt idx="16">
                  <c:v>1</c:v>
                </c:pt>
                <c:pt idx="17">
                  <c:v>0.84</c:v>
                </c:pt>
                <c:pt idx="18">
                  <c:v>0</c:v>
                </c:pt>
                <c:pt idx="19">
                  <c:v>1</c:v>
                </c:pt>
                <c:pt idx="20">
                  <c:v>0.75</c:v>
                </c:pt>
                <c:pt idx="21">
                  <c:v>1</c:v>
                </c:pt>
                <c:pt idx="22">
                  <c:v>1</c:v>
                </c:pt>
                <c:pt idx="23">
                  <c:v>1</c:v>
                </c:pt>
                <c:pt idx="24">
                  <c:v>0.74</c:v>
                </c:pt>
              </c:numCache>
            </c:numRef>
          </c:val>
          <c:extLst>
            <c:ext xmlns:c16="http://schemas.microsoft.com/office/drawing/2014/chart" uri="{C3380CC4-5D6E-409C-BE32-E72D297353CC}">
              <c16:uniqueId val="{00000012-93AD-4CA6-B6AB-5F609B3D411D}"/>
            </c:ext>
          </c:extLst>
        </c:ser>
        <c:ser>
          <c:idx val="1"/>
          <c:order val="1"/>
          <c:tx>
            <c:strRef>
              <c:f>'Objetivo 1 (7)'!$I$6</c:f>
              <c:strCache>
                <c:ptCount val="1"/>
                <c:pt idx="0">
                  <c:v>Valor rezagado Trim III 2022</c:v>
                </c:pt>
              </c:strCache>
            </c:strRef>
          </c:tx>
          <c:spPr>
            <a:solidFill>
              <a:srgbClr val="9999FF"/>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13-93AD-4CA6-B6AB-5F609B3D411D}"/>
                </c:ext>
              </c:extLst>
            </c:dLbl>
            <c:dLbl>
              <c:idx val="2"/>
              <c:delete val="1"/>
              <c:extLst>
                <c:ext xmlns:c15="http://schemas.microsoft.com/office/drawing/2012/chart" uri="{CE6537A1-D6FC-4f65-9D91-7224C49458BB}"/>
                <c:ext xmlns:c16="http://schemas.microsoft.com/office/drawing/2014/chart" uri="{C3380CC4-5D6E-409C-BE32-E72D297353CC}">
                  <c16:uniqueId val="{00000014-93AD-4CA6-B6AB-5F609B3D411D}"/>
                </c:ext>
              </c:extLst>
            </c:dLbl>
            <c:dLbl>
              <c:idx val="3"/>
              <c:delete val="1"/>
              <c:extLst>
                <c:ext xmlns:c15="http://schemas.microsoft.com/office/drawing/2012/chart" uri="{CE6537A1-D6FC-4f65-9D91-7224C49458BB}"/>
                <c:ext xmlns:c16="http://schemas.microsoft.com/office/drawing/2014/chart" uri="{C3380CC4-5D6E-409C-BE32-E72D297353CC}">
                  <c16:uniqueId val="{0000005D-93AD-4CA6-B6AB-5F609B3D411D}"/>
                </c:ext>
              </c:extLst>
            </c:dLbl>
            <c:dLbl>
              <c:idx val="4"/>
              <c:delete val="1"/>
              <c:extLst>
                <c:ext xmlns:c15="http://schemas.microsoft.com/office/drawing/2012/chart" uri="{CE6537A1-D6FC-4f65-9D91-7224C49458BB}"/>
                <c:ext xmlns:c16="http://schemas.microsoft.com/office/drawing/2014/chart" uri="{C3380CC4-5D6E-409C-BE32-E72D297353CC}">
                  <c16:uniqueId val="{00000029-93AD-4CA6-B6AB-5F609B3D411D}"/>
                </c:ext>
              </c:extLst>
            </c:dLbl>
            <c:dLbl>
              <c:idx val="5"/>
              <c:delete val="1"/>
              <c:extLst>
                <c:ext xmlns:c15="http://schemas.microsoft.com/office/drawing/2012/chart" uri="{CE6537A1-D6FC-4f65-9D91-7224C49458BB}"/>
                <c:ext xmlns:c16="http://schemas.microsoft.com/office/drawing/2014/chart" uri="{C3380CC4-5D6E-409C-BE32-E72D297353CC}">
                  <c16:uniqueId val="{00000015-93AD-4CA6-B6AB-5F609B3D411D}"/>
                </c:ext>
              </c:extLst>
            </c:dLbl>
            <c:dLbl>
              <c:idx val="6"/>
              <c:delete val="1"/>
              <c:extLst>
                <c:ext xmlns:c15="http://schemas.microsoft.com/office/drawing/2012/chart" uri="{CE6537A1-D6FC-4f65-9D91-7224C49458BB}"/>
                <c:ext xmlns:c16="http://schemas.microsoft.com/office/drawing/2014/chart" uri="{C3380CC4-5D6E-409C-BE32-E72D297353CC}">
                  <c16:uniqueId val="{00000016-93AD-4CA6-B6AB-5F609B3D411D}"/>
                </c:ext>
              </c:extLst>
            </c:dLbl>
            <c:dLbl>
              <c:idx val="7"/>
              <c:delete val="1"/>
              <c:extLst>
                <c:ext xmlns:c15="http://schemas.microsoft.com/office/drawing/2012/chart" uri="{CE6537A1-D6FC-4f65-9D91-7224C49458BB}"/>
                <c:ext xmlns:c16="http://schemas.microsoft.com/office/drawing/2014/chart" uri="{C3380CC4-5D6E-409C-BE32-E72D297353CC}">
                  <c16:uniqueId val="{00000017-93AD-4CA6-B6AB-5F609B3D411D}"/>
                </c:ext>
              </c:extLst>
            </c:dLbl>
            <c:dLbl>
              <c:idx val="8"/>
              <c:delete val="1"/>
              <c:extLst>
                <c:ext xmlns:c15="http://schemas.microsoft.com/office/drawing/2012/chart" uri="{CE6537A1-D6FC-4f65-9D91-7224C49458BB}"/>
                <c:ext xmlns:c16="http://schemas.microsoft.com/office/drawing/2014/chart" uri="{C3380CC4-5D6E-409C-BE32-E72D297353CC}">
                  <c16:uniqueId val="{00000018-93AD-4CA6-B6AB-5F609B3D411D}"/>
                </c:ext>
              </c:extLst>
            </c:dLbl>
            <c:dLbl>
              <c:idx val="9"/>
              <c:delete val="1"/>
              <c:extLst>
                <c:ext xmlns:c15="http://schemas.microsoft.com/office/drawing/2012/chart" uri="{CE6537A1-D6FC-4f65-9D91-7224C49458BB}"/>
                <c:ext xmlns:c16="http://schemas.microsoft.com/office/drawing/2014/chart" uri="{C3380CC4-5D6E-409C-BE32-E72D297353CC}">
                  <c16:uniqueId val="{00000019-93AD-4CA6-B6AB-5F609B3D411D}"/>
                </c:ext>
              </c:extLst>
            </c:dLbl>
            <c:dLbl>
              <c:idx val="10"/>
              <c:delete val="1"/>
              <c:extLst>
                <c:ext xmlns:c15="http://schemas.microsoft.com/office/drawing/2012/chart" uri="{CE6537A1-D6FC-4f65-9D91-7224C49458BB}"/>
                <c:ext xmlns:c16="http://schemas.microsoft.com/office/drawing/2014/chart" uri="{C3380CC4-5D6E-409C-BE32-E72D297353CC}">
                  <c16:uniqueId val="{0000001A-93AD-4CA6-B6AB-5F609B3D411D}"/>
                </c:ext>
              </c:extLst>
            </c:dLbl>
            <c:dLbl>
              <c:idx val="11"/>
              <c:delete val="1"/>
              <c:extLst>
                <c:ext xmlns:c15="http://schemas.microsoft.com/office/drawing/2012/chart" uri="{CE6537A1-D6FC-4f65-9D91-7224C49458BB}"/>
                <c:ext xmlns:c16="http://schemas.microsoft.com/office/drawing/2014/chart" uri="{C3380CC4-5D6E-409C-BE32-E72D297353CC}">
                  <c16:uniqueId val="{0000001B-93AD-4CA6-B6AB-5F609B3D411D}"/>
                </c:ext>
              </c:extLst>
            </c:dLbl>
            <c:dLbl>
              <c:idx val="12"/>
              <c:delete val="1"/>
              <c:extLst>
                <c:ext xmlns:c15="http://schemas.microsoft.com/office/drawing/2012/chart" uri="{CE6537A1-D6FC-4f65-9D91-7224C49458BB}"/>
                <c:ext xmlns:c16="http://schemas.microsoft.com/office/drawing/2014/chart" uri="{C3380CC4-5D6E-409C-BE32-E72D297353CC}">
                  <c16:uniqueId val="{0000001C-93AD-4CA6-B6AB-5F609B3D411D}"/>
                </c:ext>
              </c:extLst>
            </c:dLbl>
            <c:dLbl>
              <c:idx val="13"/>
              <c:delete val="1"/>
              <c:extLst>
                <c:ext xmlns:c15="http://schemas.microsoft.com/office/drawing/2012/chart" uri="{CE6537A1-D6FC-4f65-9D91-7224C49458BB}"/>
                <c:ext xmlns:c16="http://schemas.microsoft.com/office/drawing/2014/chart" uri="{C3380CC4-5D6E-409C-BE32-E72D297353CC}">
                  <c16:uniqueId val="{0000001D-93AD-4CA6-B6AB-5F609B3D411D}"/>
                </c:ext>
              </c:extLst>
            </c:dLbl>
            <c:dLbl>
              <c:idx val="14"/>
              <c:delete val="1"/>
              <c:extLst>
                <c:ext xmlns:c15="http://schemas.microsoft.com/office/drawing/2012/chart" uri="{CE6537A1-D6FC-4f65-9D91-7224C49458BB}"/>
                <c:ext xmlns:c16="http://schemas.microsoft.com/office/drawing/2014/chart" uri="{C3380CC4-5D6E-409C-BE32-E72D297353CC}">
                  <c16:uniqueId val="{0000001E-93AD-4CA6-B6AB-5F609B3D411D}"/>
                </c:ext>
              </c:extLst>
            </c:dLbl>
            <c:dLbl>
              <c:idx val="16"/>
              <c:delete val="1"/>
              <c:extLst>
                <c:ext xmlns:c15="http://schemas.microsoft.com/office/drawing/2012/chart" uri="{CE6537A1-D6FC-4f65-9D91-7224C49458BB}"/>
                <c:ext xmlns:c16="http://schemas.microsoft.com/office/drawing/2014/chart" uri="{C3380CC4-5D6E-409C-BE32-E72D297353CC}">
                  <c16:uniqueId val="{00000025-93AD-4CA6-B6AB-5F609B3D411D}"/>
                </c:ext>
              </c:extLst>
            </c:dLbl>
            <c:dLbl>
              <c:idx val="17"/>
              <c:delete val="1"/>
              <c:extLst>
                <c:ext xmlns:c15="http://schemas.microsoft.com/office/drawing/2012/chart" uri="{CE6537A1-D6FC-4f65-9D91-7224C49458BB}"/>
                <c:ext xmlns:c16="http://schemas.microsoft.com/office/drawing/2014/chart" uri="{C3380CC4-5D6E-409C-BE32-E72D297353CC}">
                  <c16:uniqueId val="{0000001F-93AD-4CA6-B6AB-5F609B3D411D}"/>
                </c:ext>
              </c:extLst>
            </c:dLbl>
            <c:dLbl>
              <c:idx val="18"/>
              <c:delete val="1"/>
              <c:extLst>
                <c:ext xmlns:c15="http://schemas.microsoft.com/office/drawing/2012/chart" uri="{CE6537A1-D6FC-4f65-9D91-7224C49458BB}"/>
                <c:ext xmlns:c16="http://schemas.microsoft.com/office/drawing/2014/chart" uri="{C3380CC4-5D6E-409C-BE32-E72D297353CC}">
                  <c16:uniqueId val="{00000020-93AD-4CA6-B6AB-5F609B3D411D}"/>
                </c:ext>
              </c:extLst>
            </c:dLbl>
            <c:dLbl>
              <c:idx val="19"/>
              <c:delete val="1"/>
              <c:extLst>
                <c:ext xmlns:c15="http://schemas.microsoft.com/office/drawing/2012/chart" uri="{CE6537A1-D6FC-4f65-9D91-7224C49458BB}"/>
                <c:ext xmlns:c16="http://schemas.microsoft.com/office/drawing/2014/chart" uri="{C3380CC4-5D6E-409C-BE32-E72D297353CC}">
                  <c16:uniqueId val="{00000021-93AD-4CA6-B6AB-5F609B3D411D}"/>
                </c:ext>
              </c:extLst>
            </c:dLbl>
            <c:dLbl>
              <c:idx val="20"/>
              <c:delete val="1"/>
              <c:extLst>
                <c:ext xmlns:c15="http://schemas.microsoft.com/office/drawing/2012/chart" uri="{CE6537A1-D6FC-4f65-9D91-7224C49458BB}"/>
                <c:ext xmlns:c16="http://schemas.microsoft.com/office/drawing/2014/chart" uri="{C3380CC4-5D6E-409C-BE32-E72D297353CC}">
                  <c16:uniqueId val="{00000028-93AD-4CA6-B6AB-5F609B3D411D}"/>
                </c:ext>
              </c:extLst>
            </c:dLbl>
            <c:dLbl>
              <c:idx val="21"/>
              <c:delete val="1"/>
              <c:extLst>
                <c:ext xmlns:c15="http://schemas.microsoft.com/office/drawing/2012/chart" uri="{CE6537A1-D6FC-4f65-9D91-7224C49458BB}"/>
                <c:ext xmlns:c16="http://schemas.microsoft.com/office/drawing/2014/chart" uri="{C3380CC4-5D6E-409C-BE32-E72D297353CC}">
                  <c16:uniqueId val="{00000022-93AD-4CA6-B6AB-5F609B3D411D}"/>
                </c:ext>
              </c:extLst>
            </c:dLbl>
            <c:dLbl>
              <c:idx val="22"/>
              <c:delete val="1"/>
              <c:extLst>
                <c:ext xmlns:c15="http://schemas.microsoft.com/office/drawing/2012/chart" uri="{CE6537A1-D6FC-4f65-9D91-7224C49458BB}"/>
                <c:ext xmlns:c16="http://schemas.microsoft.com/office/drawing/2014/chart" uri="{C3380CC4-5D6E-409C-BE32-E72D297353CC}">
                  <c16:uniqueId val="{00000027-93AD-4CA6-B6AB-5F609B3D411D}"/>
                </c:ext>
              </c:extLst>
            </c:dLbl>
            <c:dLbl>
              <c:idx val="23"/>
              <c:delete val="1"/>
              <c:extLst>
                <c:ext xmlns:c15="http://schemas.microsoft.com/office/drawing/2012/chart" uri="{CE6537A1-D6FC-4f65-9D91-7224C49458BB}"/>
                <c:ext xmlns:c16="http://schemas.microsoft.com/office/drawing/2014/chart" uri="{C3380CC4-5D6E-409C-BE32-E72D297353CC}">
                  <c16:uniqueId val="{00000026-93AD-4CA6-B6AB-5F609B3D411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'Objetivo 1 (7)'!$B$7:$B$31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cat>
          <c:val>
            <c:numRef>
              <c:f>'Objetivo 1 (7)'!$I$7:$I$31</c:f>
              <c:numCache>
                <c:formatCode>0%</c:formatCode>
                <c:ptCount val="25"/>
                <c:pt idx="0">
                  <c:v>1</c:v>
                </c:pt>
                <c:pt idx="1">
                  <c:v>1</c:v>
                </c:pt>
                <c:pt idx="2">
                  <c:v>0.5</c:v>
                </c:pt>
                <c:pt idx="3">
                  <c:v>0</c:v>
                </c:pt>
                <c:pt idx="4">
                  <c:v>0</c:v>
                </c:pt>
                <c:pt idx="5">
                  <c:v>0</c:v>
                </c:pt>
                <c:pt idx="6">
                  <c:v>0</c:v>
                </c:pt>
                <c:pt idx="7">
                  <c:v>0</c:v>
                </c:pt>
                <c:pt idx="8">
                  <c:v>0</c:v>
                </c:pt>
                <c:pt idx="9">
                  <c:v>0</c:v>
                </c:pt>
                <c:pt idx="10">
                  <c:v>0</c:v>
                </c:pt>
                <c:pt idx="11">
                  <c:v>0</c:v>
                </c:pt>
                <c:pt idx="12">
                  <c:v>0</c:v>
                </c:pt>
                <c:pt idx="13">
                  <c:v>0</c:v>
                </c:pt>
                <c:pt idx="14">
                  <c:v>0</c:v>
                </c:pt>
                <c:pt idx="15">
                  <c:v>6.9999999999999951E-2</c:v>
                </c:pt>
                <c:pt idx="16">
                  <c:v>0</c:v>
                </c:pt>
                <c:pt idx="17">
                  <c:v>0</c:v>
                </c:pt>
                <c:pt idx="18">
                  <c:v>0</c:v>
                </c:pt>
                <c:pt idx="19">
                  <c:v>0</c:v>
                </c:pt>
                <c:pt idx="20">
                  <c:v>0</c:v>
                </c:pt>
                <c:pt idx="21">
                  <c:v>0</c:v>
                </c:pt>
                <c:pt idx="22">
                  <c:v>0</c:v>
                </c:pt>
                <c:pt idx="23">
                  <c:v>0</c:v>
                </c:pt>
                <c:pt idx="24">
                  <c:v>1.0000000000000009E-2</c:v>
                </c:pt>
              </c:numCache>
            </c:numRef>
          </c:val>
          <c:extLst>
            <c:ext xmlns:c16="http://schemas.microsoft.com/office/drawing/2014/chart" uri="{C3380CC4-5D6E-409C-BE32-E72D297353CC}">
              <c16:uniqueId val="{00000023-93AD-4CA6-B6AB-5F609B3D411D}"/>
            </c:ext>
          </c:extLst>
        </c:ser>
        <c:ser>
          <c:idx val="2"/>
          <c:order val="2"/>
          <c:spPr>
            <a:solidFill>
              <a:schemeClr val="accent3"/>
            </a:solidFill>
            <a:ln>
              <a:noFill/>
            </a:ln>
            <a:effectLst/>
          </c:spPr>
          <c:invertIfNegative val="0"/>
          <c:dLbls>
            <c:delete val="1"/>
          </c:dLbls>
          <c:cat>
            <c:numRef>
              <c:f>'Objetivo 1 (7)'!$B$7:$B$31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cat>
          <c:val>
            <c:numRef>
              <c:f>'Objetivo 1 (7)'!$J$7:$J$31</c:f>
              <c:numCache>
                <c:formatCode>0%</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val>
          <c:extLst>
            <c:ext xmlns:c16="http://schemas.microsoft.com/office/drawing/2014/chart" uri="{C3380CC4-5D6E-409C-BE32-E72D297353CC}">
              <c16:uniqueId val="{00000024-93AD-4CA6-B6AB-5F609B3D411D}"/>
            </c:ext>
          </c:extLst>
        </c:ser>
        <c:dLbls>
          <c:showLegendKey val="0"/>
          <c:showVal val="1"/>
          <c:showCatName val="0"/>
          <c:showSerName val="0"/>
          <c:showPercent val="0"/>
          <c:showBubbleSize val="0"/>
        </c:dLbls>
        <c:gapWidth val="100"/>
        <c:overlap val="100"/>
        <c:axId val="2096397264"/>
        <c:axId val="2096397808"/>
      </c:barChart>
      <c:catAx>
        <c:axId val="20963972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Arial Black" panose="020B0A04020102020204" pitchFamily="34" charset="0"/>
                <a:ea typeface="+mn-ea"/>
                <a:cs typeface="+mn-cs"/>
              </a:defRPr>
            </a:pPr>
            <a:endParaRPr lang="es-CO"/>
          </a:p>
        </c:txPr>
        <c:crossAx val="2096397808"/>
        <c:crosses val="autoZero"/>
        <c:auto val="1"/>
        <c:lblAlgn val="ctr"/>
        <c:lblOffset val="100"/>
        <c:noMultiLvlLbl val="0"/>
      </c:catAx>
      <c:valAx>
        <c:axId val="2096397808"/>
        <c:scaling>
          <c:orientation val="minMax"/>
          <c:max val="1"/>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icrosoft Sans Serif" panose="020B0604020202020204" pitchFamily="34" charset="0"/>
                <a:ea typeface="Microsoft Sans Serif" panose="020B0604020202020204" pitchFamily="34" charset="0"/>
                <a:cs typeface="Microsoft Sans Serif" panose="020B0604020202020204" pitchFamily="34" charset="0"/>
              </a:defRPr>
            </a:pPr>
            <a:endParaRPr lang="es-CO"/>
          </a:p>
        </c:txPr>
        <c:crossAx val="2096397264"/>
        <c:crosses val="autoZero"/>
        <c:crossBetween val="between"/>
      </c:valAx>
      <c:spPr>
        <a:noFill/>
        <a:ln>
          <a:noFill/>
        </a:ln>
        <a:effectLst/>
      </c:spPr>
    </c:plotArea>
    <c:legend>
      <c:legendPos val="b"/>
      <c:legendEntry>
        <c:idx val="2"/>
        <c:delete val="1"/>
      </c:legendEntry>
      <c:layout>
        <c:manualLayout>
          <c:xMode val="edge"/>
          <c:yMode val="edge"/>
          <c:x val="0.18795941105652392"/>
          <c:y val="0.92278439091913778"/>
          <c:w val="0.51771840485751242"/>
          <c:h val="5.696243914081906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3.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zoomScale="56"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oneCellAnchor>
    <xdr:from>
      <xdr:col>0</xdr:col>
      <xdr:colOff>71120</xdr:colOff>
      <xdr:row>1</xdr:row>
      <xdr:rowOff>36576</xdr:rowOff>
    </xdr:from>
    <xdr:ext cx="2032000" cy="393192"/>
    <xdr:pic>
      <xdr:nvPicPr>
        <xdr:cNvPr id="2" name="image1">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a:stretch>
          <a:fillRect/>
        </a:stretch>
      </xdr:blipFill>
      <xdr:spPr>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548640</xdr:colOff>
      <xdr:row>0</xdr:row>
      <xdr:rowOff>118872</xdr:rowOff>
    </xdr:from>
    <xdr:ext cx="3474720" cy="539496"/>
    <xdr:pic>
      <xdr:nvPicPr>
        <xdr:cNvPr id="2" name="image2">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a:stretch>
          <a:fillRect/>
        </a:stretch>
      </xdr:blipFill>
      <xdr:spPr>
        <a:prstGeom prst="rect">
          <a:avLst/>
        </a:prstGeom>
        <a:noFill/>
      </xdr:spPr>
    </xdr:pic>
    <xdr:clientData/>
  </xdr:oneCellAnchor>
</xdr:wsDr>
</file>

<file path=xl/drawings/drawing3.xml><?xml version="1.0" encoding="utf-8"?>
<xdr:wsDr xmlns:xdr="http://schemas.openxmlformats.org/drawingml/2006/spreadsheetDrawing" xmlns:a="http://schemas.openxmlformats.org/drawingml/2006/main">
  <xdr:absoluteAnchor>
    <xdr:pos x="0" y="0"/>
    <xdr:ext cx="8657545" cy="6293304"/>
    <xdr:graphicFrame macro="">
      <xdr:nvGraphicFramePr>
        <xdr:cNvPr id="2" name="Gráfico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twoCellAnchor editAs="oneCell">
    <xdr:from>
      <xdr:col>0</xdr:col>
      <xdr:colOff>381000</xdr:colOff>
      <xdr:row>0</xdr:row>
      <xdr:rowOff>381000</xdr:rowOff>
    </xdr:from>
    <xdr:to>
      <xdr:col>2</xdr:col>
      <xdr:colOff>4352926</xdr:colOff>
      <xdr:row>0</xdr:row>
      <xdr:rowOff>2809875</xdr:rowOff>
    </xdr:to>
    <xdr:pic>
      <xdr:nvPicPr>
        <xdr:cNvPr id="3" name="Imagen 2">
          <a:extLst>
            <a:ext uri="{FF2B5EF4-FFF2-40B4-BE49-F238E27FC236}">
              <a16:creationId xmlns:a16="http://schemas.microsoft.com/office/drawing/2014/main" id="{908AC9B6-AF6F-466A-A610-BAF5CA73FCE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381000"/>
          <a:ext cx="12782551" cy="24288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601980</xdr:colOff>
      <xdr:row>15</xdr:row>
      <xdr:rowOff>57150</xdr:rowOff>
    </xdr:from>
    <xdr:to>
      <xdr:col>12</xdr:col>
      <xdr:colOff>220980</xdr:colOff>
      <xdr:row>37</xdr:row>
      <xdr:rowOff>129540</xdr:rowOff>
    </xdr:to>
    <xdr:graphicFrame macro="">
      <xdr:nvGraphicFramePr>
        <xdr:cNvPr id="3" name="Gráfico 2">
          <a:extLst>
            <a:ext uri="{FF2B5EF4-FFF2-40B4-BE49-F238E27FC236}">
              <a16:creationId xmlns:a16="http://schemas.microsoft.com/office/drawing/2014/main" id="{AC727EA0-4D68-E803-E54C-E66FAF485E2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91441</xdr:colOff>
      <xdr:row>1</xdr:row>
      <xdr:rowOff>102870</xdr:rowOff>
    </xdr:from>
    <xdr:to>
      <xdr:col>2</xdr:col>
      <xdr:colOff>2000251</xdr:colOff>
      <xdr:row>2</xdr:row>
      <xdr:rowOff>896620</xdr:rowOff>
    </xdr:to>
    <xdr:pic>
      <xdr:nvPicPr>
        <xdr:cNvPr id="2" name="Imagen 1">
          <a:extLst>
            <a:ext uri="{FF2B5EF4-FFF2-40B4-BE49-F238E27FC236}">
              <a16:creationId xmlns:a16="http://schemas.microsoft.com/office/drawing/2014/main" id="{C3A44295-0A7D-41FE-A8A9-4A50B84F6D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41" y="872490"/>
          <a:ext cx="8507730" cy="156337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12</xdr:col>
      <xdr:colOff>446315</xdr:colOff>
      <xdr:row>4</xdr:row>
      <xdr:rowOff>157843</xdr:rowOff>
    </xdr:from>
    <xdr:to>
      <xdr:col>21</xdr:col>
      <xdr:colOff>274865</xdr:colOff>
      <xdr:row>32</xdr:row>
      <xdr:rowOff>125506</xdr:rowOff>
    </xdr:to>
    <xdr:graphicFrame macro="">
      <xdr:nvGraphicFramePr>
        <xdr:cNvPr id="2" name="Gráfico 1">
          <a:extLst>
            <a:ext uri="{FF2B5EF4-FFF2-40B4-BE49-F238E27FC236}">
              <a16:creationId xmlns:a16="http://schemas.microsoft.com/office/drawing/2014/main" id="{4D7BA999-0041-4534-AA1D-FD535BC6E7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13</xdr:col>
      <xdr:colOff>650420</xdr:colOff>
      <xdr:row>5</xdr:row>
      <xdr:rowOff>48988</xdr:rowOff>
    </xdr:from>
    <xdr:to>
      <xdr:col>24</xdr:col>
      <xdr:colOff>285749</xdr:colOff>
      <xdr:row>11</xdr:row>
      <xdr:rowOff>802822</xdr:rowOff>
    </xdr:to>
    <xdr:graphicFrame macro="">
      <xdr:nvGraphicFramePr>
        <xdr:cNvPr id="2" name="Gráfico 1">
          <a:extLst>
            <a:ext uri="{FF2B5EF4-FFF2-40B4-BE49-F238E27FC236}">
              <a16:creationId xmlns:a16="http://schemas.microsoft.com/office/drawing/2014/main" id="{D63831ED-BCCA-4F76-B8A8-DBCAA2C8A8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13</xdr:col>
      <xdr:colOff>650420</xdr:colOff>
      <xdr:row>5</xdr:row>
      <xdr:rowOff>48988</xdr:rowOff>
    </xdr:from>
    <xdr:to>
      <xdr:col>24</xdr:col>
      <xdr:colOff>285749</xdr:colOff>
      <xdr:row>11</xdr:row>
      <xdr:rowOff>802822</xdr:rowOff>
    </xdr:to>
    <xdr:graphicFrame macro="">
      <xdr:nvGraphicFramePr>
        <xdr:cNvPr id="2" name="Gráfico 1">
          <a:extLst>
            <a:ext uri="{FF2B5EF4-FFF2-40B4-BE49-F238E27FC236}">
              <a16:creationId xmlns:a16="http://schemas.microsoft.com/office/drawing/2014/main" id="{BEC73984-271A-40FC-9E64-DAA9C55E1B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650420</xdr:colOff>
      <xdr:row>5</xdr:row>
      <xdr:rowOff>48988</xdr:rowOff>
    </xdr:from>
    <xdr:to>
      <xdr:col>24</xdr:col>
      <xdr:colOff>285749</xdr:colOff>
      <xdr:row>11</xdr:row>
      <xdr:rowOff>802822</xdr:rowOff>
    </xdr:to>
    <xdr:graphicFrame macro="">
      <xdr:nvGraphicFramePr>
        <xdr:cNvPr id="2" name="Gráfico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636814</xdr:colOff>
      <xdr:row>3</xdr:row>
      <xdr:rowOff>62593</xdr:rowOff>
    </xdr:from>
    <xdr:to>
      <xdr:col>21</xdr:col>
      <xdr:colOff>465364</xdr:colOff>
      <xdr:row>8</xdr:row>
      <xdr:rowOff>658584</xdr:rowOff>
    </xdr:to>
    <xdr:graphicFrame macro="">
      <xdr:nvGraphicFramePr>
        <xdr:cNvPr id="2" name="Gráfico 1">
          <a:extLst>
            <a:ext uri="{FF2B5EF4-FFF2-40B4-BE49-F238E27FC236}">
              <a16:creationId xmlns:a16="http://schemas.microsoft.com/office/drawing/2014/main" id="{BD8738F0-8671-4B18-A362-2BB6631420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226828</xdr:colOff>
      <xdr:row>4</xdr:row>
      <xdr:rowOff>11739</xdr:rowOff>
    </xdr:from>
    <xdr:to>
      <xdr:col>20</xdr:col>
      <xdr:colOff>55378</xdr:colOff>
      <xdr:row>8</xdr:row>
      <xdr:rowOff>1452893</xdr:rowOff>
    </xdr:to>
    <xdr:graphicFrame macro="">
      <xdr:nvGraphicFramePr>
        <xdr:cNvPr id="2" name="Gráfico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3</xdr:col>
      <xdr:colOff>742950</xdr:colOff>
      <xdr:row>12</xdr:row>
      <xdr:rowOff>9525</xdr:rowOff>
    </xdr:from>
    <xdr:to>
      <xdr:col>11</xdr:col>
      <xdr:colOff>666750</xdr:colOff>
      <xdr:row>28</xdr:row>
      <xdr:rowOff>109537</xdr:rowOff>
    </xdr:to>
    <xdr:graphicFrame macro="">
      <xdr:nvGraphicFramePr>
        <xdr:cNvPr id="2" name="Gráfico 1">
          <a:extLst>
            <a:ext uri="{FF2B5EF4-FFF2-40B4-BE49-F238E27FC236}">
              <a16:creationId xmlns:a16="http://schemas.microsoft.com/office/drawing/2014/main" id="{808868C1-F8D9-40A4-6D66-1DBD148632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0</xdr:colOff>
      <xdr:row>5</xdr:row>
      <xdr:rowOff>28575</xdr:rowOff>
    </xdr:from>
    <xdr:to>
      <xdr:col>12</xdr:col>
      <xdr:colOff>156210</xdr:colOff>
      <xdr:row>23</xdr:row>
      <xdr:rowOff>78740</xdr:rowOff>
    </xdr:to>
    <xdr:pic>
      <xdr:nvPicPr>
        <xdr:cNvPr id="2" name="image13.png">
          <a:extLst>
            <a:ext uri="{FF2B5EF4-FFF2-40B4-BE49-F238E27FC236}">
              <a16:creationId xmlns:a16="http://schemas.microsoft.com/office/drawing/2014/main" id="{C489E17A-3729-1858-C8A2-01B97034DAA3}"/>
            </a:ext>
          </a:extLst>
        </xdr:cNvPr>
        <xdr:cNvPicPr/>
      </xdr:nvPicPr>
      <xdr:blipFill>
        <a:blip xmlns:r="http://schemas.openxmlformats.org/officeDocument/2006/relationships" r:embed="rId1"/>
        <a:srcRect/>
        <a:stretch>
          <a:fillRect/>
        </a:stretch>
      </xdr:blipFill>
      <xdr:spPr>
        <a:xfrm>
          <a:off x="3048000" y="981075"/>
          <a:ext cx="6252210" cy="3479165"/>
        </a:xfrm>
        <a:prstGeom prst="rect">
          <a:avLst/>
        </a:prstGeom>
        <a:ln/>
      </xdr:spPr>
    </xdr:pic>
    <xdr:clientData/>
  </xdr:twoCellAnchor>
  <xdr:twoCellAnchor>
    <xdr:from>
      <xdr:col>0</xdr:col>
      <xdr:colOff>700087</xdr:colOff>
      <xdr:row>9</xdr:row>
      <xdr:rowOff>166687</xdr:rowOff>
    </xdr:from>
    <xdr:to>
      <xdr:col>3</xdr:col>
      <xdr:colOff>757237</xdr:colOff>
      <xdr:row>24</xdr:row>
      <xdr:rowOff>52387</xdr:rowOff>
    </xdr:to>
    <xdr:graphicFrame macro="">
      <xdr:nvGraphicFramePr>
        <xdr:cNvPr id="4" name="Gráfico 3">
          <a:extLst>
            <a:ext uri="{FF2B5EF4-FFF2-40B4-BE49-F238E27FC236}">
              <a16:creationId xmlns:a16="http://schemas.microsoft.com/office/drawing/2014/main" id="{2B457489-D30F-2CA4-E966-72BC419719A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oneCell">
    <xdr:from>
      <xdr:col>10</xdr:col>
      <xdr:colOff>0</xdr:colOff>
      <xdr:row>3</xdr:row>
      <xdr:rowOff>0</xdr:rowOff>
    </xdr:from>
    <xdr:to>
      <xdr:col>18</xdr:col>
      <xdr:colOff>156210</xdr:colOff>
      <xdr:row>21</xdr:row>
      <xdr:rowOff>50165</xdr:rowOff>
    </xdr:to>
    <xdr:pic>
      <xdr:nvPicPr>
        <xdr:cNvPr id="2" name="image13.png">
          <a:extLst>
            <a:ext uri="{FF2B5EF4-FFF2-40B4-BE49-F238E27FC236}">
              <a16:creationId xmlns:a16="http://schemas.microsoft.com/office/drawing/2014/main" id="{23595B1D-C674-4097-8BE9-74B6AE534B10}"/>
            </a:ext>
          </a:extLst>
        </xdr:cNvPr>
        <xdr:cNvPicPr/>
      </xdr:nvPicPr>
      <xdr:blipFill>
        <a:blip xmlns:r="http://schemas.openxmlformats.org/officeDocument/2006/relationships" r:embed="rId1"/>
        <a:srcRect/>
        <a:stretch>
          <a:fillRect/>
        </a:stretch>
      </xdr:blipFill>
      <xdr:spPr>
        <a:xfrm>
          <a:off x="7620000" y="571500"/>
          <a:ext cx="6252210" cy="3479165"/>
        </a:xfrm>
        <a:prstGeom prst="rect">
          <a:avLst/>
        </a:prstGeom>
        <a:ln/>
      </xdr:spPr>
    </xdr:pic>
    <xdr:clientData/>
  </xdr:twoCellAnchor>
  <xdr:twoCellAnchor>
    <xdr:from>
      <xdr:col>3</xdr:col>
      <xdr:colOff>700087</xdr:colOff>
      <xdr:row>2</xdr:row>
      <xdr:rowOff>14287</xdr:rowOff>
    </xdr:from>
    <xdr:to>
      <xdr:col>9</xdr:col>
      <xdr:colOff>700087</xdr:colOff>
      <xdr:row>16</xdr:row>
      <xdr:rowOff>90487</xdr:rowOff>
    </xdr:to>
    <xdr:graphicFrame macro="">
      <xdr:nvGraphicFramePr>
        <xdr:cNvPr id="3" name="Gráfico 2">
          <a:extLst>
            <a:ext uri="{FF2B5EF4-FFF2-40B4-BE49-F238E27FC236}">
              <a16:creationId xmlns:a16="http://schemas.microsoft.com/office/drawing/2014/main" id="{36C6C4E0-504D-A545-D511-C61CCFA8AE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11</xdr:col>
      <xdr:colOff>171450</xdr:colOff>
      <xdr:row>6</xdr:row>
      <xdr:rowOff>676276</xdr:rowOff>
    </xdr:from>
    <xdr:to>
      <xdr:col>20</xdr:col>
      <xdr:colOff>0</xdr:colOff>
      <xdr:row>9</xdr:row>
      <xdr:rowOff>600075</xdr:rowOff>
    </xdr:to>
    <xdr:graphicFrame macro="">
      <xdr:nvGraphicFramePr>
        <xdr:cNvPr id="2" name="Gráfico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11</xdr:col>
      <xdr:colOff>238125</xdr:colOff>
      <xdr:row>6</xdr:row>
      <xdr:rowOff>476250</xdr:rowOff>
    </xdr:from>
    <xdr:to>
      <xdr:col>17</xdr:col>
      <xdr:colOff>57150</xdr:colOff>
      <xdr:row>9</xdr:row>
      <xdr:rowOff>1057274</xdr:rowOff>
    </xdr:to>
    <xdr:graphicFrame macro="">
      <xdr:nvGraphicFramePr>
        <xdr:cNvPr id="2" name="Gráfico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14</xdr:col>
      <xdr:colOff>65313</xdr:colOff>
      <xdr:row>4</xdr:row>
      <xdr:rowOff>198666</xdr:rowOff>
    </xdr:from>
    <xdr:to>
      <xdr:col>24</xdr:col>
      <xdr:colOff>462642</xdr:colOff>
      <xdr:row>11</xdr:row>
      <xdr:rowOff>748393</xdr:rowOff>
    </xdr:to>
    <xdr:graphicFrame macro="">
      <xdr:nvGraphicFramePr>
        <xdr:cNvPr id="2" name="Gráfico 1">
          <a:extLst>
            <a:ext uri="{FF2B5EF4-FFF2-40B4-BE49-F238E27FC236}">
              <a16:creationId xmlns:a16="http://schemas.microsoft.com/office/drawing/2014/main" id="{E1980110-5989-4B32-BC14-1E6026BDF2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AMJ73"/>
  <sheetViews>
    <sheetView workbookViewId="0">
      <pane xSplit="1" ySplit="6" topLeftCell="K7" activePane="bottomRight" state="frozen"/>
      <selection pane="topRight"/>
      <selection pane="bottomLeft"/>
      <selection pane="bottomRight" sqref="A1:N1"/>
    </sheetView>
  </sheetViews>
  <sheetFormatPr baseColWidth="10" defaultColWidth="9.140625" defaultRowHeight="17.25" customHeight="1"/>
  <cols>
    <col min="1" max="1" width="39" style="1"/>
    <col min="2" max="14" width="36.7109375" style="1"/>
    <col min="15" max="1024" width="12.28515625" style="1"/>
    <col min="1025" max="1025" width="11.42578125"/>
  </cols>
  <sheetData>
    <row r="1" spans="1:14" s="1" customFormat="1" ht="16.5">
      <c r="A1" s="456"/>
      <c r="B1" s="457"/>
      <c r="C1" s="457"/>
      <c r="D1" s="457"/>
      <c r="E1" s="457"/>
      <c r="F1" s="457"/>
      <c r="G1" s="457"/>
      <c r="H1" s="457"/>
      <c r="I1" s="457"/>
      <c r="J1" s="457"/>
      <c r="K1" s="457"/>
      <c r="L1" s="457"/>
      <c r="M1" s="457"/>
      <c r="N1" s="458"/>
    </row>
    <row r="2" spans="1:14" s="1" customFormat="1" ht="39" customHeight="1">
      <c r="A2" s="2"/>
      <c r="B2" s="460" t="s">
        <v>0</v>
      </c>
      <c r="C2" s="460"/>
      <c r="D2" s="460"/>
      <c r="E2" s="460"/>
      <c r="F2" s="460"/>
      <c r="G2" s="460"/>
      <c r="H2" s="461"/>
      <c r="I2" s="461"/>
      <c r="J2" s="461"/>
      <c r="K2" s="461"/>
      <c r="L2" s="461"/>
      <c r="M2" s="461"/>
      <c r="N2" s="460"/>
    </row>
    <row r="3" spans="1:14" s="1" customFormat="1" ht="16.5">
      <c r="A3" s="459"/>
      <c r="B3" s="459"/>
      <c r="C3" s="459"/>
      <c r="D3" s="459"/>
      <c r="E3" s="459"/>
      <c r="F3" s="459"/>
      <c r="G3" s="459"/>
      <c r="H3" s="456"/>
      <c r="I3" s="456"/>
      <c r="J3" s="456"/>
      <c r="K3" s="456"/>
      <c r="L3" s="456"/>
      <c r="M3" s="456"/>
      <c r="N3" s="459"/>
    </row>
    <row r="4" spans="1:14" s="1" customFormat="1" ht="28.5" customHeight="1">
      <c r="A4" s="453" t="s">
        <v>1</v>
      </c>
      <c r="B4" s="453"/>
      <c r="C4" s="453"/>
      <c r="D4" s="453"/>
      <c r="E4" s="3"/>
      <c r="F4" s="3"/>
      <c r="G4" s="4" t="s">
        <v>2</v>
      </c>
      <c r="H4" s="5"/>
      <c r="I4" s="5"/>
      <c r="J4" s="5"/>
      <c r="K4" s="5"/>
      <c r="L4" s="5"/>
      <c r="M4" s="5"/>
      <c r="N4" s="4"/>
    </row>
    <row r="5" spans="1:14" s="1" customFormat="1" ht="27" customHeight="1">
      <c r="A5" s="451" t="s">
        <v>3</v>
      </c>
      <c r="B5" s="451" t="s">
        <v>4</v>
      </c>
      <c r="C5" s="451" t="s">
        <v>5</v>
      </c>
      <c r="D5" s="451" t="s">
        <v>6</v>
      </c>
      <c r="E5" s="451" t="s">
        <v>7</v>
      </c>
      <c r="F5" s="451" t="s">
        <v>8</v>
      </c>
      <c r="G5" s="451" t="s">
        <v>9</v>
      </c>
      <c r="H5" s="451" t="s">
        <v>10</v>
      </c>
      <c r="I5" s="451" t="s">
        <v>11</v>
      </c>
      <c r="J5" s="451" t="s">
        <v>12</v>
      </c>
      <c r="K5" s="451" t="s">
        <v>13</v>
      </c>
      <c r="L5" s="451" t="s">
        <v>14</v>
      </c>
      <c r="M5" s="451" t="s">
        <v>15</v>
      </c>
      <c r="N5" s="451" t="s">
        <v>16</v>
      </c>
    </row>
    <row r="6" spans="1:14" s="1" customFormat="1" ht="27" customHeight="1">
      <c r="A6" s="452"/>
      <c r="B6" s="452"/>
      <c r="C6" s="452"/>
      <c r="D6" s="452"/>
      <c r="E6" s="452"/>
      <c r="F6" s="452"/>
      <c r="G6" s="452"/>
      <c r="H6" s="452"/>
      <c r="I6" s="452"/>
      <c r="J6" s="452"/>
      <c r="K6" s="452"/>
      <c r="L6" s="452"/>
      <c r="M6" s="452"/>
      <c r="N6" s="452"/>
    </row>
    <row r="7" spans="1:14" s="1" customFormat="1" ht="16.5">
      <c r="A7" s="6"/>
      <c r="B7" s="6"/>
      <c r="C7" s="6"/>
      <c r="D7" s="6"/>
      <c r="E7" s="6"/>
      <c r="F7" s="6"/>
      <c r="G7" s="6"/>
      <c r="H7" s="6"/>
      <c r="I7" s="6"/>
      <c r="J7" s="6"/>
      <c r="K7" s="6"/>
      <c r="L7" s="6"/>
      <c r="M7" s="6"/>
      <c r="N7" s="6"/>
    </row>
    <row r="8" spans="1:14" s="1" customFormat="1" ht="16.5">
      <c r="A8" s="6"/>
      <c r="B8" s="6"/>
      <c r="C8" s="6"/>
      <c r="D8" s="6"/>
      <c r="E8" s="6"/>
      <c r="F8" s="6"/>
      <c r="G8" s="6"/>
      <c r="H8" s="6"/>
      <c r="I8" s="6"/>
      <c r="J8" s="6"/>
      <c r="K8" s="6"/>
      <c r="L8" s="6"/>
      <c r="M8" s="6"/>
      <c r="N8" s="6"/>
    </row>
    <row r="9" spans="1:14" s="1" customFormat="1" ht="16.5">
      <c r="A9" s="6"/>
      <c r="B9" s="6"/>
      <c r="C9" s="6"/>
      <c r="D9" s="6"/>
      <c r="E9" s="6"/>
      <c r="F9" s="6"/>
      <c r="G9" s="6"/>
      <c r="H9" s="6"/>
      <c r="I9" s="6"/>
      <c r="J9" s="6"/>
      <c r="K9" s="6"/>
      <c r="L9" s="6"/>
      <c r="M9" s="6"/>
      <c r="N9" s="6"/>
    </row>
    <row r="10" spans="1:14" s="1" customFormat="1" ht="16.5">
      <c r="A10" s="6"/>
      <c r="B10" s="6"/>
      <c r="C10" s="6"/>
      <c r="D10" s="6"/>
      <c r="E10" s="6"/>
      <c r="F10" s="6"/>
      <c r="G10" s="6"/>
      <c r="H10" s="6"/>
      <c r="I10" s="6"/>
      <c r="J10" s="6"/>
      <c r="K10" s="6"/>
      <c r="L10" s="6"/>
      <c r="M10" s="6"/>
      <c r="N10" s="6"/>
    </row>
    <row r="11" spans="1:14" s="1" customFormat="1" ht="16.5">
      <c r="A11" s="6"/>
      <c r="B11" s="6"/>
      <c r="C11" s="6"/>
      <c r="D11" s="6"/>
      <c r="E11" s="6"/>
      <c r="F11" s="6"/>
      <c r="G11" s="6"/>
      <c r="H11" s="6"/>
      <c r="I11" s="6"/>
      <c r="J11" s="6"/>
      <c r="K11" s="6"/>
      <c r="L11" s="6"/>
      <c r="M11" s="6"/>
      <c r="N11" s="6"/>
    </row>
    <row r="12" spans="1:14" s="1" customFormat="1" ht="16.5">
      <c r="A12" s="6"/>
      <c r="B12" s="6"/>
      <c r="C12" s="6"/>
      <c r="D12" s="6"/>
      <c r="E12" s="6"/>
      <c r="F12" s="6"/>
      <c r="G12" s="6"/>
      <c r="H12" s="6"/>
      <c r="I12" s="6"/>
      <c r="J12" s="6"/>
      <c r="K12" s="6"/>
      <c r="L12" s="6"/>
      <c r="M12" s="6"/>
      <c r="N12" s="6"/>
    </row>
    <row r="13" spans="1:14" s="1" customFormat="1" ht="16.5">
      <c r="A13" s="6"/>
      <c r="B13" s="6"/>
      <c r="C13" s="6"/>
      <c r="D13" s="6"/>
      <c r="E13" s="6"/>
      <c r="F13" s="6"/>
      <c r="G13" s="6"/>
      <c r="H13" s="6"/>
      <c r="I13" s="6"/>
      <c r="J13" s="6"/>
      <c r="K13" s="6"/>
      <c r="L13" s="6"/>
      <c r="M13" s="6"/>
      <c r="N13" s="6"/>
    </row>
    <row r="14" spans="1:14" s="1" customFormat="1" ht="16.5">
      <c r="A14" s="6"/>
      <c r="B14" s="6"/>
      <c r="C14" s="6"/>
      <c r="D14" s="6"/>
      <c r="E14" s="6"/>
      <c r="F14" s="6"/>
      <c r="G14" s="6"/>
      <c r="H14" s="6"/>
      <c r="I14" s="6"/>
      <c r="J14" s="6"/>
      <c r="K14" s="6"/>
      <c r="L14" s="6"/>
      <c r="M14" s="6"/>
      <c r="N14" s="6"/>
    </row>
    <row r="15" spans="1:14" s="1" customFormat="1" ht="16.5">
      <c r="A15" s="6"/>
      <c r="B15" s="6"/>
      <c r="C15" s="6"/>
      <c r="D15" s="6"/>
      <c r="E15" s="6"/>
      <c r="F15" s="6"/>
      <c r="G15" s="6"/>
      <c r="H15" s="6"/>
      <c r="I15" s="6"/>
      <c r="J15" s="6"/>
      <c r="K15" s="6"/>
      <c r="L15" s="6"/>
      <c r="M15" s="6"/>
      <c r="N15" s="6"/>
    </row>
    <row r="16" spans="1:14" s="1" customFormat="1" ht="16.5">
      <c r="A16" s="6"/>
      <c r="B16" s="6"/>
      <c r="C16" s="6"/>
      <c r="D16" s="6"/>
      <c r="E16" s="6"/>
      <c r="F16" s="6"/>
      <c r="G16" s="6"/>
      <c r="H16" s="6"/>
      <c r="I16" s="6"/>
      <c r="J16" s="6"/>
      <c r="K16" s="6"/>
      <c r="L16" s="6"/>
      <c r="M16" s="6"/>
      <c r="N16" s="6"/>
    </row>
    <row r="17" spans="1:14" s="1" customFormat="1" ht="16.5">
      <c r="A17" s="6"/>
      <c r="B17" s="6"/>
      <c r="C17" s="6"/>
      <c r="D17" s="6"/>
      <c r="E17" s="6"/>
      <c r="F17" s="6"/>
      <c r="G17" s="6"/>
      <c r="H17" s="6"/>
      <c r="I17" s="6"/>
      <c r="J17" s="6"/>
      <c r="K17" s="6"/>
      <c r="L17" s="6"/>
      <c r="M17" s="6"/>
      <c r="N17" s="6"/>
    </row>
    <row r="18" spans="1:14" s="1" customFormat="1" ht="16.5">
      <c r="A18" s="6"/>
      <c r="B18" s="6"/>
      <c r="C18" s="6"/>
      <c r="D18" s="6"/>
      <c r="E18" s="6"/>
      <c r="F18" s="6"/>
      <c r="G18" s="6"/>
      <c r="H18" s="6"/>
      <c r="I18" s="6"/>
      <c r="J18" s="6"/>
      <c r="K18" s="6"/>
      <c r="L18" s="6"/>
      <c r="M18" s="6"/>
      <c r="N18" s="6"/>
    </row>
    <row r="19" spans="1:14" s="1" customFormat="1" ht="16.5">
      <c r="A19" s="6"/>
      <c r="B19" s="6"/>
      <c r="C19" s="6"/>
      <c r="D19" s="6"/>
      <c r="E19" s="6"/>
      <c r="F19" s="6"/>
      <c r="G19" s="6"/>
      <c r="H19" s="6"/>
      <c r="I19" s="6"/>
      <c r="J19" s="6"/>
      <c r="K19" s="6"/>
      <c r="L19" s="6"/>
      <c r="M19" s="6"/>
      <c r="N19" s="6"/>
    </row>
    <row r="20" spans="1:14" s="1" customFormat="1" ht="16.5">
      <c r="A20" s="6"/>
      <c r="B20" s="6"/>
      <c r="C20" s="6"/>
      <c r="D20" s="6"/>
      <c r="E20" s="6"/>
      <c r="F20" s="6"/>
      <c r="G20" s="6"/>
      <c r="H20" s="6"/>
      <c r="I20" s="6"/>
      <c r="J20" s="6"/>
      <c r="K20" s="6"/>
      <c r="L20" s="6"/>
      <c r="M20" s="6"/>
      <c r="N20" s="6"/>
    </row>
    <row r="21" spans="1:14" s="1" customFormat="1" ht="16.5">
      <c r="A21" s="6"/>
      <c r="B21" s="6"/>
      <c r="C21" s="6"/>
      <c r="D21" s="6"/>
      <c r="E21" s="6"/>
      <c r="F21" s="6"/>
      <c r="G21" s="6"/>
      <c r="H21" s="6"/>
      <c r="I21" s="6"/>
      <c r="J21" s="6"/>
      <c r="K21" s="6"/>
      <c r="L21" s="6"/>
      <c r="M21" s="6"/>
      <c r="N21" s="6"/>
    </row>
    <row r="22" spans="1:14" s="1" customFormat="1" ht="16.5">
      <c r="A22" s="6"/>
      <c r="B22" s="6"/>
      <c r="C22" s="6"/>
      <c r="D22" s="6"/>
      <c r="E22" s="6"/>
      <c r="F22" s="6"/>
      <c r="G22" s="6"/>
      <c r="H22" s="6"/>
      <c r="I22" s="6"/>
      <c r="J22" s="6"/>
      <c r="K22" s="6"/>
      <c r="L22" s="6"/>
      <c r="M22" s="6"/>
      <c r="N22" s="6"/>
    </row>
    <row r="23" spans="1:14" s="1" customFormat="1" ht="16.5">
      <c r="A23" s="7"/>
      <c r="B23" s="7"/>
      <c r="C23" s="7"/>
      <c r="D23" s="7"/>
      <c r="E23" s="7"/>
      <c r="F23" s="7"/>
      <c r="G23" s="7"/>
      <c r="H23" s="7"/>
      <c r="I23" s="7"/>
      <c r="J23" s="7"/>
      <c r="K23" s="7"/>
      <c r="L23" s="7"/>
      <c r="M23" s="7"/>
      <c r="N23" s="7"/>
    </row>
    <row r="24" spans="1:14" s="1" customFormat="1" ht="16.5">
      <c r="A24" s="7"/>
      <c r="B24" s="7"/>
      <c r="C24" s="7"/>
      <c r="D24" s="7"/>
      <c r="E24" s="7"/>
      <c r="F24" s="7"/>
      <c r="G24" s="7"/>
      <c r="H24" s="7"/>
      <c r="I24" s="7"/>
      <c r="J24" s="7"/>
      <c r="K24" s="7"/>
      <c r="L24" s="7"/>
      <c r="M24" s="7"/>
      <c r="N24" s="7"/>
    </row>
    <row r="25" spans="1:14" s="1" customFormat="1" ht="16.5">
      <c r="A25" s="7"/>
      <c r="B25" s="7"/>
      <c r="C25" s="7"/>
      <c r="D25" s="7"/>
      <c r="E25" s="7"/>
      <c r="F25" s="7"/>
      <c r="G25" s="7"/>
      <c r="H25" s="7"/>
      <c r="I25" s="7"/>
      <c r="J25" s="7"/>
      <c r="K25" s="7"/>
      <c r="L25" s="7"/>
      <c r="M25" s="7"/>
      <c r="N25" s="7"/>
    </row>
    <row r="26" spans="1:14" s="1" customFormat="1" ht="16.5">
      <c r="A26" s="7"/>
      <c r="B26" s="7"/>
      <c r="C26" s="7"/>
      <c r="D26" s="7"/>
      <c r="E26" s="7"/>
      <c r="F26" s="7"/>
      <c r="G26" s="7"/>
      <c r="H26" s="7"/>
      <c r="I26" s="7"/>
      <c r="J26" s="7"/>
      <c r="K26" s="7"/>
      <c r="L26" s="7"/>
      <c r="M26" s="7"/>
      <c r="N26" s="7"/>
    </row>
    <row r="27" spans="1:14" s="1" customFormat="1" ht="16.5">
      <c r="A27" s="7"/>
      <c r="B27" s="7"/>
      <c r="C27" s="7"/>
      <c r="D27" s="7"/>
      <c r="E27" s="7"/>
      <c r="F27" s="7"/>
      <c r="G27" s="7"/>
      <c r="H27" s="7"/>
      <c r="I27" s="7"/>
      <c r="J27" s="7"/>
      <c r="K27" s="7"/>
      <c r="L27" s="7"/>
      <c r="M27" s="7"/>
      <c r="N27" s="7"/>
    </row>
    <row r="28" spans="1:14" s="1" customFormat="1" ht="16.5">
      <c r="A28" s="7"/>
      <c r="B28" s="7"/>
      <c r="C28" s="7"/>
      <c r="D28" s="7"/>
      <c r="E28" s="7"/>
      <c r="F28" s="7"/>
      <c r="G28" s="7"/>
      <c r="H28" s="7"/>
      <c r="I28" s="7"/>
      <c r="J28" s="7"/>
      <c r="K28" s="7"/>
      <c r="L28" s="7"/>
      <c r="M28" s="7"/>
      <c r="N28" s="7"/>
    </row>
    <row r="29" spans="1:14" s="1" customFormat="1" ht="16.5">
      <c r="A29" s="7"/>
      <c r="B29" s="7"/>
      <c r="C29" s="7"/>
      <c r="D29" s="7"/>
      <c r="E29" s="7"/>
      <c r="F29" s="7"/>
      <c r="G29" s="7"/>
      <c r="H29" s="7"/>
      <c r="I29" s="7"/>
      <c r="J29" s="7"/>
      <c r="K29" s="7"/>
      <c r="L29" s="7"/>
      <c r="M29" s="7"/>
      <c r="N29" s="7"/>
    </row>
    <row r="30" spans="1:14" s="1" customFormat="1" ht="16.5">
      <c r="A30" s="7"/>
      <c r="B30" s="7"/>
      <c r="C30" s="7"/>
      <c r="D30" s="7"/>
      <c r="E30" s="7"/>
      <c r="F30" s="7"/>
      <c r="G30" s="7"/>
      <c r="H30" s="7"/>
      <c r="I30" s="7"/>
      <c r="J30" s="7"/>
      <c r="K30" s="7"/>
      <c r="L30" s="7"/>
      <c r="M30" s="7"/>
      <c r="N30" s="7"/>
    </row>
    <row r="31" spans="1:14" s="1" customFormat="1" ht="16.5">
      <c r="A31" s="7"/>
      <c r="B31" s="7"/>
      <c r="C31" s="7"/>
      <c r="D31" s="7"/>
      <c r="E31" s="7"/>
      <c r="F31" s="7"/>
      <c r="G31" s="7"/>
      <c r="H31" s="7"/>
      <c r="I31" s="7"/>
      <c r="J31" s="7"/>
      <c r="K31" s="7"/>
      <c r="L31" s="7"/>
      <c r="M31" s="7"/>
      <c r="N31" s="7"/>
    </row>
    <row r="32" spans="1:14" s="1" customFormat="1" ht="16.5">
      <c r="A32" s="7"/>
      <c r="B32" s="7"/>
      <c r="C32" s="7"/>
      <c r="D32" s="7"/>
      <c r="E32" s="7"/>
      <c r="F32" s="7"/>
      <c r="G32" s="7"/>
      <c r="H32" s="7"/>
      <c r="I32" s="7"/>
      <c r="J32" s="7"/>
      <c r="K32" s="7"/>
      <c r="L32" s="7"/>
      <c r="M32" s="7"/>
      <c r="N32" s="7"/>
    </row>
    <row r="33" spans="1:14" s="1" customFormat="1" ht="16.5">
      <c r="A33" s="7"/>
      <c r="B33" s="7"/>
      <c r="C33" s="7"/>
      <c r="D33" s="7"/>
      <c r="E33" s="7"/>
      <c r="F33" s="7"/>
      <c r="G33" s="7"/>
      <c r="H33" s="7"/>
      <c r="I33" s="7"/>
      <c r="J33" s="7"/>
      <c r="K33" s="7"/>
      <c r="L33" s="7"/>
      <c r="M33" s="7"/>
      <c r="N33" s="7"/>
    </row>
    <row r="34" spans="1:14" s="1" customFormat="1" ht="16.5">
      <c r="A34" s="8"/>
      <c r="B34" s="8"/>
      <c r="C34" s="8"/>
      <c r="D34" s="8"/>
      <c r="E34" s="8"/>
      <c r="F34" s="8"/>
      <c r="G34" s="8"/>
      <c r="H34" s="8"/>
      <c r="I34" s="8"/>
      <c r="J34" s="8"/>
      <c r="K34" s="8"/>
      <c r="L34" s="8"/>
      <c r="M34" s="8"/>
      <c r="N34" s="8"/>
    </row>
    <row r="35" spans="1:14" s="1" customFormat="1" ht="16.5">
      <c r="A35" s="8"/>
      <c r="B35" s="8"/>
      <c r="C35" s="8"/>
      <c r="D35" s="8"/>
      <c r="E35" s="8"/>
      <c r="F35" s="8"/>
      <c r="G35" s="8"/>
      <c r="H35" s="8"/>
      <c r="I35" s="8"/>
      <c r="J35" s="8"/>
      <c r="K35" s="8"/>
      <c r="L35" s="8"/>
      <c r="M35" s="8"/>
      <c r="N35" s="8"/>
    </row>
    <row r="36" spans="1:14" s="1" customFormat="1" ht="16.5">
      <c r="A36" s="8"/>
      <c r="B36" s="8"/>
      <c r="C36" s="8"/>
      <c r="D36" s="8"/>
      <c r="E36" s="8"/>
      <c r="F36" s="8"/>
      <c r="G36" s="8"/>
      <c r="H36" s="8"/>
      <c r="I36" s="8"/>
      <c r="J36" s="8"/>
      <c r="K36" s="8"/>
      <c r="L36" s="8"/>
      <c r="M36" s="8"/>
      <c r="N36" s="8"/>
    </row>
    <row r="37" spans="1:14" s="1" customFormat="1" ht="16.5">
      <c r="A37" s="8"/>
      <c r="B37" s="8"/>
      <c r="C37" s="8"/>
      <c r="D37" s="8"/>
      <c r="E37" s="8"/>
      <c r="F37" s="8"/>
      <c r="G37" s="8"/>
      <c r="H37" s="8"/>
      <c r="I37" s="8"/>
      <c r="J37" s="8"/>
      <c r="K37" s="8"/>
      <c r="L37" s="8"/>
      <c r="M37" s="8"/>
      <c r="N37" s="8"/>
    </row>
    <row r="38" spans="1:14" s="1" customFormat="1" ht="16.5">
      <c r="A38" s="8"/>
      <c r="B38" s="8"/>
      <c r="C38" s="8"/>
      <c r="D38" s="8"/>
      <c r="E38" s="8"/>
      <c r="F38" s="8"/>
      <c r="G38" s="8"/>
      <c r="H38" s="8"/>
      <c r="I38" s="8"/>
      <c r="J38" s="8"/>
      <c r="K38" s="8"/>
      <c r="L38" s="8"/>
      <c r="M38" s="8"/>
      <c r="N38" s="8"/>
    </row>
    <row r="39" spans="1:14" s="1" customFormat="1" ht="16.5">
      <c r="A39" s="8"/>
      <c r="B39" s="8"/>
      <c r="C39" s="8"/>
      <c r="D39" s="8"/>
      <c r="E39" s="8"/>
      <c r="F39" s="8"/>
      <c r="G39" s="8"/>
      <c r="H39" s="8"/>
      <c r="I39" s="8"/>
      <c r="J39" s="8"/>
      <c r="K39" s="8"/>
      <c r="L39" s="8"/>
      <c r="M39" s="8"/>
      <c r="N39" s="8"/>
    </row>
    <row r="40" spans="1:14" s="1" customFormat="1" ht="16.5">
      <c r="A40" s="8"/>
      <c r="B40" s="8"/>
      <c r="C40" s="8"/>
      <c r="D40" s="8"/>
      <c r="E40" s="8"/>
      <c r="F40" s="8"/>
      <c r="G40" s="8"/>
      <c r="H40" s="8"/>
      <c r="I40" s="8"/>
      <c r="J40" s="8"/>
      <c r="K40" s="8"/>
      <c r="L40" s="8"/>
      <c r="M40" s="8"/>
      <c r="N40" s="8"/>
    </row>
    <row r="41" spans="1:14" s="1" customFormat="1" ht="16.5">
      <c r="A41" s="9"/>
      <c r="B41" s="9"/>
      <c r="C41" s="9"/>
      <c r="D41" s="9"/>
      <c r="E41" s="9"/>
      <c r="F41" s="9"/>
      <c r="G41" s="9"/>
      <c r="H41" s="9"/>
      <c r="I41" s="9"/>
      <c r="J41" s="9"/>
      <c r="K41" s="9"/>
      <c r="L41" s="9"/>
      <c r="M41" s="9"/>
      <c r="N41" s="9"/>
    </row>
    <row r="42" spans="1:14" s="1" customFormat="1" ht="16.5">
      <c r="A42" s="9"/>
      <c r="B42" s="9"/>
      <c r="C42" s="9"/>
      <c r="D42" s="9"/>
      <c r="E42" s="9"/>
      <c r="F42" s="9"/>
      <c r="G42" s="9"/>
      <c r="H42" s="9"/>
      <c r="I42" s="9"/>
      <c r="J42" s="9"/>
      <c r="K42" s="9"/>
      <c r="L42" s="9"/>
      <c r="M42" s="9"/>
      <c r="N42" s="9"/>
    </row>
    <row r="43" spans="1:14" s="1" customFormat="1" ht="16.5">
      <c r="A43" s="8"/>
      <c r="B43" s="8"/>
      <c r="C43" s="8"/>
      <c r="D43" s="8"/>
      <c r="E43" s="8"/>
      <c r="F43" s="8"/>
      <c r="G43" s="8"/>
      <c r="H43" s="8"/>
      <c r="I43" s="8"/>
      <c r="J43" s="8"/>
      <c r="K43" s="8"/>
      <c r="L43" s="8"/>
      <c r="M43" s="8"/>
      <c r="N43" s="8"/>
    </row>
    <row r="44" spans="1:14" s="1" customFormat="1" ht="16.5">
      <c r="A44" s="8"/>
      <c r="B44" s="8"/>
      <c r="C44" s="8"/>
      <c r="D44" s="8"/>
      <c r="E44" s="8"/>
      <c r="F44" s="8"/>
      <c r="G44" s="8"/>
      <c r="H44" s="8"/>
      <c r="I44" s="8"/>
      <c r="J44" s="8"/>
      <c r="K44" s="8"/>
      <c r="L44" s="8"/>
      <c r="M44" s="8"/>
      <c r="N44" s="8"/>
    </row>
    <row r="45" spans="1:14" s="1" customFormat="1" ht="16.5">
      <c r="A45" s="8"/>
      <c r="B45" s="8"/>
      <c r="C45" s="8"/>
      <c r="D45" s="8"/>
      <c r="E45" s="8"/>
      <c r="F45" s="8"/>
      <c r="G45" s="8"/>
      <c r="H45" s="8"/>
      <c r="I45" s="8"/>
      <c r="J45" s="8"/>
      <c r="K45" s="8"/>
      <c r="L45" s="8"/>
      <c r="M45" s="8"/>
      <c r="N45" s="8"/>
    </row>
    <row r="46" spans="1:14" s="1" customFormat="1" ht="16.5">
      <c r="A46" s="8"/>
      <c r="B46" s="8"/>
      <c r="C46" s="8"/>
      <c r="D46" s="8"/>
      <c r="E46" s="8"/>
      <c r="F46" s="8"/>
      <c r="G46" s="8"/>
      <c r="H46" s="8"/>
      <c r="I46" s="8"/>
      <c r="J46" s="8"/>
      <c r="K46" s="8"/>
      <c r="L46" s="8"/>
      <c r="M46" s="8"/>
      <c r="N46" s="8"/>
    </row>
    <row r="47" spans="1:14" s="1" customFormat="1" ht="16.5">
      <c r="A47" s="8"/>
      <c r="B47" s="8"/>
      <c r="C47" s="8"/>
      <c r="D47" s="8"/>
      <c r="E47" s="8"/>
      <c r="F47" s="8"/>
      <c r="G47" s="8"/>
      <c r="H47" s="8"/>
      <c r="I47" s="8"/>
      <c r="J47" s="8"/>
      <c r="K47" s="8"/>
      <c r="L47" s="8"/>
      <c r="M47" s="8"/>
      <c r="N47" s="8"/>
    </row>
    <row r="48" spans="1:14" s="1" customFormat="1" ht="16.5">
      <c r="A48" s="10"/>
      <c r="B48" s="10"/>
      <c r="C48" s="10"/>
      <c r="D48" s="10"/>
      <c r="E48" s="10"/>
      <c r="F48" s="10"/>
      <c r="G48" s="10"/>
      <c r="H48" s="10"/>
      <c r="I48" s="10"/>
      <c r="J48" s="10"/>
      <c r="K48" s="10"/>
      <c r="L48" s="10"/>
      <c r="M48" s="10"/>
      <c r="N48" s="10"/>
    </row>
    <row r="49" spans="1:32" s="1" customFormat="1" ht="16.5">
      <c r="A49" s="10"/>
      <c r="B49" s="10"/>
      <c r="C49" s="10"/>
      <c r="D49" s="10"/>
      <c r="E49" s="10"/>
      <c r="F49" s="10"/>
      <c r="G49" s="10"/>
      <c r="H49" s="10"/>
      <c r="I49" s="10"/>
      <c r="J49" s="10"/>
      <c r="K49" s="10"/>
      <c r="L49" s="10"/>
      <c r="M49" s="10"/>
      <c r="N49" s="10"/>
    </row>
    <row r="50" spans="1:32" s="1" customFormat="1" ht="16.5">
      <c r="A50" s="10"/>
      <c r="B50" s="10"/>
      <c r="C50" s="10"/>
      <c r="D50" s="10"/>
      <c r="E50" s="10"/>
      <c r="F50" s="10"/>
      <c r="G50" s="10"/>
      <c r="H50" s="10"/>
      <c r="I50" s="10"/>
      <c r="J50" s="10"/>
      <c r="K50" s="10"/>
      <c r="L50" s="10"/>
      <c r="M50" s="10"/>
      <c r="N50" s="10"/>
    </row>
    <row r="51" spans="1:32" s="1" customFormat="1" ht="16.5">
      <c r="A51" s="10"/>
      <c r="B51" s="10"/>
      <c r="C51" s="10"/>
      <c r="D51" s="10"/>
      <c r="E51" s="10"/>
      <c r="F51" s="10"/>
      <c r="G51" s="10"/>
      <c r="H51" s="10"/>
      <c r="I51" s="10"/>
      <c r="J51" s="10"/>
      <c r="K51" s="10"/>
      <c r="L51" s="10"/>
      <c r="M51" s="10"/>
      <c r="N51" s="10"/>
    </row>
    <row r="52" spans="1:32" s="1" customFormat="1" ht="16.5">
      <c r="A52" s="10"/>
      <c r="B52" s="10"/>
      <c r="C52" s="10"/>
      <c r="D52" s="10"/>
      <c r="E52" s="10"/>
      <c r="F52" s="10"/>
      <c r="G52" s="10"/>
      <c r="H52" s="10"/>
      <c r="I52" s="10"/>
      <c r="J52" s="10"/>
      <c r="K52" s="10"/>
      <c r="L52" s="10"/>
      <c r="M52" s="10"/>
      <c r="N52" s="10"/>
    </row>
    <row r="53" spans="1:32" s="1" customFormat="1" ht="16.5">
      <c r="A53" s="10"/>
      <c r="B53" s="10"/>
      <c r="C53" s="10"/>
      <c r="D53" s="10"/>
      <c r="E53" s="10"/>
      <c r="F53" s="10"/>
      <c r="G53" s="10"/>
      <c r="H53" s="10"/>
      <c r="I53" s="10"/>
      <c r="J53" s="10"/>
      <c r="K53" s="10"/>
      <c r="L53" s="10"/>
      <c r="M53" s="10"/>
      <c r="N53" s="10"/>
    </row>
    <row r="54" spans="1:32" s="1" customFormat="1" ht="16.5">
      <c r="A54" s="10"/>
      <c r="B54" s="10"/>
      <c r="C54" s="10"/>
      <c r="D54" s="10"/>
      <c r="E54" s="10"/>
      <c r="F54" s="10"/>
      <c r="G54" s="10"/>
      <c r="H54" s="10"/>
      <c r="I54" s="10"/>
      <c r="J54" s="10"/>
      <c r="K54" s="10"/>
      <c r="L54" s="10"/>
      <c r="M54" s="10"/>
      <c r="N54" s="10"/>
    </row>
    <row r="55" spans="1:32" s="1" customFormat="1" ht="16.5">
      <c r="A55" s="10"/>
      <c r="B55" s="10"/>
      <c r="C55" s="10"/>
      <c r="D55" s="10"/>
      <c r="E55" s="10"/>
      <c r="F55" s="10"/>
      <c r="G55" s="10"/>
      <c r="H55" s="10"/>
      <c r="I55" s="10"/>
      <c r="J55" s="10"/>
      <c r="K55" s="10"/>
      <c r="L55" s="10"/>
      <c r="M55" s="10"/>
      <c r="N55" s="10"/>
    </row>
    <row r="56" spans="1:32" s="1" customFormat="1" ht="16.5">
      <c r="A56" s="10"/>
      <c r="B56" s="10"/>
      <c r="C56" s="10"/>
      <c r="D56" s="10"/>
      <c r="E56" s="10"/>
      <c r="F56" s="10"/>
      <c r="G56" s="10"/>
      <c r="H56" s="10"/>
      <c r="I56" s="10"/>
      <c r="J56" s="10"/>
      <c r="K56" s="10"/>
      <c r="L56" s="10"/>
      <c r="M56" s="10"/>
      <c r="N56" s="10"/>
    </row>
    <row r="57" spans="1:32" s="1" customFormat="1" ht="16.5">
      <c r="A57" s="10"/>
      <c r="B57" s="10"/>
      <c r="C57" s="10"/>
      <c r="D57" s="10"/>
      <c r="E57" s="10"/>
      <c r="F57" s="10"/>
      <c r="G57" s="10"/>
      <c r="H57" s="10"/>
      <c r="I57" s="10"/>
      <c r="J57" s="10"/>
      <c r="K57" s="10"/>
      <c r="L57" s="10"/>
      <c r="M57" s="10"/>
      <c r="N57" s="10"/>
    </row>
    <row r="58" spans="1:32" s="1" customFormat="1" ht="16.5">
      <c r="A58" s="10"/>
      <c r="B58" s="10"/>
      <c r="C58" s="10"/>
      <c r="D58" s="10"/>
      <c r="E58" s="10"/>
      <c r="F58" s="10"/>
      <c r="G58" s="10"/>
      <c r="H58" s="10"/>
      <c r="I58" s="10"/>
      <c r="J58" s="10"/>
      <c r="K58" s="10"/>
      <c r="L58" s="10"/>
      <c r="M58" s="10"/>
      <c r="N58" s="10"/>
    </row>
    <row r="59" spans="1:32" s="1" customFormat="1" ht="16.5">
      <c r="A59" s="10"/>
      <c r="B59" s="10"/>
      <c r="C59" s="10"/>
      <c r="D59" s="10"/>
      <c r="E59" s="10"/>
      <c r="F59" s="10"/>
      <c r="G59" s="10"/>
      <c r="H59" s="10"/>
      <c r="I59" s="10"/>
      <c r="J59" s="10"/>
      <c r="K59" s="10"/>
      <c r="L59" s="10"/>
      <c r="M59" s="10"/>
      <c r="N59" s="10"/>
    </row>
    <row r="60" spans="1:32" s="1" customFormat="1" ht="16.5">
      <c r="A60" s="11"/>
      <c r="B60" s="12"/>
      <c r="C60" s="12"/>
      <c r="D60" s="12"/>
      <c r="E60" s="12"/>
      <c r="F60" s="12"/>
      <c r="G60" s="12"/>
      <c r="H60" s="12"/>
      <c r="I60" s="12"/>
      <c r="J60" s="12"/>
      <c r="K60" s="12"/>
      <c r="L60" s="12"/>
      <c r="M60" s="12"/>
      <c r="N60" s="13"/>
    </row>
    <row r="61" spans="1:32" s="15" customFormat="1" ht="16.5">
      <c r="A61" s="14" t="s">
        <v>17</v>
      </c>
      <c r="N61" s="16"/>
      <c r="Q61" s="1"/>
      <c r="R61" s="1"/>
      <c r="S61" s="1"/>
      <c r="W61" s="17"/>
      <c r="X61" s="18"/>
      <c r="Y61" s="18"/>
      <c r="AF61" s="16"/>
    </row>
    <row r="62" spans="1:32" s="15" customFormat="1" ht="16.5">
      <c r="A62" s="19"/>
      <c r="N62" s="16"/>
      <c r="Q62" s="1"/>
      <c r="R62" s="1"/>
      <c r="S62" s="1"/>
      <c r="W62" s="17"/>
      <c r="X62" s="18"/>
      <c r="Y62" s="18"/>
      <c r="AF62" s="16"/>
    </row>
    <row r="63" spans="1:32" s="15" customFormat="1" ht="16.5">
      <c r="A63" s="19"/>
      <c r="N63" s="16"/>
      <c r="Q63" s="1"/>
      <c r="R63" s="1"/>
      <c r="S63" s="1"/>
      <c r="W63" s="17"/>
      <c r="X63" s="18"/>
      <c r="Y63" s="18"/>
      <c r="AF63" s="16"/>
    </row>
    <row r="64" spans="1:32" s="15" customFormat="1" ht="16.5">
      <c r="A64" s="19"/>
      <c r="B64" s="20"/>
      <c r="C64" s="20"/>
      <c r="F64" s="20"/>
      <c r="G64" s="20"/>
      <c r="N64" s="16"/>
      <c r="Q64" s="1"/>
      <c r="R64" s="1"/>
      <c r="S64" s="1"/>
      <c r="W64" s="17"/>
      <c r="X64" s="18"/>
      <c r="Y64" s="18"/>
      <c r="AF64" s="16"/>
    </row>
    <row r="65" spans="1:32" s="15" customFormat="1" ht="18.75">
      <c r="A65" s="19"/>
      <c r="B65" s="455" t="s">
        <v>18</v>
      </c>
      <c r="C65" s="455"/>
      <c r="F65" s="454" t="s">
        <v>19</v>
      </c>
      <c r="G65" s="454"/>
      <c r="H65" s="21"/>
      <c r="I65" s="21"/>
      <c r="J65" s="21"/>
      <c r="K65" s="21"/>
      <c r="L65" s="21"/>
      <c r="M65" s="21"/>
      <c r="N65" s="22"/>
      <c r="O65" s="23"/>
      <c r="Q65" s="1"/>
      <c r="R65" s="1"/>
      <c r="S65" s="1"/>
      <c r="W65" s="17"/>
      <c r="X65" s="18"/>
      <c r="Y65" s="18"/>
      <c r="AF65" s="16"/>
    </row>
    <row r="66" spans="1:32" s="15" customFormat="1" ht="16.5">
      <c r="A66" s="19"/>
      <c r="B66" s="450" t="s">
        <v>20</v>
      </c>
      <c r="C66" s="450"/>
      <c r="F66" s="450" t="s">
        <v>21</v>
      </c>
      <c r="G66" s="450"/>
      <c r="H66" s="24"/>
      <c r="I66" s="24"/>
      <c r="J66" s="24"/>
      <c r="K66" s="24"/>
      <c r="L66" s="24"/>
      <c r="M66" s="24"/>
      <c r="N66" s="25"/>
      <c r="O66" s="26"/>
      <c r="Q66" s="1"/>
      <c r="R66" s="1"/>
      <c r="S66" s="1"/>
      <c r="W66" s="17"/>
      <c r="X66" s="18"/>
      <c r="Y66" s="18"/>
      <c r="AF66" s="16"/>
    </row>
    <row r="67" spans="1:32" s="15" customFormat="1" ht="18.75">
      <c r="A67" s="19"/>
      <c r="F67" s="23"/>
      <c r="G67" s="23"/>
      <c r="H67" s="23"/>
      <c r="I67" s="23"/>
      <c r="J67" s="23"/>
      <c r="K67" s="23"/>
      <c r="L67" s="23"/>
      <c r="M67" s="23"/>
      <c r="N67" s="16"/>
      <c r="Q67" s="1"/>
      <c r="R67" s="1"/>
      <c r="S67" s="1"/>
      <c r="W67" s="17"/>
      <c r="X67" s="18"/>
      <c r="Y67" s="18"/>
      <c r="AF67" s="16"/>
    </row>
    <row r="68" spans="1:32" s="15" customFormat="1" ht="15">
      <c r="A68" s="19"/>
      <c r="F68" s="26"/>
      <c r="G68" s="26"/>
      <c r="H68" s="26"/>
      <c r="I68" s="26"/>
      <c r="J68" s="26"/>
      <c r="K68" s="26"/>
      <c r="L68" s="26"/>
      <c r="M68" s="26"/>
      <c r="N68" s="16"/>
      <c r="W68" s="17"/>
      <c r="X68" s="18"/>
      <c r="Y68" s="18"/>
      <c r="AF68" s="16"/>
    </row>
    <row r="69" spans="1:32" s="15" customFormat="1" ht="15">
      <c r="A69" s="27"/>
      <c r="B69" s="20"/>
      <c r="C69" s="20"/>
      <c r="D69" s="20"/>
      <c r="E69" s="20"/>
      <c r="F69" s="20"/>
      <c r="G69" s="20"/>
      <c r="H69" s="20"/>
      <c r="I69" s="20"/>
      <c r="J69" s="20"/>
      <c r="K69" s="20"/>
      <c r="L69" s="20"/>
      <c r="M69" s="20"/>
      <c r="N69" s="28"/>
      <c r="W69" s="17"/>
      <c r="X69" s="18"/>
      <c r="Y69" s="18"/>
    </row>
    <row r="70" spans="1:32" s="15" customFormat="1" ht="15"/>
    <row r="71" spans="1:32" s="1" customFormat="1" ht="16.5"/>
    <row r="72" spans="1:32" s="1" customFormat="1" ht="16.5"/>
    <row r="73" spans="1:32" s="1" customFormat="1" ht="16.5"/>
  </sheetData>
  <mergeCells count="22">
    <mergeCell ref="A1:N1"/>
    <mergeCell ref="A3:N3"/>
    <mergeCell ref="B5:B6"/>
    <mergeCell ref="F5:F6"/>
    <mergeCell ref="B2:N2"/>
    <mergeCell ref="J5:J6"/>
    <mergeCell ref="H5:H6"/>
    <mergeCell ref="N5:N6"/>
    <mergeCell ref="I5:I6"/>
    <mergeCell ref="K5:K6"/>
    <mergeCell ref="L5:L6"/>
    <mergeCell ref="M5:M6"/>
    <mergeCell ref="B66:C66"/>
    <mergeCell ref="E5:E6"/>
    <mergeCell ref="F66:G66"/>
    <mergeCell ref="A4:D4"/>
    <mergeCell ref="F65:G65"/>
    <mergeCell ref="G5:G6"/>
    <mergeCell ref="B65:C65"/>
    <mergeCell ref="D5:D6"/>
    <mergeCell ref="C5:C6"/>
    <mergeCell ref="A5:A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4:I27"/>
  <sheetViews>
    <sheetView workbookViewId="0"/>
  </sheetViews>
  <sheetFormatPr baseColWidth="10" defaultColWidth="9.140625" defaultRowHeight="15.75" customHeight="1"/>
  <cols>
    <col min="1" max="1" width="11.7109375"/>
    <col min="2" max="2" width="11.42578125"/>
    <col min="3" max="3" width="55.42578125"/>
    <col min="4" max="4" width="104.140625"/>
    <col min="5" max="9" width="11.140625"/>
    <col min="10" max="14" width="30"/>
    <col min="15" max="1024" width="11.7109375"/>
  </cols>
  <sheetData>
    <row r="4" spans="2:9" ht="15"/>
    <row r="5" spans="2:9" ht="15">
      <c r="B5" s="465" t="s">
        <v>22</v>
      </c>
      <c r="C5" s="466"/>
      <c r="D5" s="467"/>
      <c r="E5" s="29"/>
      <c r="F5" s="29"/>
      <c r="G5" s="29"/>
      <c r="H5" s="29"/>
      <c r="I5" s="29"/>
    </row>
    <row r="6" spans="2:9" ht="15">
      <c r="B6" s="30"/>
      <c r="C6" s="31"/>
      <c r="D6" s="32"/>
      <c r="E6" s="33"/>
      <c r="F6" s="33"/>
      <c r="G6" s="33"/>
      <c r="H6" s="33"/>
      <c r="I6" s="33"/>
    </row>
    <row r="7" spans="2:9" ht="15">
      <c r="B7" s="462" t="s">
        <v>23</v>
      </c>
      <c r="C7" s="463"/>
      <c r="D7" s="464"/>
      <c r="E7" s="33"/>
      <c r="F7" s="33"/>
      <c r="G7" s="33"/>
      <c r="H7" s="33"/>
      <c r="I7" s="33"/>
    </row>
    <row r="8" spans="2:9" ht="15">
      <c r="B8" s="34"/>
      <c r="C8" s="35"/>
      <c r="D8" s="36"/>
      <c r="E8" s="33"/>
      <c r="F8" s="33"/>
      <c r="G8" s="33"/>
      <c r="H8" s="33"/>
      <c r="I8" s="33"/>
    </row>
    <row r="9" spans="2:9" ht="21.75" customHeight="1">
      <c r="B9" s="37">
        <v>1</v>
      </c>
      <c r="C9" s="38" t="s">
        <v>24</v>
      </c>
      <c r="D9" s="39" t="s">
        <v>25</v>
      </c>
      <c r="E9" s="40"/>
      <c r="F9" s="40"/>
      <c r="G9" s="40"/>
      <c r="H9" s="40"/>
      <c r="I9" s="40"/>
    </row>
    <row r="10" spans="2:9" ht="21.75" customHeight="1">
      <c r="B10" s="41">
        <v>2</v>
      </c>
      <c r="C10" s="42" t="s">
        <v>26</v>
      </c>
      <c r="D10" s="42" t="s">
        <v>27</v>
      </c>
      <c r="E10" s="43"/>
      <c r="F10" s="43"/>
      <c r="G10" s="43"/>
      <c r="H10" s="43"/>
      <c r="I10" s="43"/>
    </row>
    <row r="11" spans="2:9" ht="21.75" customHeight="1">
      <c r="B11" s="41">
        <v>3</v>
      </c>
      <c r="C11" s="42" t="s">
        <v>28</v>
      </c>
      <c r="D11" s="44" t="s">
        <v>29</v>
      </c>
      <c r="E11" s="45"/>
      <c r="F11" s="45"/>
      <c r="G11" s="46"/>
      <c r="H11" s="46"/>
      <c r="I11" s="46"/>
    </row>
    <row r="12" spans="2:9" ht="21.75" customHeight="1">
      <c r="B12" s="41">
        <v>4</v>
      </c>
      <c r="C12" s="42" t="s">
        <v>30</v>
      </c>
      <c r="D12" s="42" t="s">
        <v>31</v>
      </c>
      <c r="E12" s="43"/>
      <c r="F12" s="43"/>
      <c r="G12" s="43"/>
      <c r="H12" s="43"/>
      <c r="I12" s="43"/>
    </row>
    <row r="13" spans="2:9" ht="21.75" customHeight="1">
      <c r="B13" s="41">
        <v>5</v>
      </c>
      <c r="C13" s="42" t="s">
        <v>32</v>
      </c>
      <c r="D13" s="47" t="s">
        <v>33</v>
      </c>
      <c r="E13" s="40"/>
      <c r="F13" s="40"/>
      <c r="G13" s="40"/>
      <c r="H13" s="40"/>
      <c r="I13" s="40"/>
    </row>
    <row r="14" spans="2:9" ht="21.75" customHeight="1">
      <c r="B14" s="41">
        <v>6</v>
      </c>
      <c r="C14" s="42" t="s">
        <v>34</v>
      </c>
      <c r="D14" s="42" t="s">
        <v>35</v>
      </c>
      <c r="E14" s="43"/>
      <c r="F14" s="43"/>
      <c r="G14" s="43"/>
      <c r="H14" s="43"/>
      <c r="I14" s="43"/>
    </row>
    <row r="15" spans="2:9" ht="21.75" customHeight="1">
      <c r="B15" s="41">
        <v>7</v>
      </c>
      <c r="C15" s="42" t="s">
        <v>36</v>
      </c>
      <c r="D15" s="42" t="s">
        <v>37</v>
      </c>
      <c r="E15" s="43"/>
      <c r="F15" s="43"/>
      <c r="G15" s="43"/>
      <c r="H15" s="43"/>
      <c r="I15" s="43"/>
    </row>
    <row r="16" spans="2:9" ht="21.75" customHeight="1">
      <c r="B16" s="41">
        <v>8</v>
      </c>
      <c r="C16" s="42" t="s">
        <v>38</v>
      </c>
      <c r="D16" s="42" t="s">
        <v>39</v>
      </c>
      <c r="E16" s="43"/>
      <c r="F16" s="43"/>
      <c r="G16" s="43"/>
      <c r="H16" s="43"/>
      <c r="I16" s="43"/>
    </row>
    <row r="17" spans="2:9" ht="27" customHeight="1">
      <c r="B17" s="41">
        <v>9</v>
      </c>
      <c r="C17" s="42" t="s">
        <v>40</v>
      </c>
      <c r="D17" s="42" t="s">
        <v>41</v>
      </c>
      <c r="E17" s="43"/>
      <c r="F17" s="43"/>
      <c r="G17" s="43"/>
      <c r="H17" s="43"/>
      <c r="I17" s="43"/>
    </row>
    <row r="18" spans="2:9" ht="27" customHeight="1">
      <c r="B18" s="41">
        <v>10</v>
      </c>
      <c r="C18" s="42" t="s">
        <v>42</v>
      </c>
      <c r="D18" s="42" t="s">
        <v>43</v>
      </c>
      <c r="E18" s="43"/>
      <c r="F18" s="43"/>
      <c r="G18" s="43"/>
      <c r="H18" s="43"/>
      <c r="I18" s="43"/>
    </row>
    <row r="19" spans="2:9" ht="21.75" customHeight="1">
      <c r="B19" s="41">
        <v>11</v>
      </c>
      <c r="C19" s="42" t="s">
        <v>44</v>
      </c>
      <c r="D19" s="47" t="s">
        <v>45</v>
      </c>
      <c r="E19" s="43"/>
      <c r="F19" s="43"/>
      <c r="G19" s="43"/>
      <c r="H19" s="43"/>
      <c r="I19" s="43"/>
    </row>
    <row r="20" spans="2:9" ht="21.75" customHeight="1">
      <c r="B20" s="41">
        <v>12</v>
      </c>
      <c r="C20" s="42" t="s">
        <v>46</v>
      </c>
      <c r="D20" s="44" t="s">
        <v>47</v>
      </c>
      <c r="E20" s="43"/>
      <c r="F20" s="43"/>
      <c r="G20" s="43"/>
      <c r="H20" s="43"/>
      <c r="I20" s="43"/>
    </row>
    <row r="21" spans="2:9" ht="21.75" customHeight="1">
      <c r="B21" s="41">
        <v>13</v>
      </c>
      <c r="C21" s="42" t="s">
        <v>48</v>
      </c>
      <c r="D21" s="44" t="s">
        <v>49</v>
      </c>
      <c r="E21" s="43"/>
      <c r="F21" s="43"/>
      <c r="G21" s="43"/>
      <c r="H21" s="43"/>
      <c r="I21" s="43"/>
    </row>
    <row r="22" spans="2:9" ht="21.75" customHeight="1">
      <c r="B22" s="41">
        <v>14</v>
      </c>
      <c r="C22" s="42" t="s">
        <v>50</v>
      </c>
      <c r="D22" s="44" t="s">
        <v>51</v>
      </c>
      <c r="E22" s="43"/>
      <c r="F22" s="43"/>
      <c r="G22" s="43"/>
      <c r="H22" s="43"/>
      <c r="I22" s="43"/>
    </row>
    <row r="23" spans="2:9" ht="21.75" customHeight="1">
      <c r="B23" s="41">
        <v>15</v>
      </c>
      <c r="C23" s="42" t="s">
        <v>52</v>
      </c>
      <c r="D23" s="44" t="s">
        <v>53</v>
      </c>
      <c r="E23" s="43"/>
      <c r="F23" s="43"/>
      <c r="G23" s="43"/>
      <c r="H23" s="43"/>
      <c r="I23" s="43"/>
    </row>
    <row r="24" spans="2:9" ht="21.75" customHeight="1">
      <c r="B24" s="41">
        <v>16</v>
      </c>
      <c r="C24" s="42" t="s">
        <v>54</v>
      </c>
      <c r="D24" s="47" t="s">
        <v>55</v>
      </c>
      <c r="E24" s="43"/>
      <c r="F24" s="43"/>
      <c r="G24" s="43"/>
      <c r="H24" s="43"/>
      <c r="I24" s="43"/>
    </row>
    <row r="25" spans="2:9" ht="21.75" customHeight="1">
      <c r="B25" s="41">
        <v>10</v>
      </c>
      <c r="C25" s="47" t="s">
        <v>56</v>
      </c>
      <c r="D25" s="48"/>
      <c r="E25" s="33"/>
      <c r="F25" s="33"/>
      <c r="G25" s="33"/>
      <c r="H25" s="33"/>
      <c r="I25" s="33"/>
    </row>
    <row r="26" spans="2:9" ht="21.75" customHeight="1">
      <c r="B26" s="41">
        <v>10.1</v>
      </c>
      <c r="C26" s="47" t="s">
        <v>57</v>
      </c>
      <c r="D26" s="47" t="s">
        <v>58</v>
      </c>
      <c r="E26" s="40"/>
      <c r="F26" s="40"/>
      <c r="G26" s="40"/>
      <c r="H26" s="40"/>
      <c r="I26" s="40"/>
    </row>
    <row r="27" spans="2:9" ht="21.75" customHeight="1">
      <c r="B27" s="41">
        <v>10.199999999999999</v>
      </c>
      <c r="C27" s="42" t="s">
        <v>59</v>
      </c>
      <c r="D27" s="47" t="s">
        <v>60</v>
      </c>
      <c r="E27" s="40"/>
      <c r="F27" s="40"/>
      <c r="G27" s="40"/>
      <c r="H27" s="40"/>
      <c r="I27" s="40"/>
    </row>
  </sheetData>
  <mergeCells count="2">
    <mergeCell ref="B7:D7"/>
    <mergeCell ref="B5:D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AMJ68"/>
  <sheetViews>
    <sheetView workbookViewId="0"/>
  </sheetViews>
  <sheetFormatPr baseColWidth="10" defaultColWidth="9.140625" defaultRowHeight="17.25" customHeight="1"/>
  <cols>
    <col min="1" max="1" width="32.140625" style="1"/>
    <col min="2" max="5" width="37.42578125" style="49"/>
    <col min="6" max="6" width="37.42578125" style="50"/>
    <col min="7" max="8" width="29.28515625" style="49"/>
    <col min="9" max="14" width="29.28515625" style="1"/>
    <col min="15" max="15" width="37.42578125" style="1"/>
    <col min="16" max="1024" width="12.28515625" style="1"/>
    <col min="1025" max="1025" width="11.42578125"/>
  </cols>
  <sheetData>
    <row r="1" spans="1:1024" s="1" customFormat="1" ht="57" customHeight="1">
      <c r="A1" s="459"/>
      <c r="B1" s="459"/>
      <c r="C1" s="460" t="s">
        <v>61</v>
      </c>
      <c r="D1" s="460"/>
      <c r="E1" s="460"/>
      <c r="F1" s="460"/>
      <c r="G1" s="460"/>
      <c r="H1" s="460"/>
      <c r="I1" s="460"/>
      <c r="J1" s="460"/>
      <c r="K1" s="460"/>
      <c r="L1" s="460"/>
      <c r="M1" s="460"/>
      <c r="N1" s="460"/>
      <c r="O1" s="460"/>
    </row>
    <row r="2" spans="1:1024" s="1" customFormat="1" ht="16.5">
      <c r="A2" s="470"/>
      <c r="B2" s="470"/>
      <c r="C2" s="470"/>
      <c r="D2" s="470"/>
      <c r="E2" s="470"/>
      <c r="F2" s="470"/>
      <c r="G2" s="470"/>
      <c r="H2" s="470"/>
      <c r="I2" s="470"/>
      <c r="J2" s="470"/>
      <c r="K2" s="470"/>
      <c r="L2" s="470"/>
      <c r="M2" s="470"/>
      <c r="N2" s="470"/>
      <c r="O2" s="470"/>
    </row>
    <row r="3" spans="1:1024" s="1" customFormat="1" ht="16.5">
      <c r="A3" s="453" t="s">
        <v>62</v>
      </c>
      <c r="B3" s="453"/>
      <c r="C3" s="453"/>
      <c r="D3" s="453"/>
      <c r="E3" s="453"/>
      <c r="F3" s="453"/>
      <c r="G3" s="468"/>
      <c r="H3" s="468"/>
      <c r="I3" s="469"/>
      <c r="J3" s="469"/>
      <c r="K3" s="469"/>
      <c r="L3" s="469"/>
      <c r="M3" s="469" t="s">
        <v>63</v>
      </c>
      <c r="N3" s="469"/>
      <c r="O3" s="469"/>
    </row>
    <row r="4" spans="1:1024" ht="35.25" customHeight="1">
      <c r="A4" s="52" t="s">
        <v>64</v>
      </c>
      <c r="B4" s="52" t="s">
        <v>65</v>
      </c>
      <c r="C4" s="52" t="s">
        <v>66</v>
      </c>
      <c r="D4" s="52" t="s">
        <v>67</v>
      </c>
      <c r="E4" s="52" t="s">
        <v>68</v>
      </c>
      <c r="F4" s="53" t="s">
        <v>69</v>
      </c>
      <c r="G4" s="53" t="s">
        <v>70</v>
      </c>
      <c r="H4" s="52" t="s">
        <v>71</v>
      </c>
      <c r="I4" s="52" t="s">
        <v>72</v>
      </c>
      <c r="J4" s="52" t="s">
        <v>73</v>
      </c>
      <c r="K4" s="52" t="s">
        <v>74</v>
      </c>
      <c r="L4" s="52" t="s">
        <v>75</v>
      </c>
      <c r="M4" s="53" t="s">
        <v>76</v>
      </c>
      <c r="N4" s="52" t="s">
        <v>77</v>
      </c>
      <c r="O4" s="52" t="s">
        <v>78</v>
      </c>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51"/>
      <c r="EK4" s="51"/>
      <c r="EL4" s="51"/>
      <c r="EM4" s="51"/>
      <c r="EN4" s="51"/>
      <c r="EO4" s="51"/>
      <c r="EP4" s="51"/>
      <c r="EQ4" s="51"/>
      <c r="ER4" s="51"/>
      <c r="ES4" s="51"/>
      <c r="ET4" s="51"/>
      <c r="EU4" s="51"/>
      <c r="EV4" s="51"/>
      <c r="EW4" s="51"/>
      <c r="EX4" s="51"/>
      <c r="EY4" s="51"/>
      <c r="EZ4" s="51"/>
      <c r="FA4" s="51"/>
      <c r="FB4" s="51"/>
      <c r="FC4" s="51"/>
      <c r="FD4" s="51"/>
      <c r="FE4" s="51"/>
      <c r="FF4" s="51"/>
      <c r="FG4" s="51"/>
      <c r="FH4" s="51"/>
      <c r="FI4" s="51"/>
      <c r="FJ4" s="51"/>
      <c r="FK4" s="51"/>
      <c r="FL4" s="51"/>
      <c r="FM4" s="51"/>
      <c r="FN4" s="51"/>
      <c r="FO4" s="51"/>
      <c r="FP4" s="51"/>
      <c r="FQ4" s="51"/>
      <c r="FR4" s="51"/>
      <c r="FS4" s="51"/>
      <c r="FT4" s="51"/>
      <c r="FU4" s="51"/>
      <c r="FV4" s="51"/>
      <c r="FW4" s="51"/>
      <c r="FX4" s="51"/>
      <c r="FY4" s="51"/>
      <c r="FZ4" s="51"/>
      <c r="GA4" s="51"/>
      <c r="GB4" s="51"/>
      <c r="GC4" s="51"/>
      <c r="GD4" s="51"/>
      <c r="GE4" s="51"/>
      <c r="GF4" s="51"/>
      <c r="GG4" s="51"/>
      <c r="GH4" s="51"/>
      <c r="GI4" s="51"/>
      <c r="GJ4" s="51"/>
      <c r="GK4" s="51"/>
      <c r="GL4" s="51"/>
      <c r="GM4" s="51"/>
      <c r="GN4" s="51"/>
      <c r="GO4" s="51"/>
      <c r="GP4" s="51"/>
      <c r="GQ4" s="51"/>
      <c r="GR4" s="51"/>
      <c r="GS4" s="51"/>
      <c r="GT4" s="51"/>
      <c r="GU4" s="51"/>
      <c r="GV4" s="51"/>
      <c r="GW4" s="51"/>
      <c r="GX4" s="51"/>
      <c r="GY4" s="51"/>
      <c r="GZ4" s="51"/>
      <c r="HA4" s="51"/>
      <c r="HB4" s="51"/>
      <c r="HC4" s="51"/>
      <c r="HD4" s="51"/>
      <c r="HE4" s="51"/>
      <c r="HF4" s="51"/>
      <c r="HG4" s="51"/>
      <c r="HH4" s="51"/>
      <c r="HI4" s="51"/>
      <c r="HJ4" s="51"/>
      <c r="HK4" s="51"/>
      <c r="HL4" s="51"/>
      <c r="HM4" s="51"/>
      <c r="HN4" s="51"/>
      <c r="HO4" s="51"/>
      <c r="HP4" s="51"/>
      <c r="HQ4" s="51"/>
      <c r="HR4" s="51"/>
      <c r="HS4" s="51"/>
      <c r="HT4" s="51"/>
      <c r="HU4" s="51"/>
      <c r="HV4" s="51"/>
      <c r="HW4" s="51"/>
      <c r="HX4" s="51"/>
      <c r="HY4" s="51"/>
      <c r="HZ4" s="51"/>
      <c r="IA4" s="51"/>
      <c r="IB4" s="51"/>
      <c r="IC4" s="51"/>
      <c r="ID4" s="51"/>
      <c r="IE4" s="51"/>
      <c r="IF4" s="51"/>
      <c r="IG4" s="51"/>
      <c r="IH4" s="51"/>
      <c r="II4" s="51"/>
      <c r="IJ4" s="51"/>
      <c r="IK4" s="51"/>
      <c r="IL4" s="51"/>
      <c r="IM4" s="51"/>
      <c r="IN4" s="51"/>
      <c r="IO4" s="51"/>
      <c r="IP4" s="51"/>
      <c r="IQ4" s="51"/>
      <c r="IR4" s="51"/>
      <c r="IS4" s="51"/>
      <c r="IT4" s="51"/>
      <c r="IU4" s="51"/>
      <c r="IV4" s="51"/>
      <c r="IW4" s="51"/>
      <c r="IX4" s="51"/>
      <c r="IY4" s="51"/>
      <c r="IZ4" s="51"/>
      <c r="JA4" s="51"/>
      <c r="JB4" s="51"/>
      <c r="JC4" s="51"/>
      <c r="JD4" s="51"/>
      <c r="JE4" s="51"/>
      <c r="JF4" s="51"/>
      <c r="JG4" s="51"/>
      <c r="JH4" s="51"/>
      <c r="JI4" s="51"/>
      <c r="JJ4" s="51"/>
      <c r="JK4" s="51"/>
      <c r="JL4" s="51"/>
      <c r="JM4" s="51"/>
      <c r="JN4" s="51"/>
      <c r="JO4" s="51"/>
      <c r="JP4" s="51"/>
      <c r="JQ4" s="51"/>
      <c r="JR4" s="51"/>
      <c r="JS4" s="51"/>
      <c r="JT4" s="51"/>
      <c r="JU4" s="51"/>
      <c r="JV4" s="51"/>
      <c r="JW4" s="51"/>
      <c r="JX4" s="51"/>
      <c r="JY4" s="51"/>
      <c r="JZ4" s="51"/>
      <c r="KA4" s="51"/>
      <c r="KB4" s="51"/>
      <c r="KC4" s="51"/>
      <c r="KD4" s="51"/>
      <c r="KE4" s="51"/>
      <c r="KF4" s="51"/>
      <c r="KG4" s="51"/>
      <c r="KH4" s="51"/>
      <c r="KI4" s="51"/>
      <c r="KJ4" s="51"/>
      <c r="KK4" s="51"/>
      <c r="KL4" s="51"/>
      <c r="KM4" s="51"/>
      <c r="KN4" s="51"/>
      <c r="KO4" s="51"/>
      <c r="KP4" s="51"/>
      <c r="KQ4" s="51"/>
      <c r="KR4" s="51"/>
      <c r="KS4" s="51"/>
      <c r="KT4" s="51"/>
      <c r="KU4" s="51"/>
      <c r="KV4" s="51"/>
      <c r="KW4" s="51"/>
      <c r="KX4" s="51"/>
      <c r="KY4" s="51"/>
      <c r="KZ4" s="51"/>
      <c r="LA4" s="51"/>
      <c r="LB4" s="51"/>
      <c r="LC4" s="51"/>
      <c r="LD4" s="51"/>
      <c r="LE4" s="51"/>
      <c r="LF4" s="51"/>
      <c r="LG4" s="51"/>
      <c r="LH4" s="51"/>
      <c r="LI4" s="51"/>
      <c r="LJ4" s="51"/>
      <c r="LK4" s="51"/>
      <c r="LL4" s="51"/>
      <c r="LM4" s="51"/>
      <c r="LN4" s="51"/>
      <c r="LO4" s="51"/>
      <c r="LP4" s="51"/>
      <c r="LQ4" s="51"/>
      <c r="LR4" s="51"/>
      <c r="LS4" s="51"/>
      <c r="LT4" s="51"/>
      <c r="LU4" s="51"/>
      <c r="LV4" s="51"/>
      <c r="LW4" s="51"/>
      <c r="LX4" s="51"/>
      <c r="LY4" s="51"/>
      <c r="LZ4" s="51"/>
      <c r="MA4" s="51"/>
      <c r="MB4" s="51"/>
      <c r="MC4" s="51"/>
      <c r="MD4" s="51"/>
      <c r="ME4" s="51"/>
      <c r="MF4" s="51"/>
      <c r="MG4" s="51"/>
      <c r="MH4" s="51"/>
      <c r="MI4" s="51"/>
      <c r="MJ4" s="51"/>
      <c r="MK4" s="51"/>
      <c r="ML4" s="51"/>
      <c r="MM4" s="51"/>
      <c r="MN4" s="51"/>
      <c r="MO4" s="51"/>
      <c r="MP4" s="51"/>
      <c r="MQ4" s="51"/>
      <c r="MR4" s="51"/>
      <c r="MS4" s="51"/>
      <c r="MT4" s="51"/>
      <c r="MU4" s="51"/>
      <c r="MV4" s="51"/>
      <c r="MW4" s="51"/>
      <c r="MX4" s="51"/>
      <c r="MY4" s="51"/>
      <c r="MZ4" s="51"/>
      <c r="NA4" s="51"/>
      <c r="NB4" s="51"/>
      <c r="NC4" s="51"/>
      <c r="ND4" s="51"/>
      <c r="NE4" s="51"/>
      <c r="NF4" s="51"/>
      <c r="NG4" s="51"/>
      <c r="NH4" s="51"/>
      <c r="NI4" s="51"/>
      <c r="NJ4" s="51"/>
      <c r="NK4" s="51"/>
      <c r="NL4" s="51"/>
      <c r="NM4" s="51"/>
      <c r="NN4" s="51"/>
      <c r="NO4" s="51"/>
      <c r="NP4" s="51"/>
      <c r="NQ4" s="51"/>
      <c r="NR4" s="51"/>
      <c r="NS4" s="51"/>
      <c r="NT4" s="51"/>
      <c r="NU4" s="51"/>
      <c r="NV4" s="51"/>
      <c r="NW4" s="51"/>
      <c r="NX4" s="51"/>
      <c r="NY4" s="51"/>
      <c r="NZ4" s="51"/>
      <c r="OA4" s="51"/>
      <c r="OB4" s="51"/>
      <c r="OC4" s="51"/>
      <c r="OD4" s="51"/>
      <c r="OE4" s="51"/>
      <c r="OF4" s="51"/>
      <c r="OG4" s="51"/>
      <c r="OH4" s="51"/>
      <c r="OI4" s="51"/>
      <c r="OJ4" s="51"/>
      <c r="OK4" s="51"/>
      <c r="OL4" s="51"/>
      <c r="OM4" s="51"/>
      <c r="ON4" s="51"/>
      <c r="OO4" s="51"/>
      <c r="OP4" s="51"/>
      <c r="OQ4" s="51"/>
      <c r="OR4" s="51"/>
      <c r="OS4" s="51"/>
      <c r="OT4" s="51"/>
      <c r="OU4" s="51"/>
      <c r="OV4" s="51"/>
      <c r="OW4" s="51"/>
      <c r="OX4" s="51"/>
      <c r="OY4" s="51"/>
      <c r="OZ4" s="51"/>
      <c r="PA4" s="51"/>
      <c r="PB4" s="51"/>
      <c r="PC4" s="51"/>
      <c r="PD4" s="51"/>
      <c r="PE4" s="51"/>
      <c r="PF4" s="51"/>
      <c r="PG4" s="51"/>
      <c r="PH4" s="51"/>
      <c r="PI4" s="51"/>
      <c r="PJ4" s="51"/>
      <c r="PK4" s="51"/>
      <c r="PL4" s="51"/>
      <c r="PM4" s="51"/>
      <c r="PN4" s="51"/>
      <c r="PO4" s="51"/>
      <c r="PP4" s="51"/>
      <c r="PQ4" s="51"/>
      <c r="PR4" s="51"/>
      <c r="PS4" s="51"/>
      <c r="PT4" s="51"/>
      <c r="PU4" s="51"/>
      <c r="PV4" s="51"/>
      <c r="PW4" s="51"/>
      <c r="PX4" s="51"/>
      <c r="PY4" s="51"/>
      <c r="PZ4" s="51"/>
      <c r="QA4" s="51"/>
      <c r="QB4" s="51"/>
      <c r="QC4" s="51"/>
      <c r="QD4" s="51"/>
      <c r="QE4" s="51"/>
      <c r="QF4" s="51"/>
      <c r="QG4" s="51"/>
      <c r="QH4" s="51"/>
      <c r="QI4" s="51"/>
      <c r="QJ4" s="51"/>
      <c r="QK4" s="51"/>
      <c r="QL4" s="51"/>
      <c r="QM4" s="51"/>
      <c r="QN4" s="51"/>
      <c r="QO4" s="51"/>
      <c r="QP4" s="51"/>
      <c r="QQ4" s="51"/>
      <c r="QR4" s="51"/>
      <c r="QS4" s="51"/>
      <c r="QT4" s="51"/>
      <c r="QU4" s="51"/>
      <c r="QV4" s="51"/>
      <c r="QW4" s="51"/>
      <c r="QX4" s="51"/>
      <c r="QY4" s="51"/>
      <c r="QZ4" s="51"/>
      <c r="RA4" s="51"/>
      <c r="RB4" s="51"/>
      <c r="RC4" s="51"/>
      <c r="RD4" s="51"/>
      <c r="RE4" s="51"/>
      <c r="RF4" s="51"/>
      <c r="RG4" s="51"/>
      <c r="RH4" s="51"/>
      <c r="RI4" s="51"/>
      <c r="RJ4" s="51"/>
      <c r="RK4" s="51"/>
      <c r="RL4" s="51"/>
      <c r="RM4" s="51"/>
      <c r="RN4" s="51"/>
      <c r="RO4" s="51"/>
      <c r="RP4" s="51"/>
      <c r="RQ4" s="51"/>
      <c r="RR4" s="51"/>
      <c r="RS4" s="51"/>
      <c r="RT4" s="51"/>
      <c r="RU4" s="51"/>
      <c r="RV4" s="51"/>
      <c r="RW4" s="51"/>
      <c r="RX4" s="51"/>
      <c r="RY4" s="51"/>
      <c r="RZ4" s="51"/>
      <c r="SA4" s="51"/>
      <c r="SB4" s="51"/>
      <c r="SC4" s="51"/>
      <c r="SD4" s="51"/>
      <c r="SE4" s="51"/>
      <c r="SF4" s="51"/>
      <c r="SG4" s="51"/>
      <c r="SH4" s="51"/>
      <c r="SI4" s="51"/>
      <c r="SJ4" s="51"/>
      <c r="SK4" s="51"/>
      <c r="SL4" s="51"/>
      <c r="SM4" s="51"/>
      <c r="SN4" s="51"/>
      <c r="SO4" s="51"/>
      <c r="SP4" s="51"/>
      <c r="SQ4" s="51"/>
      <c r="SR4" s="51"/>
      <c r="SS4" s="51"/>
      <c r="ST4" s="51"/>
      <c r="SU4" s="51"/>
      <c r="SV4" s="51"/>
      <c r="SW4" s="51"/>
      <c r="SX4" s="51"/>
      <c r="SY4" s="51"/>
      <c r="SZ4" s="51"/>
      <c r="TA4" s="51"/>
      <c r="TB4" s="51"/>
      <c r="TC4" s="51"/>
      <c r="TD4" s="51"/>
      <c r="TE4" s="51"/>
      <c r="TF4" s="51"/>
      <c r="TG4" s="51"/>
      <c r="TH4" s="51"/>
      <c r="TI4" s="51"/>
      <c r="TJ4" s="51"/>
      <c r="TK4" s="51"/>
      <c r="TL4" s="51"/>
      <c r="TM4" s="51"/>
      <c r="TN4" s="51"/>
      <c r="TO4" s="51"/>
      <c r="TP4" s="51"/>
      <c r="TQ4" s="51"/>
      <c r="TR4" s="51"/>
      <c r="TS4" s="51"/>
      <c r="TT4" s="51"/>
      <c r="TU4" s="51"/>
      <c r="TV4" s="51"/>
      <c r="TW4" s="51"/>
      <c r="TX4" s="51"/>
      <c r="TY4" s="51"/>
      <c r="TZ4" s="51"/>
      <c r="UA4" s="51"/>
      <c r="UB4" s="51"/>
      <c r="UC4" s="51"/>
      <c r="UD4" s="51"/>
      <c r="UE4" s="51"/>
      <c r="UF4" s="51"/>
      <c r="UG4" s="51"/>
      <c r="UH4" s="51"/>
      <c r="UI4" s="51"/>
      <c r="UJ4" s="51"/>
      <c r="UK4" s="51"/>
      <c r="UL4" s="51"/>
      <c r="UM4" s="51"/>
      <c r="UN4" s="51"/>
      <c r="UO4" s="51"/>
      <c r="UP4" s="51"/>
      <c r="UQ4" s="51"/>
      <c r="UR4" s="51"/>
      <c r="US4" s="51"/>
      <c r="UT4" s="51"/>
      <c r="UU4" s="51"/>
      <c r="UV4" s="51"/>
      <c r="UW4" s="51"/>
      <c r="UX4" s="51"/>
      <c r="UY4" s="51"/>
      <c r="UZ4" s="51"/>
      <c r="VA4" s="51"/>
      <c r="VB4" s="51"/>
      <c r="VC4" s="51"/>
      <c r="VD4" s="51"/>
      <c r="VE4" s="51"/>
      <c r="VF4" s="51"/>
      <c r="VG4" s="51"/>
      <c r="VH4" s="51"/>
      <c r="VI4" s="51"/>
      <c r="VJ4" s="51"/>
      <c r="VK4" s="51"/>
      <c r="VL4" s="51"/>
      <c r="VM4" s="51"/>
      <c r="VN4" s="51"/>
      <c r="VO4" s="51"/>
      <c r="VP4" s="51"/>
      <c r="VQ4" s="51"/>
      <c r="VR4" s="51"/>
      <c r="VS4" s="51"/>
      <c r="VT4" s="51"/>
      <c r="VU4" s="51"/>
      <c r="VV4" s="51"/>
      <c r="VW4" s="51"/>
      <c r="VX4" s="51"/>
      <c r="VY4" s="51"/>
      <c r="VZ4" s="51"/>
      <c r="WA4" s="51"/>
      <c r="WB4" s="51"/>
      <c r="WC4" s="51"/>
      <c r="WD4" s="51"/>
      <c r="WE4" s="51"/>
      <c r="WF4" s="51"/>
      <c r="WG4" s="51"/>
      <c r="WH4" s="51"/>
      <c r="WI4" s="51"/>
      <c r="WJ4" s="51"/>
      <c r="WK4" s="51"/>
      <c r="WL4" s="51"/>
      <c r="WM4" s="51"/>
      <c r="WN4" s="51"/>
      <c r="WO4" s="51"/>
      <c r="WP4" s="51"/>
      <c r="WQ4" s="51"/>
      <c r="WR4" s="51"/>
      <c r="WS4" s="51"/>
      <c r="WT4" s="51"/>
      <c r="WU4" s="51"/>
      <c r="WV4" s="51"/>
      <c r="WW4" s="51"/>
      <c r="WX4" s="51"/>
      <c r="WY4" s="51"/>
      <c r="WZ4" s="51"/>
      <c r="XA4" s="51"/>
      <c r="XB4" s="51"/>
      <c r="XC4" s="51"/>
      <c r="XD4" s="51"/>
      <c r="XE4" s="51"/>
      <c r="XF4" s="51"/>
      <c r="XG4" s="51"/>
      <c r="XH4" s="51"/>
      <c r="XI4" s="51"/>
      <c r="XJ4" s="51"/>
      <c r="XK4" s="51"/>
      <c r="XL4" s="51"/>
      <c r="XM4" s="51"/>
      <c r="XN4" s="51"/>
      <c r="XO4" s="51"/>
      <c r="XP4" s="51"/>
      <c r="XQ4" s="51"/>
      <c r="XR4" s="51"/>
      <c r="XS4" s="51"/>
      <c r="XT4" s="51"/>
      <c r="XU4" s="51"/>
      <c r="XV4" s="51"/>
      <c r="XW4" s="51"/>
      <c r="XX4" s="51"/>
      <c r="XY4" s="51"/>
      <c r="XZ4" s="51"/>
      <c r="YA4" s="51"/>
      <c r="YB4" s="51"/>
      <c r="YC4" s="51"/>
      <c r="YD4" s="51"/>
      <c r="YE4" s="51"/>
      <c r="YF4" s="51"/>
      <c r="YG4" s="51"/>
      <c r="YH4" s="51"/>
      <c r="YI4" s="51"/>
      <c r="YJ4" s="51"/>
      <c r="YK4" s="51"/>
      <c r="YL4" s="51"/>
      <c r="YM4" s="51"/>
      <c r="YN4" s="51"/>
      <c r="YO4" s="51"/>
      <c r="YP4" s="51"/>
      <c r="YQ4" s="51"/>
      <c r="YR4" s="51"/>
      <c r="YS4" s="51"/>
      <c r="YT4" s="51"/>
      <c r="YU4" s="51"/>
      <c r="YV4" s="51"/>
      <c r="YW4" s="51"/>
      <c r="YX4" s="51"/>
      <c r="YY4" s="51"/>
      <c r="YZ4" s="51"/>
      <c r="ZA4" s="51"/>
      <c r="ZB4" s="51"/>
      <c r="ZC4" s="51"/>
      <c r="ZD4" s="51"/>
      <c r="ZE4" s="51"/>
      <c r="ZF4" s="51"/>
      <c r="ZG4" s="51"/>
      <c r="ZH4" s="51"/>
      <c r="ZI4" s="51"/>
      <c r="ZJ4" s="51"/>
      <c r="ZK4" s="51"/>
      <c r="ZL4" s="51"/>
      <c r="ZM4" s="51"/>
      <c r="ZN4" s="51"/>
      <c r="ZO4" s="51"/>
      <c r="ZP4" s="51"/>
      <c r="ZQ4" s="51"/>
      <c r="ZR4" s="51"/>
      <c r="ZS4" s="51"/>
      <c r="ZT4" s="51"/>
      <c r="ZU4" s="51"/>
      <c r="ZV4" s="51"/>
      <c r="ZW4" s="51"/>
      <c r="ZX4" s="51"/>
      <c r="ZY4" s="51"/>
      <c r="ZZ4" s="51"/>
      <c r="AAA4" s="51"/>
      <c r="AAB4" s="51"/>
      <c r="AAC4" s="51"/>
      <c r="AAD4" s="51"/>
      <c r="AAE4" s="51"/>
      <c r="AAF4" s="51"/>
      <c r="AAG4" s="51"/>
      <c r="AAH4" s="51"/>
      <c r="AAI4" s="51"/>
      <c r="AAJ4" s="51"/>
      <c r="AAK4" s="51"/>
      <c r="AAL4" s="51"/>
      <c r="AAM4" s="51"/>
      <c r="AAN4" s="51"/>
      <c r="AAO4" s="51"/>
      <c r="AAP4" s="51"/>
      <c r="AAQ4" s="51"/>
      <c r="AAR4" s="51"/>
      <c r="AAS4" s="51"/>
      <c r="AAT4" s="51"/>
      <c r="AAU4" s="51"/>
      <c r="AAV4" s="51"/>
      <c r="AAW4" s="51"/>
      <c r="AAX4" s="51"/>
      <c r="AAY4" s="51"/>
      <c r="AAZ4" s="51"/>
      <c r="ABA4" s="51"/>
      <c r="ABB4" s="51"/>
      <c r="ABC4" s="51"/>
      <c r="ABD4" s="51"/>
      <c r="ABE4" s="51"/>
      <c r="ABF4" s="51"/>
      <c r="ABG4" s="51"/>
      <c r="ABH4" s="51"/>
      <c r="ABI4" s="51"/>
      <c r="ABJ4" s="51"/>
      <c r="ABK4" s="51"/>
      <c r="ABL4" s="51"/>
      <c r="ABM4" s="51"/>
      <c r="ABN4" s="51"/>
      <c r="ABO4" s="51"/>
      <c r="ABP4" s="51"/>
      <c r="ABQ4" s="51"/>
      <c r="ABR4" s="51"/>
      <c r="ABS4" s="51"/>
      <c r="ABT4" s="51"/>
      <c r="ABU4" s="51"/>
      <c r="ABV4" s="51"/>
      <c r="ABW4" s="51"/>
      <c r="ABX4" s="51"/>
      <c r="ABY4" s="51"/>
      <c r="ABZ4" s="51"/>
      <c r="ACA4" s="51"/>
      <c r="ACB4" s="51"/>
      <c r="ACC4" s="51"/>
      <c r="ACD4" s="51"/>
      <c r="ACE4" s="51"/>
      <c r="ACF4" s="51"/>
      <c r="ACG4" s="51"/>
      <c r="ACH4" s="51"/>
      <c r="ACI4" s="51"/>
      <c r="ACJ4" s="51"/>
      <c r="ACK4" s="51"/>
      <c r="ACL4" s="51"/>
      <c r="ACM4" s="51"/>
      <c r="ACN4" s="51"/>
      <c r="ACO4" s="51"/>
      <c r="ACP4" s="51"/>
      <c r="ACQ4" s="51"/>
      <c r="ACR4" s="51"/>
      <c r="ACS4" s="51"/>
      <c r="ACT4" s="51"/>
      <c r="ACU4" s="51"/>
      <c r="ACV4" s="51"/>
      <c r="ACW4" s="51"/>
      <c r="ACX4" s="51"/>
      <c r="ACY4" s="51"/>
      <c r="ACZ4" s="51"/>
      <c r="ADA4" s="51"/>
      <c r="ADB4" s="51"/>
      <c r="ADC4" s="51"/>
      <c r="ADD4" s="51"/>
      <c r="ADE4" s="51"/>
      <c r="ADF4" s="51"/>
      <c r="ADG4" s="51"/>
      <c r="ADH4" s="51"/>
      <c r="ADI4" s="51"/>
      <c r="ADJ4" s="51"/>
      <c r="ADK4" s="51"/>
      <c r="ADL4" s="51"/>
      <c r="ADM4" s="51"/>
      <c r="ADN4" s="51"/>
      <c r="ADO4" s="51"/>
      <c r="ADP4" s="51"/>
      <c r="ADQ4" s="51"/>
      <c r="ADR4" s="51"/>
      <c r="ADS4" s="51"/>
      <c r="ADT4" s="51"/>
      <c r="ADU4" s="51"/>
      <c r="ADV4" s="51"/>
      <c r="ADW4" s="51"/>
      <c r="ADX4" s="51"/>
      <c r="ADY4" s="51"/>
      <c r="ADZ4" s="51"/>
      <c r="AEA4" s="51"/>
      <c r="AEB4" s="51"/>
      <c r="AEC4" s="51"/>
      <c r="AED4" s="51"/>
      <c r="AEE4" s="51"/>
      <c r="AEF4" s="51"/>
      <c r="AEG4" s="51"/>
      <c r="AEH4" s="51"/>
      <c r="AEI4" s="51"/>
      <c r="AEJ4" s="51"/>
      <c r="AEK4" s="51"/>
      <c r="AEL4" s="51"/>
      <c r="AEM4" s="51"/>
      <c r="AEN4" s="51"/>
      <c r="AEO4" s="51"/>
      <c r="AEP4" s="51"/>
      <c r="AEQ4" s="51"/>
      <c r="AER4" s="51"/>
      <c r="AES4" s="51"/>
      <c r="AET4" s="51"/>
      <c r="AEU4" s="51"/>
      <c r="AEV4" s="51"/>
      <c r="AEW4" s="51"/>
      <c r="AEX4" s="51"/>
      <c r="AEY4" s="51"/>
      <c r="AEZ4" s="51"/>
      <c r="AFA4" s="51"/>
      <c r="AFB4" s="51"/>
      <c r="AFC4" s="51"/>
      <c r="AFD4" s="51"/>
      <c r="AFE4" s="51"/>
      <c r="AFF4" s="51"/>
      <c r="AFG4" s="51"/>
      <c r="AFH4" s="51"/>
      <c r="AFI4" s="51"/>
      <c r="AFJ4" s="51"/>
      <c r="AFK4" s="51"/>
      <c r="AFL4" s="51"/>
      <c r="AFM4" s="51"/>
      <c r="AFN4" s="51"/>
      <c r="AFO4" s="51"/>
      <c r="AFP4" s="51"/>
      <c r="AFQ4" s="51"/>
      <c r="AFR4" s="51"/>
      <c r="AFS4" s="51"/>
      <c r="AFT4" s="51"/>
      <c r="AFU4" s="51"/>
      <c r="AFV4" s="51"/>
      <c r="AFW4" s="51"/>
      <c r="AFX4" s="51"/>
      <c r="AFY4" s="51"/>
      <c r="AFZ4" s="51"/>
      <c r="AGA4" s="51"/>
      <c r="AGB4" s="51"/>
      <c r="AGC4" s="51"/>
      <c r="AGD4" s="51"/>
      <c r="AGE4" s="51"/>
      <c r="AGF4" s="51"/>
      <c r="AGG4" s="51"/>
      <c r="AGH4" s="51"/>
      <c r="AGI4" s="51"/>
      <c r="AGJ4" s="51"/>
      <c r="AGK4" s="51"/>
      <c r="AGL4" s="51"/>
      <c r="AGM4" s="51"/>
      <c r="AGN4" s="51"/>
      <c r="AGO4" s="51"/>
      <c r="AGP4" s="51"/>
      <c r="AGQ4" s="51"/>
      <c r="AGR4" s="51"/>
      <c r="AGS4" s="51"/>
      <c r="AGT4" s="51"/>
      <c r="AGU4" s="51"/>
      <c r="AGV4" s="51"/>
      <c r="AGW4" s="51"/>
      <c r="AGX4" s="51"/>
      <c r="AGY4" s="51"/>
      <c r="AGZ4" s="51"/>
      <c r="AHA4" s="51"/>
      <c r="AHB4" s="51"/>
      <c r="AHC4" s="51"/>
      <c r="AHD4" s="51"/>
      <c r="AHE4" s="51"/>
      <c r="AHF4" s="51"/>
      <c r="AHG4" s="51"/>
      <c r="AHH4" s="51"/>
      <c r="AHI4" s="51"/>
      <c r="AHJ4" s="51"/>
      <c r="AHK4" s="51"/>
      <c r="AHL4" s="51"/>
      <c r="AHM4" s="51"/>
      <c r="AHN4" s="51"/>
      <c r="AHO4" s="51"/>
      <c r="AHP4" s="51"/>
      <c r="AHQ4" s="51"/>
      <c r="AHR4" s="51"/>
      <c r="AHS4" s="51"/>
      <c r="AHT4" s="51"/>
      <c r="AHU4" s="51"/>
      <c r="AHV4" s="51"/>
      <c r="AHW4" s="51"/>
      <c r="AHX4" s="51"/>
      <c r="AHY4" s="51"/>
      <c r="AHZ4" s="51"/>
      <c r="AIA4" s="51"/>
      <c r="AIB4" s="51"/>
      <c r="AIC4" s="51"/>
      <c r="AID4" s="51"/>
      <c r="AIE4" s="51"/>
      <c r="AIF4" s="51"/>
      <c r="AIG4" s="51"/>
      <c r="AIH4" s="51"/>
      <c r="AII4" s="51"/>
      <c r="AIJ4" s="51"/>
      <c r="AIK4" s="51"/>
      <c r="AIL4" s="51"/>
      <c r="AIM4" s="51"/>
      <c r="AIN4" s="51"/>
      <c r="AIO4" s="51"/>
      <c r="AIP4" s="51"/>
      <c r="AIQ4" s="51"/>
      <c r="AIR4" s="51"/>
      <c r="AIS4" s="51"/>
      <c r="AIT4" s="51"/>
      <c r="AIU4" s="51"/>
      <c r="AIV4" s="51"/>
      <c r="AIW4" s="51"/>
      <c r="AIX4" s="51"/>
      <c r="AIY4" s="51"/>
      <c r="AIZ4" s="51"/>
      <c r="AJA4" s="51"/>
      <c r="AJB4" s="51"/>
      <c r="AJC4" s="51"/>
      <c r="AJD4" s="51"/>
      <c r="AJE4" s="51"/>
      <c r="AJF4" s="51"/>
      <c r="AJG4" s="51"/>
      <c r="AJH4" s="51"/>
      <c r="AJI4" s="51"/>
      <c r="AJJ4" s="51"/>
      <c r="AJK4" s="51"/>
      <c r="AJL4" s="51"/>
      <c r="AJM4" s="51"/>
      <c r="AJN4" s="51"/>
      <c r="AJO4" s="51"/>
      <c r="AJP4" s="51"/>
      <c r="AJQ4" s="51"/>
      <c r="AJR4" s="51"/>
      <c r="AJS4" s="51"/>
      <c r="AJT4" s="51"/>
      <c r="AJU4" s="51"/>
      <c r="AJV4" s="51"/>
      <c r="AJW4" s="51"/>
      <c r="AJX4" s="51"/>
      <c r="AJY4" s="51"/>
      <c r="AJZ4" s="51"/>
      <c r="AKA4" s="51"/>
      <c r="AKB4" s="51"/>
      <c r="AKC4" s="51"/>
      <c r="AKD4" s="51"/>
      <c r="AKE4" s="51"/>
      <c r="AKF4" s="51"/>
      <c r="AKG4" s="51"/>
      <c r="AKH4" s="51"/>
      <c r="AKI4" s="51"/>
      <c r="AKJ4" s="51"/>
      <c r="AKK4" s="51"/>
      <c r="AKL4" s="51"/>
      <c r="AKM4" s="51"/>
      <c r="AKN4" s="51"/>
      <c r="AKO4" s="51"/>
      <c r="AKP4" s="51"/>
      <c r="AKQ4" s="51"/>
      <c r="AKR4" s="51"/>
      <c r="AKS4" s="51"/>
      <c r="AKT4" s="51"/>
      <c r="AKU4" s="51"/>
      <c r="AKV4" s="51"/>
      <c r="AKW4" s="51"/>
      <c r="AKX4" s="51"/>
      <c r="AKY4" s="51"/>
      <c r="AKZ4" s="51"/>
      <c r="ALA4" s="51"/>
      <c r="ALB4" s="51"/>
      <c r="ALC4" s="51"/>
      <c r="ALD4" s="51"/>
      <c r="ALE4" s="51"/>
      <c r="ALF4" s="51"/>
      <c r="ALG4" s="51"/>
      <c r="ALH4" s="51"/>
      <c r="ALI4" s="51"/>
      <c r="ALJ4" s="51"/>
      <c r="ALK4" s="51"/>
      <c r="ALL4" s="51"/>
      <c r="ALM4" s="51"/>
      <c r="ALN4" s="51"/>
      <c r="ALO4" s="51"/>
      <c r="ALP4" s="51"/>
      <c r="ALQ4" s="51"/>
      <c r="ALR4" s="51"/>
      <c r="ALS4" s="51"/>
      <c r="ALT4" s="51"/>
      <c r="ALU4" s="51"/>
      <c r="ALV4" s="51"/>
      <c r="ALW4" s="51"/>
      <c r="ALX4" s="51"/>
      <c r="ALY4" s="51"/>
      <c r="ALZ4" s="51"/>
      <c r="AMA4" s="51"/>
      <c r="AMB4" s="51"/>
      <c r="AMC4" s="51"/>
      <c r="AMD4" s="51"/>
      <c r="AME4" s="51"/>
      <c r="AMF4" s="51"/>
      <c r="AMG4" s="51"/>
      <c r="AMH4" s="51"/>
      <c r="AMI4" s="51"/>
      <c r="AMJ4" s="51"/>
    </row>
    <row r="5" spans="1:1024" s="1" customFormat="1" ht="16.5">
      <c r="A5" s="6"/>
      <c r="B5" s="6"/>
      <c r="C5" s="6"/>
      <c r="D5" s="6"/>
      <c r="E5" s="6"/>
      <c r="F5" s="6"/>
      <c r="G5" s="6"/>
      <c r="H5" s="6"/>
      <c r="I5" s="6"/>
      <c r="J5" s="6"/>
      <c r="K5" s="6"/>
      <c r="L5" s="6"/>
      <c r="M5" s="6"/>
      <c r="N5" s="6"/>
      <c r="O5" s="6"/>
    </row>
    <row r="6" spans="1:1024" s="1" customFormat="1" ht="16.5">
      <c r="A6" s="6"/>
      <c r="B6" s="6"/>
      <c r="C6" s="6"/>
      <c r="D6" s="6"/>
      <c r="E6" s="6"/>
      <c r="F6" s="6"/>
      <c r="G6" s="6"/>
      <c r="H6" s="6"/>
      <c r="I6" s="6"/>
      <c r="J6" s="6"/>
      <c r="K6" s="6"/>
      <c r="L6" s="6"/>
      <c r="M6" s="6"/>
      <c r="N6" s="6"/>
      <c r="O6" s="6"/>
    </row>
    <row r="7" spans="1:1024" s="1" customFormat="1" ht="16.5">
      <c r="A7" s="6"/>
      <c r="B7" s="6"/>
      <c r="C7" s="6"/>
      <c r="D7" s="6"/>
      <c r="E7" s="6"/>
      <c r="F7" s="6"/>
      <c r="G7" s="6"/>
      <c r="H7" s="6"/>
      <c r="I7" s="6"/>
      <c r="J7" s="6"/>
      <c r="K7" s="6"/>
      <c r="L7" s="6"/>
      <c r="M7" s="6"/>
      <c r="N7" s="6"/>
      <c r="O7" s="6"/>
    </row>
    <row r="8" spans="1:1024" s="1" customFormat="1" ht="16.5">
      <c r="A8" s="6"/>
      <c r="B8" s="6"/>
      <c r="C8" s="6"/>
      <c r="D8" s="6"/>
      <c r="E8" s="6"/>
      <c r="F8" s="6"/>
      <c r="G8" s="6"/>
      <c r="H8" s="6"/>
      <c r="I8" s="6"/>
      <c r="J8" s="6"/>
      <c r="K8" s="6"/>
      <c r="L8" s="6"/>
      <c r="M8" s="6"/>
      <c r="N8" s="6"/>
      <c r="O8" s="6"/>
    </row>
    <row r="9" spans="1:1024" s="1" customFormat="1" ht="16.5">
      <c r="A9" s="6"/>
      <c r="B9" s="6"/>
      <c r="C9" s="6"/>
      <c r="D9" s="6"/>
      <c r="E9" s="6"/>
      <c r="F9" s="6"/>
      <c r="G9" s="6"/>
      <c r="H9" s="6"/>
      <c r="I9" s="6"/>
      <c r="J9" s="6"/>
      <c r="K9" s="6"/>
      <c r="L9" s="6"/>
      <c r="M9" s="6"/>
      <c r="N9" s="6"/>
      <c r="O9" s="6"/>
    </row>
    <row r="10" spans="1:1024" s="1" customFormat="1" ht="16.5">
      <c r="A10" s="6"/>
      <c r="B10" s="6"/>
      <c r="C10" s="6"/>
      <c r="D10" s="6"/>
      <c r="E10" s="6"/>
      <c r="F10" s="6"/>
      <c r="G10" s="6"/>
      <c r="H10" s="6"/>
      <c r="I10" s="6"/>
      <c r="J10" s="6"/>
      <c r="K10" s="6"/>
      <c r="L10" s="6"/>
      <c r="M10" s="6"/>
      <c r="N10" s="6"/>
      <c r="O10" s="6"/>
    </row>
    <row r="11" spans="1:1024" s="1" customFormat="1" ht="16.5">
      <c r="A11" s="6"/>
      <c r="B11" s="6"/>
      <c r="C11" s="6"/>
      <c r="D11" s="6"/>
      <c r="E11" s="6"/>
      <c r="F11" s="6"/>
      <c r="G11" s="6"/>
      <c r="H11" s="6"/>
      <c r="I11" s="6"/>
      <c r="J11" s="6"/>
      <c r="K11" s="6"/>
      <c r="L11" s="6"/>
      <c r="M11" s="6"/>
      <c r="N11" s="6"/>
      <c r="O11" s="6"/>
    </row>
    <row r="12" spans="1:1024" s="1" customFormat="1" ht="16.5">
      <c r="A12" s="6"/>
      <c r="B12" s="6"/>
      <c r="C12" s="6"/>
      <c r="D12" s="6"/>
      <c r="E12" s="6"/>
      <c r="F12" s="6"/>
      <c r="G12" s="6"/>
      <c r="H12" s="6"/>
      <c r="I12" s="6"/>
      <c r="J12" s="6"/>
      <c r="K12" s="6"/>
      <c r="L12" s="6"/>
      <c r="M12" s="6"/>
      <c r="N12" s="6"/>
      <c r="O12" s="6"/>
    </row>
    <row r="13" spans="1:1024" s="1" customFormat="1" ht="16.5">
      <c r="A13" s="6"/>
      <c r="B13" s="6"/>
      <c r="C13" s="6"/>
      <c r="D13" s="6"/>
      <c r="E13" s="6"/>
      <c r="F13" s="6"/>
      <c r="G13" s="6"/>
      <c r="H13" s="6"/>
      <c r="I13" s="6"/>
      <c r="J13" s="6"/>
      <c r="K13" s="6"/>
      <c r="L13" s="6"/>
      <c r="M13" s="6"/>
      <c r="N13" s="6"/>
      <c r="O13" s="6"/>
    </row>
    <row r="14" spans="1:1024" s="1" customFormat="1" ht="16.5">
      <c r="A14" s="6"/>
      <c r="B14" s="6"/>
      <c r="C14" s="6"/>
      <c r="D14" s="6"/>
      <c r="E14" s="6"/>
      <c r="F14" s="6"/>
      <c r="G14" s="6"/>
      <c r="H14" s="6"/>
      <c r="I14" s="6"/>
      <c r="J14" s="6"/>
      <c r="K14" s="6"/>
      <c r="L14" s="6"/>
      <c r="M14" s="6"/>
      <c r="N14" s="6"/>
      <c r="O14" s="6"/>
    </row>
    <row r="15" spans="1:1024" s="1" customFormat="1" ht="16.5">
      <c r="A15" s="6"/>
      <c r="B15" s="6"/>
      <c r="C15" s="6"/>
      <c r="D15" s="6"/>
      <c r="E15" s="6"/>
      <c r="F15" s="6"/>
      <c r="G15" s="6"/>
      <c r="H15" s="6"/>
      <c r="I15" s="6"/>
      <c r="J15" s="6"/>
      <c r="K15" s="6"/>
      <c r="L15" s="6"/>
      <c r="M15" s="6"/>
      <c r="N15" s="6"/>
      <c r="O15" s="6"/>
    </row>
    <row r="16" spans="1:1024" s="1" customFormat="1" ht="16.5">
      <c r="A16" s="6"/>
      <c r="B16" s="6"/>
      <c r="C16" s="6"/>
      <c r="D16" s="6"/>
      <c r="E16" s="6"/>
      <c r="F16" s="6"/>
      <c r="G16" s="6"/>
      <c r="H16" s="6"/>
      <c r="I16" s="6"/>
      <c r="J16" s="6"/>
      <c r="K16" s="6"/>
      <c r="L16" s="6"/>
      <c r="M16" s="6"/>
      <c r="N16" s="6"/>
      <c r="O16" s="6"/>
    </row>
    <row r="17" spans="1:15" s="1" customFormat="1" ht="16.5">
      <c r="A17" s="6"/>
      <c r="B17" s="6"/>
      <c r="C17" s="6"/>
      <c r="D17" s="6"/>
      <c r="E17" s="6"/>
      <c r="F17" s="6"/>
      <c r="G17" s="6"/>
      <c r="H17" s="6"/>
      <c r="I17" s="6"/>
      <c r="J17" s="6"/>
      <c r="K17" s="6"/>
      <c r="L17" s="6"/>
      <c r="M17" s="6"/>
      <c r="N17" s="6"/>
      <c r="O17" s="6"/>
    </row>
    <row r="18" spans="1:15" s="1" customFormat="1" ht="16.5">
      <c r="A18" s="6"/>
      <c r="B18" s="6"/>
      <c r="C18" s="6"/>
      <c r="D18" s="6"/>
      <c r="E18" s="6"/>
      <c r="F18" s="6"/>
      <c r="G18" s="6"/>
      <c r="H18" s="6"/>
      <c r="I18" s="6"/>
      <c r="J18" s="6"/>
      <c r="K18" s="6"/>
      <c r="L18" s="6"/>
      <c r="M18" s="6"/>
      <c r="N18" s="6"/>
      <c r="O18" s="6"/>
    </row>
    <row r="19" spans="1:15" s="1" customFormat="1" ht="16.5">
      <c r="A19" s="6"/>
      <c r="B19" s="6"/>
      <c r="C19" s="6"/>
      <c r="D19" s="6"/>
      <c r="E19" s="6"/>
      <c r="F19" s="6"/>
      <c r="G19" s="6"/>
      <c r="H19" s="6"/>
      <c r="I19" s="6"/>
      <c r="J19" s="6"/>
      <c r="K19" s="6"/>
      <c r="L19" s="6"/>
      <c r="M19" s="6"/>
      <c r="N19" s="6"/>
      <c r="O19" s="6"/>
    </row>
    <row r="20" spans="1:15" s="1" customFormat="1" ht="16.5">
      <c r="A20" s="6"/>
      <c r="B20" s="6"/>
      <c r="C20" s="6"/>
      <c r="D20" s="6"/>
      <c r="E20" s="6"/>
      <c r="F20" s="6"/>
      <c r="G20" s="6"/>
      <c r="H20" s="6"/>
      <c r="I20" s="6"/>
      <c r="J20" s="6"/>
      <c r="K20" s="6"/>
      <c r="L20" s="6"/>
      <c r="M20" s="6"/>
      <c r="N20" s="6"/>
      <c r="O20" s="6"/>
    </row>
    <row r="21" spans="1:15" s="1" customFormat="1" ht="16.5">
      <c r="A21" s="7"/>
      <c r="B21" s="7"/>
      <c r="C21" s="7"/>
      <c r="D21" s="7"/>
      <c r="E21" s="7"/>
      <c r="F21" s="7"/>
      <c r="G21" s="7"/>
      <c r="H21" s="7"/>
      <c r="I21" s="7"/>
      <c r="J21" s="7"/>
      <c r="K21" s="7"/>
      <c r="L21" s="7"/>
      <c r="M21" s="7"/>
      <c r="N21" s="7"/>
      <c r="O21" s="7"/>
    </row>
    <row r="22" spans="1:15" s="1" customFormat="1" ht="16.5">
      <c r="A22" s="7"/>
      <c r="B22" s="7"/>
      <c r="C22" s="7"/>
      <c r="D22" s="7"/>
      <c r="E22" s="7"/>
      <c r="F22" s="7"/>
      <c r="G22" s="7"/>
      <c r="H22" s="7"/>
      <c r="I22" s="7"/>
      <c r="J22" s="7"/>
      <c r="K22" s="7"/>
      <c r="L22" s="7"/>
      <c r="M22" s="7"/>
      <c r="N22" s="7"/>
      <c r="O22" s="7"/>
    </row>
    <row r="23" spans="1:15" s="1" customFormat="1" ht="16.5">
      <c r="A23" s="7"/>
      <c r="B23" s="7"/>
      <c r="C23" s="7"/>
      <c r="D23" s="7"/>
      <c r="E23" s="7"/>
      <c r="F23" s="7"/>
      <c r="G23" s="7"/>
      <c r="H23" s="7"/>
      <c r="I23" s="7"/>
      <c r="J23" s="7"/>
      <c r="K23" s="7"/>
      <c r="L23" s="7"/>
      <c r="M23" s="7"/>
      <c r="N23" s="7"/>
      <c r="O23" s="7"/>
    </row>
    <row r="24" spans="1:15" s="1" customFormat="1" ht="16.5">
      <c r="A24" s="7"/>
      <c r="B24" s="7"/>
      <c r="C24" s="7"/>
      <c r="D24" s="7"/>
      <c r="E24" s="7"/>
      <c r="F24" s="7"/>
      <c r="G24" s="7"/>
      <c r="H24" s="7"/>
      <c r="I24" s="7"/>
      <c r="J24" s="7"/>
      <c r="K24" s="7"/>
      <c r="L24" s="7"/>
      <c r="M24" s="7"/>
      <c r="N24" s="7"/>
      <c r="O24" s="7"/>
    </row>
    <row r="25" spans="1:15" s="1" customFormat="1" ht="16.5">
      <c r="A25" s="7"/>
      <c r="B25" s="7"/>
      <c r="C25" s="7"/>
      <c r="D25" s="7"/>
      <c r="E25" s="7"/>
      <c r="F25" s="7"/>
      <c r="G25" s="7"/>
      <c r="H25" s="7"/>
      <c r="I25" s="7"/>
      <c r="J25" s="7"/>
      <c r="K25" s="7"/>
      <c r="L25" s="7"/>
      <c r="M25" s="7"/>
      <c r="N25" s="7"/>
      <c r="O25" s="7"/>
    </row>
    <row r="26" spans="1:15" s="1" customFormat="1" ht="16.5">
      <c r="A26" s="7"/>
      <c r="B26" s="7"/>
      <c r="C26" s="7"/>
      <c r="D26" s="7"/>
      <c r="E26" s="7"/>
      <c r="F26" s="7"/>
      <c r="G26" s="7"/>
      <c r="H26" s="7"/>
      <c r="I26" s="7"/>
      <c r="J26" s="7"/>
      <c r="K26" s="7"/>
      <c r="L26" s="7"/>
      <c r="M26" s="7"/>
      <c r="N26" s="7"/>
      <c r="O26" s="7"/>
    </row>
    <row r="27" spans="1:15" s="1" customFormat="1" ht="16.5">
      <c r="A27" s="7"/>
      <c r="B27" s="7"/>
      <c r="C27" s="7"/>
      <c r="D27" s="7"/>
      <c r="E27" s="7"/>
      <c r="F27" s="7"/>
      <c r="G27" s="7"/>
      <c r="H27" s="7"/>
      <c r="I27" s="7"/>
      <c r="J27" s="7"/>
      <c r="K27" s="7"/>
      <c r="L27" s="7"/>
      <c r="M27" s="7"/>
      <c r="N27" s="7"/>
      <c r="O27" s="7"/>
    </row>
    <row r="28" spans="1:15" s="1" customFormat="1" ht="16.5">
      <c r="A28" s="7"/>
      <c r="B28" s="7"/>
      <c r="C28" s="7"/>
      <c r="D28" s="7"/>
      <c r="E28" s="7"/>
      <c r="F28" s="7"/>
      <c r="G28" s="7"/>
      <c r="H28" s="7"/>
      <c r="I28" s="7"/>
      <c r="J28" s="7"/>
      <c r="K28" s="7"/>
      <c r="L28" s="7"/>
      <c r="M28" s="7"/>
      <c r="N28" s="7"/>
      <c r="O28" s="7"/>
    </row>
    <row r="29" spans="1:15" s="1" customFormat="1" ht="16.5">
      <c r="A29" s="7"/>
      <c r="B29" s="7"/>
      <c r="C29" s="7"/>
      <c r="D29" s="7"/>
      <c r="E29" s="7"/>
      <c r="F29" s="7"/>
      <c r="G29" s="7"/>
      <c r="H29" s="7"/>
      <c r="I29" s="7"/>
      <c r="J29" s="7"/>
      <c r="K29" s="7"/>
      <c r="L29" s="7"/>
      <c r="M29" s="7"/>
      <c r="N29" s="7"/>
      <c r="O29" s="7"/>
    </row>
    <row r="30" spans="1:15" s="1" customFormat="1" ht="16.5">
      <c r="A30" s="7"/>
      <c r="B30" s="7"/>
      <c r="C30" s="7"/>
      <c r="D30" s="7"/>
      <c r="E30" s="7"/>
      <c r="F30" s="7"/>
      <c r="G30" s="7"/>
      <c r="H30" s="7"/>
      <c r="I30" s="7"/>
      <c r="J30" s="7"/>
      <c r="K30" s="7"/>
      <c r="L30" s="7"/>
      <c r="M30" s="7"/>
      <c r="N30" s="7"/>
      <c r="O30" s="7"/>
    </row>
    <row r="31" spans="1:15" s="1" customFormat="1" ht="16.5">
      <c r="A31" s="7"/>
      <c r="B31" s="7"/>
      <c r="C31" s="7"/>
      <c r="D31" s="7"/>
      <c r="E31" s="7"/>
      <c r="F31" s="7"/>
      <c r="G31" s="7"/>
      <c r="H31" s="7"/>
      <c r="I31" s="7"/>
      <c r="J31" s="7"/>
      <c r="K31" s="7"/>
      <c r="L31" s="7"/>
      <c r="M31" s="7"/>
      <c r="N31" s="7"/>
      <c r="O31" s="7"/>
    </row>
    <row r="32" spans="1:15" s="1" customFormat="1" ht="16.5">
      <c r="A32" s="8"/>
      <c r="B32" s="8"/>
      <c r="C32" s="8"/>
      <c r="D32" s="8"/>
      <c r="E32" s="8"/>
      <c r="F32" s="8"/>
      <c r="G32" s="8"/>
      <c r="H32" s="8"/>
      <c r="I32" s="8"/>
      <c r="J32" s="8"/>
      <c r="K32" s="8"/>
      <c r="L32" s="8"/>
      <c r="M32" s="8"/>
      <c r="N32" s="8"/>
      <c r="O32" s="8"/>
    </row>
    <row r="33" spans="1:15" s="1" customFormat="1" ht="16.5">
      <c r="A33" s="8"/>
      <c r="B33" s="8"/>
      <c r="C33" s="8"/>
      <c r="D33" s="8"/>
      <c r="E33" s="8"/>
      <c r="F33" s="8"/>
      <c r="G33" s="8"/>
      <c r="H33" s="8"/>
      <c r="I33" s="8"/>
      <c r="J33" s="8"/>
      <c r="K33" s="8"/>
      <c r="L33" s="8"/>
      <c r="M33" s="8"/>
      <c r="N33" s="8"/>
      <c r="O33" s="8"/>
    </row>
    <row r="34" spans="1:15" s="1" customFormat="1" ht="16.5">
      <c r="A34" s="8"/>
      <c r="B34" s="8"/>
      <c r="C34" s="8"/>
      <c r="D34" s="8"/>
      <c r="E34" s="8"/>
      <c r="F34" s="8"/>
      <c r="G34" s="8"/>
      <c r="H34" s="8"/>
      <c r="I34" s="8"/>
      <c r="J34" s="8"/>
      <c r="K34" s="8"/>
      <c r="L34" s="8"/>
      <c r="M34" s="8"/>
      <c r="N34" s="8"/>
      <c r="O34" s="8"/>
    </row>
    <row r="35" spans="1:15" s="1" customFormat="1" ht="16.5">
      <c r="A35" s="8"/>
      <c r="B35" s="8"/>
      <c r="C35" s="8"/>
      <c r="D35" s="8"/>
      <c r="E35" s="8"/>
      <c r="F35" s="8"/>
      <c r="G35" s="8"/>
      <c r="H35" s="8"/>
      <c r="I35" s="8"/>
      <c r="J35" s="8"/>
      <c r="K35" s="8"/>
      <c r="L35" s="8"/>
      <c r="M35" s="8"/>
      <c r="N35" s="8"/>
      <c r="O35" s="8"/>
    </row>
    <row r="36" spans="1:15" s="1" customFormat="1" ht="16.5">
      <c r="A36" s="8"/>
      <c r="B36" s="8"/>
      <c r="C36" s="8"/>
      <c r="D36" s="8"/>
      <c r="E36" s="8"/>
      <c r="F36" s="8"/>
      <c r="G36" s="8"/>
      <c r="H36" s="8"/>
      <c r="I36" s="8"/>
      <c r="J36" s="8"/>
      <c r="K36" s="8"/>
      <c r="L36" s="8"/>
      <c r="M36" s="8"/>
      <c r="N36" s="8"/>
      <c r="O36" s="8"/>
    </row>
    <row r="37" spans="1:15" s="1" customFormat="1" ht="16.5">
      <c r="A37" s="8"/>
      <c r="B37" s="8"/>
      <c r="C37" s="8"/>
      <c r="D37" s="8"/>
      <c r="E37" s="8"/>
      <c r="F37" s="8"/>
      <c r="G37" s="8"/>
      <c r="H37" s="8"/>
      <c r="I37" s="8"/>
      <c r="J37" s="8"/>
      <c r="K37" s="8"/>
      <c r="L37" s="8"/>
      <c r="M37" s="8"/>
      <c r="N37" s="8"/>
      <c r="O37" s="8"/>
    </row>
    <row r="38" spans="1:15" s="1" customFormat="1" ht="16.5">
      <c r="A38" s="8"/>
      <c r="B38" s="8"/>
      <c r="C38" s="8"/>
      <c r="D38" s="8"/>
      <c r="E38" s="8"/>
      <c r="F38" s="8"/>
      <c r="G38" s="8"/>
      <c r="H38" s="8"/>
      <c r="I38" s="8"/>
      <c r="J38" s="8"/>
      <c r="K38" s="8"/>
      <c r="L38" s="8"/>
      <c r="M38" s="8"/>
      <c r="N38" s="8"/>
      <c r="O38" s="8"/>
    </row>
    <row r="39" spans="1:15" s="1" customFormat="1" ht="16.5">
      <c r="A39" s="9"/>
      <c r="B39" s="9"/>
      <c r="C39" s="9"/>
      <c r="D39" s="9"/>
      <c r="E39" s="9"/>
      <c r="F39" s="9"/>
      <c r="G39" s="9"/>
      <c r="H39" s="9"/>
      <c r="I39" s="9"/>
      <c r="J39" s="9"/>
      <c r="K39" s="9"/>
      <c r="L39" s="9"/>
      <c r="M39" s="9"/>
      <c r="N39" s="9"/>
      <c r="O39" s="9"/>
    </row>
    <row r="40" spans="1:15" s="1" customFormat="1" ht="16.5">
      <c r="A40" s="9"/>
      <c r="B40" s="9"/>
      <c r="C40" s="9"/>
      <c r="D40" s="9"/>
      <c r="E40" s="9"/>
      <c r="F40" s="9"/>
      <c r="G40" s="9"/>
      <c r="H40" s="9"/>
      <c r="I40" s="9"/>
      <c r="J40" s="9"/>
      <c r="K40" s="9"/>
      <c r="L40" s="9"/>
      <c r="M40" s="9"/>
      <c r="N40" s="9"/>
      <c r="O40" s="9"/>
    </row>
    <row r="41" spans="1:15" s="1" customFormat="1" ht="16.5">
      <c r="A41" s="8"/>
      <c r="B41" s="8"/>
      <c r="C41" s="8"/>
      <c r="D41" s="8"/>
      <c r="E41" s="8"/>
      <c r="F41" s="8"/>
      <c r="G41" s="8"/>
      <c r="H41" s="8"/>
      <c r="I41" s="8"/>
      <c r="J41" s="8"/>
      <c r="K41" s="8"/>
      <c r="L41" s="8"/>
      <c r="M41" s="8"/>
      <c r="N41" s="8"/>
      <c r="O41" s="8"/>
    </row>
    <row r="42" spans="1:15" s="1" customFormat="1" ht="16.5">
      <c r="A42" s="8"/>
      <c r="B42" s="8"/>
      <c r="C42" s="8"/>
      <c r="D42" s="8"/>
      <c r="E42" s="8"/>
      <c r="F42" s="8"/>
      <c r="G42" s="8"/>
      <c r="H42" s="8"/>
      <c r="I42" s="8"/>
      <c r="J42" s="8"/>
      <c r="K42" s="8"/>
      <c r="L42" s="8"/>
      <c r="M42" s="8"/>
      <c r="N42" s="8"/>
      <c r="O42" s="8"/>
    </row>
    <row r="43" spans="1:15" s="1" customFormat="1" ht="16.5">
      <c r="A43" s="8"/>
      <c r="B43" s="8"/>
      <c r="C43" s="8"/>
      <c r="D43" s="8"/>
      <c r="E43" s="8"/>
      <c r="F43" s="8"/>
      <c r="G43" s="8"/>
      <c r="H43" s="8"/>
      <c r="I43" s="8"/>
      <c r="J43" s="8"/>
      <c r="K43" s="8"/>
      <c r="L43" s="8"/>
      <c r="M43" s="8"/>
      <c r="N43" s="8"/>
      <c r="O43" s="8"/>
    </row>
    <row r="44" spans="1:15" s="1" customFormat="1" ht="16.5">
      <c r="A44" s="8"/>
      <c r="B44" s="8"/>
      <c r="C44" s="8"/>
      <c r="D44" s="8"/>
      <c r="E44" s="8"/>
      <c r="F44" s="8"/>
      <c r="G44" s="8"/>
      <c r="H44" s="8"/>
      <c r="I44" s="8"/>
      <c r="J44" s="8"/>
      <c r="K44" s="8"/>
      <c r="L44" s="8"/>
      <c r="M44" s="8"/>
      <c r="N44" s="8"/>
      <c r="O44" s="8"/>
    </row>
    <row r="45" spans="1:15" s="1" customFormat="1" ht="16.5">
      <c r="A45" s="8"/>
      <c r="B45" s="8"/>
      <c r="C45" s="8"/>
      <c r="D45" s="8"/>
      <c r="E45" s="8"/>
      <c r="F45" s="8"/>
      <c r="G45" s="8"/>
      <c r="H45" s="8"/>
      <c r="I45" s="8"/>
      <c r="J45" s="8"/>
      <c r="K45" s="8"/>
      <c r="L45" s="8"/>
      <c r="M45" s="8"/>
      <c r="N45" s="8"/>
      <c r="O45" s="8"/>
    </row>
    <row r="46" spans="1:15" s="1" customFormat="1" ht="16.5">
      <c r="A46" s="10"/>
      <c r="B46" s="10"/>
      <c r="C46" s="10"/>
      <c r="D46" s="10"/>
      <c r="E46" s="10"/>
      <c r="F46" s="10"/>
      <c r="G46" s="10"/>
      <c r="H46" s="10"/>
      <c r="I46" s="10"/>
      <c r="J46" s="10"/>
      <c r="K46" s="10"/>
      <c r="L46" s="10"/>
      <c r="M46" s="10"/>
      <c r="N46" s="10"/>
      <c r="O46" s="10"/>
    </row>
    <row r="47" spans="1:15" s="1" customFormat="1" ht="16.5">
      <c r="A47" s="10"/>
      <c r="B47" s="10"/>
      <c r="C47" s="10"/>
      <c r="D47" s="10"/>
      <c r="E47" s="10"/>
      <c r="F47" s="10"/>
      <c r="G47" s="10"/>
      <c r="H47" s="10"/>
      <c r="I47" s="10"/>
      <c r="J47" s="10"/>
      <c r="K47" s="10"/>
      <c r="L47" s="10"/>
      <c r="M47" s="10"/>
      <c r="N47" s="10"/>
      <c r="O47" s="10"/>
    </row>
    <row r="48" spans="1:15" s="1" customFormat="1" ht="16.5">
      <c r="A48" s="10"/>
      <c r="B48" s="10"/>
      <c r="C48" s="10"/>
      <c r="D48" s="10"/>
      <c r="E48" s="10"/>
      <c r="F48" s="10"/>
      <c r="G48" s="10"/>
      <c r="H48" s="10"/>
      <c r="I48" s="10"/>
      <c r="J48" s="10"/>
      <c r="K48" s="10"/>
      <c r="L48" s="10"/>
      <c r="M48" s="10"/>
      <c r="N48" s="10"/>
      <c r="O48" s="10"/>
    </row>
    <row r="49" spans="1:15" s="1" customFormat="1" ht="16.5">
      <c r="A49" s="10"/>
      <c r="B49" s="10"/>
      <c r="C49" s="10"/>
      <c r="D49" s="10"/>
      <c r="E49" s="10"/>
      <c r="F49" s="10"/>
      <c r="G49" s="10"/>
      <c r="H49" s="10"/>
      <c r="I49" s="10"/>
      <c r="J49" s="10"/>
      <c r="K49" s="10"/>
      <c r="L49" s="10"/>
      <c r="M49" s="10"/>
      <c r="N49" s="10"/>
      <c r="O49" s="10"/>
    </row>
    <row r="50" spans="1:15" s="1" customFormat="1" ht="16.5">
      <c r="A50" s="10"/>
      <c r="B50" s="10"/>
      <c r="C50" s="10"/>
      <c r="D50" s="10"/>
      <c r="E50" s="10"/>
      <c r="F50" s="10"/>
      <c r="G50" s="10"/>
      <c r="H50" s="10"/>
      <c r="I50" s="10"/>
      <c r="J50" s="10"/>
      <c r="K50" s="10"/>
      <c r="L50" s="10"/>
      <c r="M50" s="10"/>
      <c r="N50" s="10"/>
      <c r="O50" s="10"/>
    </row>
    <row r="51" spans="1:15" s="1" customFormat="1" ht="16.5">
      <c r="A51" s="10"/>
      <c r="B51" s="10"/>
      <c r="C51" s="10"/>
      <c r="D51" s="10"/>
      <c r="E51" s="10"/>
      <c r="F51" s="10"/>
      <c r="G51" s="10"/>
      <c r="H51" s="10"/>
      <c r="I51" s="10"/>
      <c r="J51" s="10"/>
      <c r="K51" s="10"/>
      <c r="L51" s="10"/>
      <c r="M51" s="10"/>
      <c r="N51" s="10"/>
      <c r="O51" s="10"/>
    </row>
    <row r="52" spans="1:15" s="1" customFormat="1" ht="16.5">
      <c r="A52" s="10"/>
      <c r="B52" s="10"/>
      <c r="C52" s="10"/>
      <c r="D52" s="10"/>
      <c r="E52" s="10"/>
      <c r="F52" s="10"/>
      <c r="G52" s="10"/>
      <c r="H52" s="10"/>
      <c r="I52" s="10"/>
      <c r="J52" s="10"/>
      <c r="K52" s="10"/>
      <c r="L52" s="10"/>
      <c r="M52" s="10"/>
      <c r="N52" s="10"/>
      <c r="O52" s="10"/>
    </row>
    <row r="53" spans="1:15" s="1" customFormat="1" ht="16.5">
      <c r="A53" s="10"/>
      <c r="B53" s="10"/>
      <c r="C53" s="10"/>
      <c r="D53" s="10"/>
      <c r="E53" s="10"/>
      <c r="F53" s="10"/>
      <c r="G53" s="10"/>
      <c r="H53" s="10"/>
      <c r="I53" s="10"/>
      <c r="J53" s="10"/>
      <c r="K53" s="10"/>
      <c r="L53" s="10"/>
      <c r="M53" s="10"/>
      <c r="N53" s="10"/>
      <c r="O53" s="10"/>
    </row>
    <row r="54" spans="1:15" s="1" customFormat="1" ht="16.5">
      <c r="A54" s="10"/>
      <c r="B54" s="10"/>
      <c r="C54" s="10"/>
      <c r="D54" s="10"/>
      <c r="E54" s="10"/>
      <c r="F54" s="10"/>
      <c r="G54" s="10"/>
      <c r="H54" s="10"/>
      <c r="I54" s="10"/>
      <c r="J54" s="10"/>
      <c r="K54" s="10"/>
      <c r="L54" s="10"/>
      <c r="M54" s="10"/>
      <c r="N54" s="10"/>
      <c r="O54" s="10"/>
    </row>
    <row r="55" spans="1:15" s="1" customFormat="1" ht="16.5">
      <c r="A55" s="10"/>
      <c r="B55" s="10"/>
      <c r="C55" s="10"/>
      <c r="D55" s="10"/>
      <c r="E55" s="10"/>
      <c r="F55" s="10"/>
      <c r="G55" s="10"/>
      <c r="H55" s="10"/>
      <c r="I55" s="10"/>
      <c r="J55" s="10"/>
      <c r="K55" s="10"/>
      <c r="L55" s="10"/>
      <c r="M55" s="10"/>
      <c r="N55" s="10"/>
      <c r="O55" s="10"/>
    </row>
    <row r="56" spans="1:15" s="1" customFormat="1" ht="16.5">
      <c r="A56" s="10"/>
      <c r="B56" s="10"/>
      <c r="C56" s="10"/>
      <c r="D56" s="10"/>
      <c r="E56" s="10"/>
      <c r="F56" s="10"/>
      <c r="G56" s="10"/>
      <c r="H56" s="10"/>
      <c r="I56" s="10"/>
      <c r="J56" s="10"/>
      <c r="K56" s="10"/>
      <c r="L56" s="10"/>
      <c r="M56" s="10"/>
      <c r="N56" s="10"/>
      <c r="O56" s="10"/>
    </row>
    <row r="57" spans="1:15" s="1" customFormat="1" ht="16.5">
      <c r="A57" s="10"/>
      <c r="B57" s="10"/>
      <c r="C57" s="10"/>
      <c r="D57" s="10"/>
      <c r="E57" s="10"/>
      <c r="F57" s="10"/>
      <c r="G57" s="10"/>
      <c r="H57" s="10"/>
      <c r="I57" s="10"/>
      <c r="J57" s="10"/>
      <c r="K57" s="10"/>
      <c r="L57" s="10"/>
      <c r="M57" s="10"/>
      <c r="N57" s="10"/>
      <c r="O57" s="10"/>
    </row>
    <row r="58" spans="1:15" s="1" customFormat="1" ht="16.5">
      <c r="A58" s="50"/>
      <c r="B58" s="50"/>
      <c r="C58" s="50"/>
      <c r="D58" s="50"/>
      <c r="E58" s="50"/>
      <c r="F58" s="50"/>
      <c r="G58" s="49"/>
      <c r="H58" s="49"/>
      <c r="I58"/>
      <c r="J58"/>
      <c r="K58"/>
      <c r="L58"/>
    </row>
    <row r="59" spans="1:15" s="1" customFormat="1" ht="16.5">
      <c r="A59" s="14" t="s">
        <v>79</v>
      </c>
      <c r="B59" s="15"/>
      <c r="C59" s="15"/>
      <c r="D59" s="15"/>
      <c r="E59" s="15"/>
      <c r="F59" s="15"/>
      <c r="G59" s="49"/>
      <c r="H59" s="49"/>
    </row>
    <row r="60" spans="1:15" s="1" customFormat="1" ht="16.5">
      <c r="A60" s="19"/>
      <c r="B60" s="15"/>
      <c r="C60" s="15"/>
      <c r="D60" s="15"/>
      <c r="E60" s="15"/>
      <c r="F60" s="15"/>
      <c r="G60" s="49"/>
      <c r="H60" s="49"/>
    </row>
    <row r="61" spans="1:15" s="1" customFormat="1" ht="16.5">
      <c r="A61" s="19"/>
      <c r="B61" s="15"/>
      <c r="C61" s="15"/>
      <c r="D61" s="15"/>
      <c r="E61" s="15"/>
      <c r="F61" s="15"/>
      <c r="G61" s="49"/>
      <c r="H61" s="49"/>
    </row>
    <row r="62" spans="1:15" s="1" customFormat="1" ht="16.5">
      <c r="A62" s="19"/>
      <c r="B62" s="20"/>
      <c r="C62" s="20"/>
      <c r="D62" s="15"/>
      <c r="G62" s="20"/>
      <c r="H62" s="20"/>
    </row>
    <row r="63" spans="1:15" s="1" customFormat="1" ht="18.75">
      <c r="A63" s="19"/>
      <c r="B63" s="455" t="s">
        <v>80</v>
      </c>
      <c r="C63" s="455"/>
      <c r="D63" s="15"/>
      <c r="G63" s="454" t="s">
        <v>81</v>
      </c>
      <c r="H63" s="454"/>
    </row>
    <row r="64" spans="1:15" s="1" customFormat="1" ht="16.5">
      <c r="A64" s="19"/>
      <c r="B64" s="450" t="s">
        <v>82</v>
      </c>
      <c r="C64" s="450"/>
      <c r="D64" s="15"/>
      <c r="G64" s="450" t="s">
        <v>83</v>
      </c>
      <c r="H64" s="450"/>
    </row>
    <row r="65" spans="1:8" s="1" customFormat="1" ht="18.75">
      <c r="A65" s="19"/>
      <c r="B65" s="15"/>
      <c r="C65" s="15"/>
      <c r="D65" s="15"/>
      <c r="E65" s="23"/>
      <c r="F65" s="23"/>
      <c r="G65" s="49"/>
      <c r="H65" s="49"/>
    </row>
    <row r="66" spans="1:8" s="1" customFormat="1" ht="16.5">
      <c r="A66" s="50"/>
      <c r="B66" s="50"/>
      <c r="C66" s="50"/>
      <c r="D66" s="50"/>
      <c r="E66" s="50"/>
      <c r="F66" s="50"/>
      <c r="G66" s="49"/>
      <c r="H66" s="49"/>
    </row>
    <row r="67" spans="1:8" ht="16.5">
      <c r="A67" s="50"/>
      <c r="B67" s="50"/>
      <c r="C67" s="50"/>
      <c r="D67" s="50"/>
      <c r="E67" s="50"/>
    </row>
    <row r="68" spans="1:8" s="1" customFormat="1" ht="16.5">
      <c r="B68" s="49"/>
      <c r="C68" s="49"/>
      <c r="D68" s="49"/>
      <c r="E68" s="49"/>
      <c r="F68" s="50"/>
      <c r="G68" s="49"/>
      <c r="H68" s="49"/>
    </row>
  </sheetData>
  <mergeCells count="12">
    <mergeCell ref="A1:B1"/>
    <mergeCell ref="A3:F3"/>
    <mergeCell ref="G3:H3"/>
    <mergeCell ref="B64:C64"/>
    <mergeCell ref="C1:O1"/>
    <mergeCell ref="I3:J3"/>
    <mergeCell ref="G63:H63"/>
    <mergeCell ref="A2:O2"/>
    <mergeCell ref="K3:L3"/>
    <mergeCell ref="M3:O3"/>
    <mergeCell ref="B63:C63"/>
    <mergeCell ref="G64:H64"/>
  </mergeCells>
  <pageMargins left="0.7" right="0.7" top="0.75" bottom="0.75" header="0.3" footer="0.3"/>
  <drawing r:id="rId1"/>
  <extLst>
    <ext xmlns:x14="http://schemas.microsoft.com/office/spreadsheetml/2009/9/main" uri="{CCE6A557-97BC-4b89-ADB6-D9C93CAAB3DF}">
      <x14:dataValidations xmlns:xm="http://schemas.microsoft.com/office/excel/2006/main" count="12">
        <x14:dataValidation type="list" allowBlank="1" showErrorMessage="1" errorTitle="The value you entered is not valid." error="The value entered violates data validation rules set in cell" xr:uid="{00000000-0002-0000-0200-000000000000}">
          <x14:formula1>
            <xm:f>'LISTA DESPLEGABLE'!$G$4:$G$24</xm:f>
          </x14:formula1>
          <xm:sqref>F5:F58 F66:F67</xm:sqref>
        </x14:dataValidation>
        <x14:dataValidation type="list" allowBlank="1" showErrorMessage="1" errorTitle="The value you entered is not valid." error="The value entered violates data validation rules set in cell" xr:uid="{00000000-0002-0000-0200-000001000000}">
          <x14:formula1>
            <xm:f>'LISTA DESPLEGABLE'!$C$4:$C$10</xm:f>
          </x14:formula1>
          <xm:sqref>C5:C58 C66:C67</xm:sqref>
        </x14:dataValidation>
        <x14:dataValidation type="list" allowBlank="1" showErrorMessage="1" errorTitle="The value you entered is not valid." error="The value entered violates data validation rules set in cell" xr:uid="{00000000-0002-0000-0200-000002000000}">
          <x14:formula1>
            <xm:f>'LISTA DESPLEGABLE'!$I$4:$I$27</xm:f>
          </x14:formula1>
          <xm:sqref>H5:H58</xm:sqref>
        </x14:dataValidation>
        <x14:dataValidation type="list" allowBlank="1" showErrorMessage="1" errorTitle="The value you entered is not valid." error="The value entered violates data validation rules set in cell" xr:uid="{00000000-0002-0000-0200-000003000000}">
          <x14:formula1>
            <xm:f>'LISTA DESPLEGABLE'!$D$4:$D$13</xm:f>
          </x14:formula1>
          <xm:sqref>D5:D58 D66:D67</xm:sqref>
        </x14:dataValidation>
        <x14:dataValidation type="list" allowBlank="1" showErrorMessage="1" errorTitle="The value you entered is not valid." error="The value entered violates data validation rules set in cell" xr:uid="{00000000-0002-0000-0200-000004000000}">
          <x14:formula1>
            <xm:f>'LISTA DESPLEGABLE'!$L$4:$L$25</xm:f>
          </x14:formula1>
          <xm:sqref>K5:K58</xm:sqref>
        </x14:dataValidation>
        <x14:dataValidation type="list" allowBlank="1" showErrorMessage="1" errorTitle="The value you entered is not valid." error="The value entered violates data validation rules set in cell" xr:uid="{00000000-0002-0000-0200-000005000000}">
          <x14:formula1>
            <xm:f>'LISTA DESPLEGABLE'!$H$4:$H$27</xm:f>
          </x14:formula1>
          <xm:sqref>G5:G58</xm:sqref>
        </x14:dataValidation>
        <x14:dataValidation type="list" allowBlank="1" showErrorMessage="1" errorTitle="The value you entered is not valid." error="The value entered violates data validation rules set in cell" xr:uid="{00000000-0002-0000-0200-000006000000}">
          <x14:formula1>
            <xm:f>'LISTA DESPLEGABLE'!$E$4:$E$15</xm:f>
          </x14:formula1>
          <xm:sqref>E5:E58 E66:E67</xm:sqref>
        </x14:dataValidation>
        <x14:dataValidation type="list" allowBlank="1" showErrorMessage="1" errorTitle="The value you entered is not valid." error="The value entered violates data validation rules set in cell" xr:uid="{00000000-0002-0000-0200-000007000000}">
          <x14:formula1>
            <xm:f>'LISTA DESPLEGABLE'!$A$4:$A$10</xm:f>
          </x14:formula1>
          <xm:sqref>A5:A58 A66:A67</xm:sqref>
        </x14:dataValidation>
        <x14:dataValidation type="list" allowBlank="1" showErrorMessage="1" errorTitle="The value you entered is not valid." error="The value entered violates data validation rules set in cell" xr:uid="{00000000-0002-0000-0200-000008000000}">
          <x14:formula1>
            <xm:f>'LISTA DESPLEGABLE'!$J$4:$J$28</xm:f>
          </x14:formula1>
          <xm:sqref>I5:I58</xm:sqref>
        </x14:dataValidation>
        <x14:dataValidation type="list" allowBlank="1" showErrorMessage="1" errorTitle="The value you entered is not valid." error="The value entered violates data validation rules set in cell" xr:uid="{00000000-0002-0000-0200-000009000000}">
          <x14:formula1>
            <xm:f>'LISTA DESPLEGABLE'!$K$4:$K$27</xm:f>
          </x14:formula1>
          <xm:sqref>J5:J58</xm:sqref>
        </x14:dataValidation>
        <x14:dataValidation type="list" allowBlank="1" showErrorMessage="1" errorTitle="The value you entered is not valid." error="The value entered violates data validation rules set in cell" xr:uid="{00000000-0002-0000-0200-00000A000000}">
          <x14:formula1>
            <xm:f>'LISTA DESPLEGABLE'!$M$4:$M$25</xm:f>
          </x14:formula1>
          <xm:sqref>L5:L58</xm:sqref>
        </x14:dataValidation>
        <x14:dataValidation type="list" allowBlank="1" showErrorMessage="1" errorTitle="The value you entered is not valid." error="The value entered violates data validation rules set in cell" xr:uid="{00000000-0002-0000-0200-00000B000000}">
          <x14:formula1>
            <xm:f>'LISTA DESPLEGABLE'!$B$4:$B$19</xm:f>
          </x14:formula1>
          <xm:sqref>B5:B58 B66:B67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B3:I28"/>
  <sheetViews>
    <sheetView workbookViewId="0"/>
  </sheetViews>
  <sheetFormatPr baseColWidth="10" defaultColWidth="9.140625" defaultRowHeight="15.75" customHeight="1"/>
  <cols>
    <col min="1" max="1" width="11.7109375"/>
    <col min="2" max="2" width="10.28515625"/>
    <col min="3" max="3" width="55.42578125"/>
    <col min="4" max="4" width="104.42578125"/>
    <col min="5" max="15" width="52.7109375"/>
    <col min="16" max="1024" width="11.7109375"/>
  </cols>
  <sheetData>
    <row r="3" spans="2:9" ht="15"/>
    <row r="4" spans="2:9">
      <c r="B4" s="474" t="s">
        <v>84</v>
      </c>
      <c r="C4" s="475"/>
      <c r="D4" s="476"/>
      <c r="E4" s="29"/>
      <c r="F4" s="29"/>
      <c r="G4" s="29"/>
      <c r="H4" s="29"/>
      <c r="I4" s="29"/>
    </row>
    <row r="5" spans="2:9">
      <c r="B5" s="54"/>
      <c r="C5" s="55"/>
      <c r="D5" s="56"/>
      <c r="E5" s="33"/>
      <c r="F5" s="33"/>
      <c r="G5" s="33"/>
      <c r="H5" s="33"/>
      <c r="I5" s="33"/>
    </row>
    <row r="6" spans="2:9">
      <c r="B6" s="471" t="s">
        <v>85</v>
      </c>
      <c r="C6" s="472"/>
      <c r="D6" s="473"/>
      <c r="E6" s="33"/>
      <c r="F6" s="33"/>
      <c r="G6" s="33"/>
      <c r="H6" s="33"/>
      <c r="I6" s="33"/>
    </row>
    <row r="7" spans="2:9" ht="15">
      <c r="B7" s="57"/>
      <c r="C7" s="40"/>
      <c r="D7" s="58"/>
      <c r="E7" s="33"/>
      <c r="F7" s="33"/>
      <c r="G7" s="33"/>
      <c r="H7" s="33"/>
      <c r="I7" s="33"/>
    </row>
    <row r="8" spans="2:9" ht="19.5" customHeight="1">
      <c r="B8" s="41" t="s">
        <v>86</v>
      </c>
      <c r="C8" s="42" t="s">
        <v>87</v>
      </c>
      <c r="D8" s="47" t="s">
        <v>88</v>
      </c>
      <c r="E8" s="40"/>
      <c r="F8" s="40"/>
      <c r="G8" s="40"/>
      <c r="H8" s="40"/>
      <c r="I8" s="40"/>
    </row>
    <row r="9" spans="2:9" ht="19.5" customHeight="1">
      <c r="B9" s="41" t="s">
        <v>89</v>
      </c>
      <c r="C9" s="42" t="s">
        <v>90</v>
      </c>
      <c r="D9" s="42" t="s">
        <v>91</v>
      </c>
      <c r="E9" s="43"/>
      <c r="F9" s="43"/>
      <c r="G9" s="43"/>
      <c r="H9" s="43"/>
      <c r="I9" s="43"/>
    </row>
    <row r="10" spans="2:9" ht="19.5" customHeight="1">
      <c r="B10" s="41">
        <v>3</v>
      </c>
      <c r="C10" s="42" t="s">
        <v>92</v>
      </c>
      <c r="D10" s="44" t="s">
        <v>93</v>
      </c>
      <c r="E10" s="43"/>
      <c r="F10" s="43"/>
      <c r="G10" s="43"/>
      <c r="H10" s="43"/>
      <c r="I10" s="43"/>
    </row>
    <row r="11" spans="2:9" ht="19.5" customHeight="1">
      <c r="B11" s="41">
        <v>4</v>
      </c>
      <c r="C11" s="42" t="s">
        <v>94</v>
      </c>
      <c r="D11" s="42" t="s">
        <v>95</v>
      </c>
      <c r="E11" s="43"/>
      <c r="F11" s="43"/>
      <c r="G11" s="43"/>
      <c r="H11" s="43"/>
      <c r="I11" s="43"/>
    </row>
    <row r="12" spans="2:9" ht="19.5" customHeight="1">
      <c r="B12" s="41">
        <v>5</v>
      </c>
      <c r="C12" s="42" t="s">
        <v>96</v>
      </c>
      <c r="D12" s="47" t="s">
        <v>97</v>
      </c>
      <c r="E12" s="40"/>
      <c r="F12" s="40"/>
      <c r="G12" s="40"/>
      <c r="H12" s="40"/>
      <c r="I12" s="40"/>
    </row>
    <row r="13" spans="2:9" ht="19.5" customHeight="1">
      <c r="B13" s="41">
        <v>6</v>
      </c>
      <c r="C13" s="42" t="s">
        <v>98</v>
      </c>
      <c r="D13" s="42" t="s">
        <v>99</v>
      </c>
      <c r="E13" s="43"/>
      <c r="F13" s="43"/>
      <c r="G13" s="43"/>
      <c r="H13" s="43"/>
      <c r="I13" s="43"/>
    </row>
    <row r="14" spans="2:9" ht="19.5" customHeight="1">
      <c r="B14" s="41">
        <v>7</v>
      </c>
      <c r="C14" s="42" t="s">
        <v>100</v>
      </c>
      <c r="D14" s="47" t="s">
        <v>101</v>
      </c>
      <c r="E14" s="40"/>
      <c r="F14" s="40"/>
      <c r="G14" s="40"/>
      <c r="H14" s="40"/>
      <c r="I14" s="40"/>
    </row>
    <row r="15" spans="2:9" ht="19.5" customHeight="1">
      <c r="B15" s="41">
        <v>8</v>
      </c>
      <c r="C15" s="42" t="s">
        <v>102</v>
      </c>
      <c r="D15" s="47" t="s">
        <v>103</v>
      </c>
      <c r="E15" s="40"/>
      <c r="F15" s="40"/>
      <c r="G15" s="40"/>
      <c r="H15" s="40"/>
      <c r="I15" s="40"/>
    </row>
    <row r="16" spans="2:9" ht="19.5" customHeight="1">
      <c r="B16" s="41">
        <v>9</v>
      </c>
      <c r="C16" s="42" t="s">
        <v>104</v>
      </c>
      <c r="D16" s="44" t="s">
        <v>105</v>
      </c>
      <c r="E16" s="45"/>
      <c r="F16" s="45"/>
      <c r="G16" s="45"/>
      <c r="H16" s="45"/>
      <c r="I16" s="45"/>
    </row>
    <row r="17" spans="2:9" ht="19.5" customHeight="1">
      <c r="B17" s="41">
        <v>10</v>
      </c>
      <c r="C17" s="42" t="s">
        <v>106</v>
      </c>
      <c r="D17" s="47" t="s">
        <v>107</v>
      </c>
      <c r="E17" s="40"/>
      <c r="F17" s="40"/>
      <c r="G17" s="40"/>
      <c r="H17" s="40"/>
      <c r="I17" s="40"/>
    </row>
    <row r="18" spans="2:9" ht="19.5" customHeight="1">
      <c r="B18" s="41">
        <v>11</v>
      </c>
      <c r="C18" s="42" t="s">
        <v>108</v>
      </c>
      <c r="D18" s="44" t="s">
        <v>109</v>
      </c>
      <c r="E18" s="45"/>
      <c r="F18" s="45"/>
      <c r="G18" s="45"/>
      <c r="H18" s="45"/>
      <c r="I18" s="45"/>
    </row>
    <row r="19" spans="2:9" ht="19.5" customHeight="1">
      <c r="B19" s="41">
        <v>12</v>
      </c>
      <c r="C19" s="42" t="s">
        <v>110</v>
      </c>
      <c r="D19" s="47" t="s">
        <v>111</v>
      </c>
      <c r="E19" s="40"/>
      <c r="F19" s="40"/>
      <c r="G19" s="40"/>
      <c r="H19" s="40"/>
      <c r="I19" s="40"/>
    </row>
    <row r="20" spans="2:9" ht="19.5" customHeight="1">
      <c r="B20" s="41">
        <v>13</v>
      </c>
      <c r="C20" s="42" t="s">
        <v>112</v>
      </c>
      <c r="D20" s="44" t="s">
        <v>113</v>
      </c>
      <c r="E20" s="45"/>
      <c r="F20" s="45"/>
      <c r="G20" s="45"/>
      <c r="H20" s="45"/>
      <c r="I20" s="45"/>
    </row>
    <row r="21" spans="2:9" ht="19.5" customHeight="1">
      <c r="B21" s="41">
        <v>14</v>
      </c>
      <c r="C21" s="42" t="s">
        <v>114</v>
      </c>
      <c r="D21" s="47" t="s">
        <v>115</v>
      </c>
      <c r="E21" s="40"/>
      <c r="F21" s="40"/>
      <c r="G21" s="40"/>
      <c r="H21" s="40"/>
      <c r="I21" s="40"/>
    </row>
    <row r="22" spans="2:9" ht="19.5" customHeight="1">
      <c r="B22" s="41">
        <v>15</v>
      </c>
      <c r="C22" s="42" t="s">
        <v>116</v>
      </c>
      <c r="D22" s="44" t="s">
        <v>117</v>
      </c>
      <c r="E22" s="45"/>
      <c r="F22" s="45"/>
      <c r="G22" s="45"/>
      <c r="H22" s="45"/>
      <c r="I22" s="45"/>
    </row>
    <row r="23" spans="2:9" ht="19.5" customHeight="1">
      <c r="B23" s="41">
        <v>16</v>
      </c>
      <c r="C23" s="42" t="s">
        <v>118</v>
      </c>
      <c r="D23" s="47" t="s">
        <v>119</v>
      </c>
      <c r="E23" s="40"/>
      <c r="F23" s="40"/>
      <c r="G23" s="40"/>
      <c r="H23" s="40"/>
      <c r="I23" s="40"/>
    </row>
    <row r="24" spans="2:9" ht="19.5" customHeight="1">
      <c r="B24" s="41">
        <v>17</v>
      </c>
      <c r="C24" s="42" t="s">
        <v>120</v>
      </c>
      <c r="D24" s="47" t="s">
        <v>121</v>
      </c>
      <c r="E24" s="40"/>
      <c r="F24" s="40"/>
      <c r="G24" s="40"/>
      <c r="H24" s="40"/>
      <c r="I24" s="40"/>
    </row>
    <row r="25" spans="2:9" ht="19.5" customHeight="1">
      <c r="B25" s="41">
        <v>18</v>
      </c>
      <c r="C25" s="47" t="s">
        <v>122</v>
      </c>
      <c r="D25" s="48"/>
      <c r="E25" s="33"/>
      <c r="F25" s="33"/>
      <c r="G25" s="33"/>
      <c r="H25" s="33"/>
      <c r="I25" s="33"/>
    </row>
    <row r="26" spans="2:9" ht="19.5" customHeight="1">
      <c r="B26" s="41">
        <v>18.100000000000001</v>
      </c>
      <c r="C26" s="47" t="s">
        <v>123</v>
      </c>
      <c r="D26" s="47" t="s">
        <v>124</v>
      </c>
      <c r="E26" s="40"/>
      <c r="F26" s="40"/>
      <c r="G26" s="40"/>
      <c r="H26" s="40"/>
      <c r="I26" s="40"/>
    </row>
    <row r="27" spans="2:9" ht="19.5" customHeight="1">
      <c r="B27" s="41">
        <v>18.2</v>
      </c>
      <c r="C27" s="42" t="s">
        <v>125</v>
      </c>
      <c r="D27" s="47" t="s">
        <v>126</v>
      </c>
      <c r="E27" s="40"/>
      <c r="F27" s="40"/>
      <c r="G27" s="40"/>
      <c r="H27" s="40"/>
      <c r="I27" s="40"/>
    </row>
    <row r="28" spans="2:9" ht="15">
      <c r="B28" s="59"/>
      <c r="E28" s="60"/>
      <c r="F28" s="60"/>
      <c r="G28" s="60"/>
      <c r="H28" s="60"/>
      <c r="I28" s="60"/>
    </row>
  </sheetData>
  <mergeCells count="2">
    <mergeCell ref="B6:D6"/>
    <mergeCell ref="B4:D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AKH244"/>
  <sheetViews>
    <sheetView tabSelected="1" zoomScale="14" zoomScaleNormal="14" zoomScaleSheetLayoutView="10" zoomScalePageLayoutView="14" workbookViewId="0">
      <selection activeCell="A4" sqref="A4:A6"/>
    </sheetView>
  </sheetViews>
  <sheetFormatPr baseColWidth="10" defaultColWidth="9.140625" defaultRowHeight="17.25" customHeight="1"/>
  <cols>
    <col min="1" max="1" width="34.7109375" style="382" customWidth="1"/>
    <col min="2" max="2" width="97.28515625" style="104" customWidth="1"/>
    <col min="3" max="3" width="84.140625" style="104" customWidth="1"/>
    <col min="4" max="4" width="185.85546875" style="104" customWidth="1"/>
    <col min="5" max="5" width="213.5703125" style="104" customWidth="1"/>
    <col min="6" max="6" width="234.5703125" style="104" customWidth="1"/>
    <col min="7" max="7" width="255.5703125" style="104" customWidth="1"/>
    <col min="8" max="9" width="17.42578125" style="106" customWidth="1"/>
    <col min="10" max="10" width="77.28515625" style="104" customWidth="1"/>
    <col min="11" max="11" width="88.140625" style="104" customWidth="1"/>
    <col min="12" max="12" width="80" style="104" customWidth="1"/>
    <col min="13" max="13" width="225.28515625" style="104" customWidth="1"/>
    <col min="14" max="14" width="188.42578125" style="104" customWidth="1"/>
    <col min="15" max="16" width="41.5703125" style="107" customWidth="1"/>
    <col min="17" max="17" width="41.5703125" style="168" customWidth="1"/>
    <col min="18" max="18" width="41.5703125" style="141" customWidth="1"/>
    <col min="19" max="19" width="41.5703125" style="107" customWidth="1"/>
    <col min="20" max="20" width="41.5703125" style="108" customWidth="1"/>
    <col min="21" max="22" width="41.5703125" style="107" customWidth="1"/>
    <col min="23" max="23" width="41.5703125" style="103" customWidth="1"/>
    <col min="24" max="24" width="56" style="103" customWidth="1"/>
    <col min="25" max="26" width="255.7109375" style="1" customWidth="1"/>
    <col min="27" max="27" width="55.140625" style="210" customWidth="1"/>
    <col min="28" max="28" width="80.85546875" style="210" customWidth="1"/>
    <col min="29" max="29" width="82.28515625" style="1" customWidth="1"/>
    <col min="30" max="30" width="36.5703125" style="1" customWidth="1"/>
    <col min="31" max="32" width="0" style="1" hidden="1" customWidth="1"/>
    <col min="33" max="970" width="12.28515625" style="1"/>
    <col min="971" max="971" width="11.42578125"/>
  </cols>
  <sheetData>
    <row r="1" spans="1:970" s="105" customFormat="1" ht="312" customHeight="1" thickBot="1">
      <c r="A1" s="597"/>
      <c r="B1" s="598"/>
      <c r="C1" s="598"/>
      <c r="D1" s="477" t="s">
        <v>1786</v>
      </c>
      <c r="E1" s="477"/>
      <c r="F1" s="477"/>
      <c r="G1" s="477"/>
      <c r="H1" s="477"/>
      <c r="I1" s="477"/>
      <c r="J1" s="477"/>
      <c r="K1" s="477"/>
      <c r="L1" s="477"/>
      <c r="M1" s="477"/>
      <c r="N1" s="477"/>
      <c r="O1" s="477"/>
      <c r="P1" s="477"/>
      <c r="Q1" s="477"/>
      <c r="R1" s="477"/>
      <c r="S1" s="477"/>
      <c r="T1" s="477"/>
      <c r="U1" s="477"/>
      <c r="V1" s="477"/>
      <c r="W1" s="477"/>
      <c r="X1" s="477"/>
      <c r="Y1" s="477"/>
      <c r="Z1" s="477"/>
      <c r="AA1" s="210"/>
      <c r="AB1" s="210"/>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c r="DK1" s="103"/>
      <c r="DL1" s="103"/>
      <c r="DM1" s="103"/>
      <c r="DN1" s="103"/>
      <c r="DO1" s="103"/>
      <c r="DP1" s="103"/>
      <c r="DQ1" s="103"/>
      <c r="DR1" s="103"/>
      <c r="DS1" s="103"/>
      <c r="DT1" s="103"/>
      <c r="DU1" s="103"/>
      <c r="DV1" s="103"/>
      <c r="DW1" s="103"/>
      <c r="DX1" s="103"/>
      <c r="DY1" s="103"/>
      <c r="DZ1" s="103"/>
      <c r="EA1" s="103"/>
      <c r="EB1" s="103"/>
      <c r="EC1" s="103"/>
      <c r="ED1" s="103"/>
      <c r="EE1" s="103"/>
      <c r="EF1" s="103"/>
      <c r="EG1" s="103"/>
      <c r="EH1" s="103"/>
      <c r="EI1" s="103"/>
      <c r="EJ1" s="103"/>
      <c r="EK1" s="103"/>
      <c r="EL1" s="103"/>
      <c r="EM1" s="103"/>
      <c r="EN1" s="103"/>
      <c r="EO1" s="103"/>
      <c r="EP1" s="103"/>
      <c r="EQ1" s="103"/>
      <c r="ER1" s="103"/>
      <c r="ES1" s="103"/>
      <c r="ET1" s="103"/>
      <c r="EU1" s="103"/>
      <c r="EV1" s="103"/>
      <c r="EW1" s="103"/>
      <c r="EX1" s="103"/>
      <c r="EY1" s="103"/>
      <c r="EZ1" s="103"/>
      <c r="FA1" s="103"/>
      <c r="FB1" s="103"/>
      <c r="FC1" s="103"/>
      <c r="FD1" s="103"/>
      <c r="FE1" s="103"/>
      <c r="FF1" s="103"/>
      <c r="FG1" s="103"/>
      <c r="FH1" s="103"/>
      <c r="FI1" s="103"/>
      <c r="FJ1" s="103"/>
      <c r="FK1" s="103"/>
      <c r="FL1" s="103"/>
      <c r="FM1" s="103"/>
      <c r="FN1" s="103"/>
      <c r="FO1" s="103"/>
      <c r="FP1" s="103"/>
      <c r="FQ1" s="103"/>
      <c r="FR1" s="103"/>
      <c r="FS1" s="103"/>
      <c r="FT1" s="103"/>
      <c r="FU1" s="103"/>
      <c r="FV1" s="103"/>
      <c r="FW1" s="103"/>
      <c r="FX1" s="103"/>
      <c r="FY1" s="103"/>
      <c r="FZ1" s="103"/>
      <c r="GA1" s="103"/>
      <c r="GB1" s="103"/>
      <c r="GC1" s="103"/>
      <c r="GD1" s="103"/>
      <c r="GE1" s="103"/>
      <c r="GF1" s="103"/>
      <c r="GG1" s="103"/>
      <c r="GH1" s="103"/>
      <c r="GI1" s="103"/>
      <c r="GJ1" s="103"/>
      <c r="GK1" s="103"/>
      <c r="GL1" s="103"/>
      <c r="GM1" s="103"/>
      <c r="GN1" s="103"/>
      <c r="GO1" s="103"/>
      <c r="GP1" s="103"/>
      <c r="GQ1" s="103"/>
      <c r="GR1" s="103"/>
      <c r="GS1" s="103"/>
      <c r="GT1" s="103"/>
      <c r="GU1" s="103"/>
      <c r="GV1" s="103"/>
      <c r="GW1" s="103"/>
      <c r="GX1" s="103"/>
      <c r="GY1" s="103"/>
      <c r="GZ1" s="103"/>
      <c r="HA1" s="103"/>
      <c r="HB1" s="103"/>
      <c r="HC1" s="103"/>
      <c r="HD1" s="103"/>
      <c r="HE1" s="103"/>
      <c r="HF1" s="103"/>
      <c r="HG1" s="103"/>
      <c r="HH1" s="103"/>
      <c r="HI1" s="103"/>
      <c r="HJ1" s="103"/>
      <c r="HK1" s="103"/>
      <c r="HL1" s="103"/>
      <c r="HM1" s="103"/>
      <c r="HN1" s="103"/>
      <c r="HO1" s="103"/>
      <c r="HP1" s="103"/>
      <c r="HQ1" s="103"/>
      <c r="HR1" s="103"/>
      <c r="HS1" s="103"/>
      <c r="HT1" s="103"/>
      <c r="HU1" s="103"/>
      <c r="HV1" s="103"/>
      <c r="HW1" s="103"/>
      <c r="HX1" s="103"/>
      <c r="HY1" s="103"/>
      <c r="HZ1" s="103"/>
      <c r="IA1" s="103"/>
      <c r="IB1" s="103"/>
      <c r="IC1" s="103"/>
      <c r="ID1" s="103"/>
      <c r="IE1" s="103"/>
      <c r="IF1" s="103"/>
      <c r="IG1" s="103"/>
      <c r="IH1" s="103"/>
      <c r="II1" s="103"/>
      <c r="IJ1" s="103"/>
      <c r="IK1" s="103"/>
      <c r="IL1" s="103"/>
      <c r="IM1" s="103"/>
      <c r="IN1" s="103"/>
      <c r="IO1" s="103"/>
      <c r="IP1" s="103"/>
      <c r="IQ1" s="103"/>
      <c r="IR1" s="103"/>
      <c r="IS1" s="103"/>
      <c r="IT1" s="103"/>
      <c r="IU1" s="103"/>
      <c r="IV1" s="103"/>
      <c r="IW1" s="103"/>
      <c r="IX1" s="103"/>
      <c r="IY1" s="103"/>
      <c r="IZ1" s="103"/>
      <c r="JA1" s="103"/>
      <c r="JB1" s="103"/>
      <c r="JC1" s="103"/>
      <c r="JD1" s="103"/>
      <c r="JE1" s="103"/>
      <c r="JF1" s="103"/>
      <c r="JG1" s="103"/>
      <c r="JH1" s="103"/>
      <c r="JI1" s="103"/>
      <c r="JJ1" s="103"/>
      <c r="JK1" s="103"/>
      <c r="JL1" s="103"/>
      <c r="JM1" s="103"/>
      <c r="JN1" s="103"/>
      <c r="JO1" s="103"/>
      <c r="JP1" s="103"/>
      <c r="JQ1" s="103"/>
      <c r="JR1" s="103"/>
      <c r="JS1" s="103"/>
      <c r="JT1" s="103"/>
      <c r="JU1" s="103"/>
      <c r="JV1" s="103"/>
      <c r="JW1" s="103"/>
      <c r="JX1" s="103"/>
      <c r="JY1" s="103"/>
      <c r="JZ1" s="103"/>
      <c r="KA1" s="103"/>
      <c r="KB1" s="103"/>
      <c r="KC1" s="103"/>
      <c r="KD1" s="103"/>
      <c r="KE1" s="103"/>
      <c r="KF1" s="103"/>
      <c r="KG1" s="103"/>
      <c r="KH1" s="103"/>
      <c r="KI1" s="103"/>
      <c r="KJ1" s="103"/>
      <c r="KK1" s="103"/>
      <c r="KL1" s="103"/>
      <c r="KM1" s="103"/>
      <c r="KN1" s="103"/>
      <c r="KO1" s="103"/>
      <c r="KP1" s="103"/>
      <c r="KQ1" s="103"/>
      <c r="KR1" s="103"/>
      <c r="KS1" s="103"/>
      <c r="KT1" s="103"/>
      <c r="KU1" s="103"/>
      <c r="KV1" s="103"/>
      <c r="KW1" s="103"/>
      <c r="KX1" s="103"/>
      <c r="KY1" s="103"/>
      <c r="KZ1" s="103"/>
      <c r="LA1" s="103"/>
      <c r="LB1" s="103"/>
      <c r="LC1" s="103"/>
      <c r="LD1" s="103"/>
      <c r="LE1" s="103"/>
      <c r="LF1" s="103"/>
      <c r="LG1" s="103"/>
      <c r="LH1" s="103"/>
      <c r="LI1" s="103"/>
      <c r="LJ1" s="103"/>
      <c r="LK1" s="103"/>
      <c r="LL1" s="103"/>
      <c r="LM1" s="103"/>
      <c r="LN1" s="103"/>
      <c r="LO1" s="103"/>
      <c r="LP1" s="103"/>
      <c r="LQ1" s="103"/>
      <c r="LR1" s="103"/>
      <c r="LS1" s="103"/>
      <c r="LT1" s="103"/>
      <c r="LU1" s="103"/>
      <c r="LV1" s="103"/>
      <c r="LW1" s="103"/>
      <c r="LX1" s="103"/>
      <c r="LY1" s="103"/>
      <c r="LZ1" s="103"/>
      <c r="MA1" s="103"/>
      <c r="MB1" s="103"/>
      <c r="MC1" s="103"/>
      <c r="MD1" s="103"/>
      <c r="ME1" s="103"/>
      <c r="MF1" s="103"/>
      <c r="MG1" s="103"/>
      <c r="MH1" s="103"/>
      <c r="MI1" s="103"/>
      <c r="MJ1" s="103"/>
      <c r="MK1" s="103"/>
      <c r="ML1" s="103"/>
      <c r="MM1" s="103"/>
      <c r="MN1" s="103"/>
      <c r="MO1" s="103"/>
      <c r="MP1" s="103"/>
      <c r="MQ1" s="103"/>
      <c r="MR1" s="103"/>
      <c r="MS1" s="103"/>
      <c r="MT1" s="103"/>
      <c r="MU1" s="103"/>
      <c r="MV1" s="103"/>
      <c r="MW1" s="103"/>
      <c r="MX1" s="103"/>
      <c r="MY1" s="103"/>
      <c r="MZ1" s="103"/>
      <c r="NA1" s="103"/>
      <c r="NB1" s="103"/>
      <c r="NC1" s="103"/>
      <c r="ND1" s="103"/>
      <c r="NE1" s="103"/>
      <c r="NF1" s="103"/>
      <c r="NG1" s="103"/>
      <c r="NH1" s="103"/>
      <c r="NI1" s="103"/>
      <c r="NJ1" s="103"/>
      <c r="NK1" s="103"/>
      <c r="NL1" s="103"/>
      <c r="NM1" s="103"/>
      <c r="NN1" s="103"/>
      <c r="NO1" s="103"/>
      <c r="NP1" s="103"/>
      <c r="NQ1" s="103"/>
      <c r="NR1" s="103"/>
      <c r="NS1" s="103"/>
      <c r="NT1" s="103"/>
      <c r="NU1" s="103"/>
      <c r="NV1" s="103"/>
      <c r="NW1" s="103"/>
      <c r="NX1" s="103"/>
      <c r="NY1" s="103"/>
      <c r="NZ1" s="103"/>
      <c r="OA1" s="103"/>
      <c r="OB1" s="103"/>
      <c r="OC1" s="103"/>
      <c r="OD1" s="103"/>
      <c r="OE1" s="103"/>
      <c r="OF1" s="103"/>
      <c r="OG1" s="103"/>
      <c r="OH1" s="103"/>
      <c r="OI1" s="103"/>
      <c r="OJ1" s="103"/>
      <c r="OK1" s="103"/>
      <c r="OL1" s="103"/>
      <c r="OM1" s="103"/>
      <c r="ON1" s="103"/>
      <c r="OO1" s="103"/>
      <c r="OP1" s="103"/>
      <c r="OQ1" s="103"/>
      <c r="OR1" s="103"/>
      <c r="OS1" s="103"/>
      <c r="OT1" s="103"/>
      <c r="OU1" s="103"/>
      <c r="OV1" s="103"/>
      <c r="OW1" s="103"/>
      <c r="OX1" s="103"/>
      <c r="OY1" s="103"/>
      <c r="OZ1" s="103"/>
      <c r="PA1" s="103"/>
      <c r="PB1" s="103"/>
      <c r="PC1" s="103"/>
      <c r="PD1" s="103"/>
      <c r="PE1" s="103"/>
      <c r="PF1" s="103"/>
      <c r="PG1" s="103"/>
      <c r="PH1" s="103"/>
      <c r="PI1" s="103"/>
      <c r="PJ1" s="103"/>
      <c r="PK1" s="103"/>
      <c r="PL1" s="103"/>
      <c r="PM1" s="103"/>
      <c r="PN1" s="103"/>
      <c r="PO1" s="103"/>
      <c r="PP1" s="103"/>
      <c r="PQ1" s="103"/>
      <c r="PR1" s="103"/>
      <c r="PS1" s="103"/>
      <c r="PT1" s="103"/>
      <c r="PU1" s="103"/>
      <c r="PV1" s="103"/>
      <c r="PW1" s="103"/>
      <c r="PX1" s="103"/>
      <c r="PY1" s="103"/>
      <c r="PZ1" s="103"/>
      <c r="QA1" s="103"/>
      <c r="QB1" s="103"/>
      <c r="QC1" s="103"/>
      <c r="QD1" s="103"/>
      <c r="QE1" s="103"/>
      <c r="QF1" s="103"/>
      <c r="QG1" s="103"/>
      <c r="QH1" s="103"/>
      <c r="QI1" s="103"/>
      <c r="QJ1" s="103"/>
      <c r="QK1" s="103"/>
      <c r="QL1" s="103"/>
      <c r="QM1" s="103"/>
      <c r="QN1" s="103"/>
      <c r="QO1" s="103"/>
      <c r="QP1" s="103"/>
      <c r="QQ1" s="103"/>
      <c r="QR1" s="103"/>
      <c r="QS1" s="103"/>
      <c r="QT1" s="103"/>
      <c r="QU1" s="103"/>
      <c r="QV1" s="103"/>
      <c r="QW1" s="103"/>
      <c r="QX1" s="103"/>
      <c r="QY1" s="103"/>
      <c r="QZ1" s="103"/>
      <c r="RA1" s="103"/>
      <c r="RB1" s="103"/>
      <c r="RC1" s="103"/>
      <c r="RD1" s="103"/>
      <c r="RE1" s="103"/>
      <c r="RF1" s="103"/>
      <c r="RG1" s="103"/>
      <c r="RH1" s="103"/>
      <c r="RI1" s="103"/>
      <c r="RJ1" s="103"/>
      <c r="RK1" s="103"/>
      <c r="RL1" s="103"/>
      <c r="RM1" s="103"/>
      <c r="RN1" s="103"/>
      <c r="RO1" s="103"/>
      <c r="RP1" s="103"/>
      <c r="RQ1" s="103"/>
      <c r="RR1" s="103"/>
      <c r="RS1" s="103"/>
      <c r="RT1" s="103"/>
      <c r="RU1" s="103"/>
      <c r="RV1" s="103"/>
      <c r="RW1" s="103"/>
      <c r="RX1" s="103"/>
      <c r="RY1" s="103"/>
      <c r="RZ1" s="103"/>
      <c r="SA1" s="103"/>
      <c r="SB1" s="103"/>
      <c r="SC1" s="103"/>
      <c r="SD1" s="103"/>
      <c r="SE1" s="103"/>
      <c r="SF1" s="103"/>
      <c r="SG1" s="103"/>
      <c r="SH1" s="103"/>
      <c r="SI1" s="103"/>
      <c r="SJ1" s="103"/>
      <c r="SK1" s="103"/>
      <c r="SL1" s="103"/>
      <c r="SM1" s="103"/>
      <c r="SN1" s="103"/>
      <c r="SO1" s="103"/>
      <c r="SP1" s="103"/>
      <c r="SQ1" s="103"/>
      <c r="SR1" s="103"/>
      <c r="SS1" s="103"/>
      <c r="ST1" s="103"/>
      <c r="SU1" s="103"/>
      <c r="SV1" s="103"/>
      <c r="SW1" s="103"/>
      <c r="SX1" s="103"/>
      <c r="SY1" s="103"/>
      <c r="SZ1" s="103"/>
      <c r="TA1" s="103"/>
      <c r="TB1" s="103"/>
      <c r="TC1" s="103"/>
      <c r="TD1" s="103"/>
      <c r="TE1" s="103"/>
      <c r="TF1" s="103"/>
      <c r="TG1" s="103"/>
      <c r="TH1" s="103"/>
      <c r="TI1" s="103"/>
      <c r="TJ1" s="103"/>
      <c r="TK1" s="103"/>
      <c r="TL1" s="103"/>
      <c r="TM1" s="103"/>
      <c r="TN1" s="103"/>
      <c r="TO1" s="103"/>
      <c r="TP1" s="103"/>
      <c r="TQ1" s="103"/>
      <c r="TR1" s="103"/>
      <c r="TS1" s="103"/>
      <c r="TT1" s="103"/>
      <c r="TU1" s="103"/>
      <c r="TV1" s="103"/>
      <c r="TW1" s="103"/>
      <c r="TX1" s="103"/>
      <c r="TY1" s="103"/>
      <c r="TZ1" s="103"/>
      <c r="UA1" s="103"/>
      <c r="UB1" s="103"/>
      <c r="UC1" s="103"/>
      <c r="UD1" s="103"/>
      <c r="UE1" s="103"/>
      <c r="UF1" s="103"/>
      <c r="UG1" s="103"/>
      <c r="UH1" s="103"/>
      <c r="UI1" s="103"/>
      <c r="UJ1" s="103"/>
      <c r="UK1" s="103"/>
      <c r="UL1" s="103"/>
      <c r="UM1" s="103"/>
      <c r="UN1" s="103"/>
      <c r="UO1" s="103"/>
      <c r="UP1" s="103"/>
      <c r="UQ1" s="103"/>
      <c r="UR1" s="103"/>
      <c r="US1" s="103"/>
      <c r="UT1" s="103"/>
      <c r="UU1" s="103"/>
      <c r="UV1" s="103"/>
      <c r="UW1" s="103"/>
      <c r="UX1" s="103"/>
      <c r="UY1" s="103"/>
      <c r="UZ1" s="103"/>
      <c r="VA1" s="103"/>
      <c r="VB1" s="103"/>
      <c r="VC1" s="103"/>
      <c r="VD1" s="103"/>
      <c r="VE1" s="103"/>
      <c r="VF1" s="103"/>
      <c r="VG1" s="103"/>
      <c r="VH1" s="103"/>
      <c r="VI1" s="103"/>
      <c r="VJ1" s="103"/>
      <c r="VK1" s="103"/>
      <c r="VL1" s="103"/>
      <c r="VM1" s="103"/>
      <c r="VN1" s="103"/>
      <c r="VO1" s="103"/>
      <c r="VP1" s="103"/>
      <c r="VQ1" s="103"/>
      <c r="VR1" s="103"/>
      <c r="VS1" s="103"/>
      <c r="VT1" s="103"/>
      <c r="VU1" s="103"/>
      <c r="VV1" s="103"/>
      <c r="VW1" s="103"/>
      <c r="VX1" s="103"/>
      <c r="VY1" s="103"/>
      <c r="VZ1" s="103"/>
      <c r="WA1" s="103"/>
      <c r="WB1" s="103"/>
      <c r="WC1" s="103"/>
      <c r="WD1" s="103"/>
      <c r="WE1" s="103"/>
      <c r="WF1" s="103"/>
      <c r="WG1" s="103"/>
      <c r="WH1" s="103"/>
      <c r="WI1" s="103"/>
      <c r="WJ1" s="103"/>
      <c r="WK1" s="103"/>
      <c r="WL1" s="103"/>
      <c r="WM1" s="103"/>
      <c r="WN1" s="103"/>
      <c r="WO1" s="103"/>
      <c r="WP1" s="103"/>
      <c r="WQ1" s="103"/>
      <c r="WR1" s="103"/>
      <c r="WS1" s="103"/>
      <c r="WT1" s="103"/>
      <c r="WU1" s="103"/>
      <c r="WV1" s="103"/>
      <c r="WW1" s="103"/>
      <c r="WX1" s="103"/>
      <c r="WY1" s="103"/>
      <c r="WZ1" s="103"/>
      <c r="XA1" s="103"/>
      <c r="XB1" s="103"/>
      <c r="XC1" s="103"/>
      <c r="XD1" s="103"/>
      <c r="XE1" s="103"/>
      <c r="XF1" s="103"/>
      <c r="XG1" s="103"/>
      <c r="XH1" s="103"/>
      <c r="XI1" s="103"/>
      <c r="XJ1" s="103"/>
      <c r="XK1" s="103"/>
      <c r="XL1" s="103"/>
      <c r="XM1" s="103"/>
      <c r="XN1" s="103"/>
      <c r="XO1" s="103"/>
      <c r="XP1" s="103"/>
      <c r="XQ1" s="103"/>
      <c r="XR1" s="103"/>
      <c r="XS1" s="103"/>
      <c r="XT1" s="103"/>
      <c r="XU1" s="103"/>
      <c r="XV1" s="103"/>
      <c r="XW1" s="103"/>
      <c r="XX1" s="103"/>
      <c r="XY1" s="103"/>
      <c r="XZ1" s="103"/>
      <c r="YA1" s="103"/>
      <c r="YB1" s="103"/>
      <c r="YC1" s="103"/>
      <c r="YD1" s="103"/>
      <c r="YE1" s="103"/>
      <c r="YF1" s="103"/>
      <c r="YG1" s="103"/>
      <c r="YH1" s="103"/>
      <c r="YI1" s="103"/>
      <c r="YJ1" s="103"/>
      <c r="YK1" s="103"/>
      <c r="YL1" s="103"/>
      <c r="YM1" s="103"/>
      <c r="YN1" s="103"/>
      <c r="YO1" s="103"/>
      <c r="YP1" s="103"/>
      <c r="YQ1" s="103"/>
      <c r="YR1" s="103"/>
      <c r="YS1" s="103"/>
      <c r="YT1" s="103"/>
      <c r="YU1" s="103"/>
      <c r="YV1" s="103"/>
      <c r="YW1" s="103"/>
      <c r="YX1" s="103"/>
      <c r="YY1" s="103"/>
      <c r="YZ1" s="103"/>
      <c r="ZA1" s="103"/>
      <c r="ZB1" s="103"/>
      <c r="ZC1" s="103"/>
      <c r="ZD1" s="103"/>
      <c r="ZE1" s="103"/>
      <c r="ZF1" s="103"/>
      <c r="ZG1" s="103"/>
      <c r="ZH1" s="103"/>
      <c r="ZI1" s="103"/>
      <c r="ZJ1" s="103"/>
      <c r="ZK1" s="103"/>
      <c r="ZL1" s="103"/>
      <c r="ZM1" s="103"/>
      <c r="ZN1" s="103"/>
      <c r="ZO1" s="103"/>
      <c r="ZP1" s="103"/>
      <c r="ZQ1" s="103"/>
      <c r="ZR1" s="103"/>
      <c r="ZS1" s="103"/>
      <c r="ZT1" s="103"/>
      <c r="ZU1" s="103"/>
      <c r="ZV1" s="103"/>
      <c r="ZW1" s="103"/>
      <c r="ZX1" s="103"/>
      <c r="ZY1" s="103"/>
      <c r="ZZ1" s="103"/>
      <c r="AAA1" s="103"/>
      <c r="AAB1" s="103"/>
      <c r="AAC1" s="103"/>
      <c r="AAD1" s="103"/>
      <c r="AAE1" s="103"/>
      <c r="AAF1" s="103"/>
      <c r="AAG1" s="103"/>
      <c r="AAH1" s="103"/>
      <c r="AAI1" s="103"/>
      <c r="AAJ1" s="103"/>
      <c r="AAK1" s="103"/>
      <c r="AAL1" s="103"/>
      <c r="AAM1" s="103"/>
      <c r="AAN1" s="103"/>
      <c r="AAO1" s="103"/>
      <c r="AAP1" s="103"/>
      <c r="AAQ1" s="103"/>
      <c r="AAR1" s="103"/>
      <c r="AAS1" s="103"/>
      <c r="AAT1" s="103"/>
      <c r="AAU1" s="103"/>
      <c r="AAV1" s="103"/>
      <c r="AAW1" s="103"/>
      <c r="AAX1" s="103"/>
      <c r="AAY1" s="103"/>
      <c r="AAZ1" s="103"/>
      <c r="ABA1" s="103"/>
      <c r="ABB1" s="103"/>
      <c r="ABC1" s="103"/>
      <c r="ABD1" s="103"/>
      <c r="ABE1" s="103"/>
      <c r="ABF1" s="103"/>
      <c r="ABG1" s="103"/>
      <c r="ABH1" s="103"/>
      <c r="ABI1" s="103"/>
      <c r="ABJ1" s="103"/>
      <c r="ABK1" s="103"/>
      <c r="ABL1" s="103"/>
      <c r="ABM1" s="103"/>
      <c r="ABN1" s="103"/>
      <c r="ABO1" s="103"/>
      <c r="ABP1" s="103"/>
      <c r="ABQ1" s="103"/>
      <c r="ABR1" s="103"/>
      <c r="ABS1" s="103"/>
      <c r="ABT1" s="103"/>
      <c r="ABU1" s="103"/>
      <c r="ABV1" s="103"/>
      <c r="ABW1" s="103"/>
      <c r="ABX1" s="103"/>
      <c r="ABY1" s="103"/>
      <c r="ABZ1" s="103"/>
      <c r="ACA1" s="103"/>
      <c r="ACB1" s="103"/>
      <c r="ACC1" s="103"/>
      <c r="ACD1" s="103"/>
      <c r="ACE1" s="103"/>
      <c r="ACF1" s="103"/>
      <c r="ACG1" s="103"/>
      <c r="ACH1" s="103"/>
      <c r="ACI1" s="103"/>
      <c r="ACJ1" s="103"/>
      <c r="ACK1" s="103"/>
      <c r="ACL1" s="103"/>
      <c r="ACM1" s="103"/>
      <c r="ACN1" s="103"/>
      <c r="ACO1" s="103"/>
      <c r="ACP1" s="103"/>
      <c r="ACQ1" s="103"/>
      <c r="ACR1" s="103"/>
      <c r="ACS1" s="103"/>
      <c r="ACT1" s="103"/>
      <c r="ACU1" s="103"/>
      <c r="ACV1" s="103"/>
      <c r="ACW1" s="103"/>
      <c r="ACX1" s="103"/>
      <c r="ACY1" s="103"/>
      <c r="ACZ1" s="103"/>
      <c r="ADA1" s="103"/>
      <c r="ADB1" s="103"/>
      <c r="ADC1" s="103"/>
      <c r="ADD1" s="103"/>
      <c r="ADE1" s="103"/>
      <c r="ADF1" s="103"/>
      <c r="ADG1" s="103"/>
      <c r="ADH1" s="103"/>
      <c r="ADI1" s="103"/>
      <c r="ADJ1" s="103"/>
      <c r="ADK1" s="103"/>
      <c r="ADL1" s="103"/>
      <c r="ADM1" s="103"/>
      <c r="ADN1" s="103"/>
      <c r="ADO1" s="103"/>
      <c r="ADP1" s="103"/>
      <c r="ADQ1" s="103"/>
      <c r="ADR1" s="103"/>
      <c r="ADS1" s="103"/>
      <c r="ADT1" s="103"/>
      <c r="ADU1" s="103"/>
      <c r="ADV1" s="103"/>
      <c r="ADW1" s="103"/>
      <c r="ADX1" s="103"/>
      <c r="ADY1" s="103"/>
      <c r="ADZ1" s="103"/>
      <c r="AEA1" s="103"/>
      <c r="AEB1" s="103"/>
      <c r="AEC1" s="103"/>
      <c r="AED1" s="103"/>
      <c r="AEE1" s="103"/>
      <c r="AEF1" s="103"/>
      <c r="AEG1" s="103"/>
      <c r="AEH1" s="103"/>
      <c r="AEI1" s="103"/>
      <c r="AEJ1" s="103"/>
      <c r="AEK1" s="103"/>
      <c r="AEL1" s="103"/>
      <c r="AEM1" s="103"/>
      <c r="AEN1" s="103"/>
      <c r="AEO1" s="103"/>
      <c r="AEP1" s="103"/>
      <c r="AEQ1" s="103"/>
      <c r="AER1" s="103"/>
      <c r="AES1" s="103"/>
      <c r="AET1" s="103"/>
      <c r="AEU1" s="103"/>
      <c r="AEV1" s="103"/>
      <c r="AEW1" s="103"/>
      <c r="AEX1" s="103"/>
      <c r="AEY1" s="103"/>
      <c r="AEZ1" s="103"/>
      <c r="AFA1" s="103"/>
      <c r="AFB1" s="103"/>
      <c r="AFC1" s="103"/>
      <c r="AFD1" s="103"/>
      <c r="AFE1" s="103"/>
      <c r="AFF1" s="103"/>
      <c r="AFG1" s="103"/>
      <c r="AFH1" s="103"/>
      <c r="AFI1" s="103"/>
      <c r="AFJ1" s="103"/>
      <c r="AFK1" s="103"/>
      <c r="AFL1" s="103"/>
      <c r="AFM1" s="103"/>
      <c r="AFN1" s="103"/>
      <c r="AFO1" s="103"/>
      <c r="AFP1" s="103"/>
      <c r="AFQ1" s="103"/>
      <c r="AFR1" s="103"/>
      <c r="AFS1" s="103"/>
      <c r="AFT1" s="103"/>
      <c r="AFU1" s="103"/>
      <c r="AFV1" s="103"/>
      <c r="AFW1" s="103"/>
      <c r="AFX1" s="103"/>
      <c r="AFY1" s="103"/>
      <c r="AFZ1" s="103"/>
      <c r="AGA1" s="103"/>
      <c r="AGB1" s="103"/>
      <c r="AGC1" s="103"/>
      <c r="AGD1" s="103"/>
      <c r="AGE1" s="103"/>
      <c r="AGF1" s="103"/>
      <c r="AGG1" s="103"/>
      <c r="AGH1" s="103"/>
      <c r="AGI1" s="103"/>
      <c r="AGJ1" s="103"/>
      <c r="AGK1" s="103"/>
      <c r="AGL1" s="103"/>
      <c r="AGM1" s="103"/>
      <c r="AGN1" s="103"/>
      <c r="AGO1" s="103"/>
      <c r="AGP1" s="103"/>
      <c r="AGQ1" s="103"/>
      <c r="AGR1" s="103"/>
      <c r="AGS1" s="103"/>
      <c r="AGT1" s="103"/>
      <c r="AGU1" s="103"/>
      <c r="AGV1" s="103"/>
      <c r="AGW1" s="103"/>
      <c r="AGX1" s="103"/>
      <c r="AGY1" s="103"/>
      <c r="AGZ1" s="103"/>
      <c r="AHA1" s="103"/>
      <c r="AHB1" s="103"/>
      <c r="AHC1" s="103"/>
      <c r="AHD1" s="103"/>
      <c r="AHE1" s="103"/>
      <c r="AHF1" s="103"/>
      <c r="AHG1" s="103"/>
      <c r="AHH1" s="103"/>
      <c r="AHI1" s="103"/>
      <c r="AHJ1" s="103"/>
      <c r="AHK1" s="103"/>
      <c r="AHL1" s="103"/>
      <c r="AHM1" s="103"/>
      <c r="AHN1" s="103"/>
      <c r="AHO1" s="103"/>
      <c r="AHP1" s="103"/>
      <c r="AHQ1" s="103"/>
      <c r="AHR1" s="103"/>
      <c r="AHS1" s="103"/>
      <c r="AHT1" s="103"/>
      <c r="AHU1" s="103"/>
      <c r="AHV1" s="103"/>
      <c r="AHW1" s="103"/>
      <c r="AHX1" s="103"/>
      <c r="AHY1" s="103"/>
      <c r="AHZ1" s="103"/>
      <c r="AIA1" s="103"/>
      <c r="AIB1" s="103"/>
      <c r="AIC1" s="103"/>
      <c r="AID1" s="103"/>
      <c r="AIE1" s="103"/>
      <c r="AIF1" s="103"/>
      <c r="AIG1" s="103"/>
      <c r="AIH1" s="103"/>
      <c r="AII1" s="103"/>
      <c r="AIJ1" s="103"/>
      <c r="AIK1" s="103"/>
      <c r="AIL1" s="103"/>
      <c r="AIM1" s="103"/>
      <c r="AIN1" s="103"/>
      <c r="AIO1" s="103"/>
      <c r="AIP1" s="103"/>
      <c r="AIQ1" s="103"/>
      <c r="AIR1" s="103"/>
      <c r="AIS1" s="103"/>
      <c r="AIT1" s="103"/>
      <c r="AIU1" s="103"/>
      <c r="AIV1" s="103"/>
      <c r="AIW1" s="103"/>
      <c r="AIX1" s="103"/>
      <c r="AIY1" s="103"/>
      <c r="AIZ1" s="103"/>
      <c r="AJA1" s="103"/>
      <c r="AJB1" s="103"/>
      <c r="AJC1" s="103"/>
      <c r="AJD1" s="103"/>
      <c r="AJE1" s="103"/>
      <c r="AJF1" s="103"/>
      <c r="AJG1" s="103"/>
      <c r="AJH1" s="103"/>
      <c r="AJI1" s="103"/>
      <c r="AJJ1" s="103"/>
      <c r="AJK1" s="103"/>
      <c r="AJL1" s="103"/>
      <c r="AJM1" s="103"/>
      <c r="AJN1" s="103"/>
      <c r="AJO1" s="103"/>
      <c r="AJP1" s="103"/>
      <c r="AJQ1" s="103"/>
      <c r="AJR1" s="103"/>
      <c r="AJS1" s="103"/>
      <c r="AJT1" s="103"/>
      <c r="AJU1" s="103"/>
      <c r="AJV1" s="103"/>
      <c r="AJW1" s="103"/>
      <c r="AJX1" s="103"/>
      <c r="AJY1" s="103"/>
      <c r="AJZ1" s="103"/>
      <c r="AKA1" s="103"/>
      <c r="AKB1" s="103"/>
      <c r="AKC1" s="103"/>
      <c r="AKD1" s="103"/>
      <c r="AKE1" s="103"/>
      <c r="AKF1" s="103"/>
      <c r="AKG1" s="103"/>
      <c r="AKH1" s="103"/>
    </row>
    <row r="2" spans="1:970" s="105" customFormat="1" ht="60.75" customHeight="1">
      <c r="A2" s="382"/>
      <c r="B2" s="111"/>
      <c r="C2" s="103"/>
      <c r="D2" s="103"/>
      <c r="E2" s="103"/>
      <c r="F2" s="103"/>
      <c r="G2" s="103"/>
      <c r="H2" s="103"/>
      <c r="I2" s="103"/>
      <c r="J2" s="103"/>
      <c r="K2" s="103"/>
      <c r="L2" s="103"/>
      <c r="M2" s="103"/>
      <c r="N2" s="103"/>
      <c r="O2" s="103"/>
      <c r="P2" s="103"/>
      <c r="Q2" s="167"/>
      <c r="R2" s="110"/>
      <c r="S2" s="103"/>
      <c r="T2" s="103"/>
      <c r="U2" s="103"/>
      <c r="V2" s="103"/>
      <c r="W2" s="103"/>
      <c r="X2" s="103"/>
      <c r="Y2" s="103"/>
      <c r="Z2" s="103"/>
      <c r="AA2" s="210"/>
      <c r="AB2" s="210"/>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c r="BK2" s="103"/>
      <c r="BL2" s="103"/>
      <c r="BM2" s="103"/>
      <c r="BN2" s="103"/>
      <c r="BO2" s="103"/>
      <c r="BP2" s="103"/>
      <c r="BQ2" s="103"/>
      <c r="BR2" s="103"/>
      <c r="BS2" s="103"/>
      <c r="BT2" s="103"/>
      <c r="BU2" s="103"/>
      <c r="BV2" s="103"/>
      <c r="BW2" s="103"/>
      <c r="BX2" s="103"/>
      <c r="BY2" s="103"/>
      <c r="BZ2" s="103"/>
      <c r="CA2" s="103"/>
      <c r="CB2" s="103"/>
      <c r="CC2" s="103"/>
      <c r="CD2" s="103"/>
      <c r="CE2" s="103"/>
      <c r="CF2" s="103"/>
      <c r="CG2" s="103"/>
      <c r="CH2" s="103"/>
      <c r="CI2" s="103"/>
      <c r="CJ2" s="103"/>
      <c r="CK2" s="103"/>
      <c r="CL2" s="103"/>
      <c r="CM2" s="103"/>
      <c r="CN2" s="103"/>
      <c r="CO2" s="103"/>
      <c r="CP2" s="103"/>
      <c r="CQ2" s="103"/>
      <c r="CR2" s="103"/>
      <c r="CS2" s="103"/>
      <c r="CT2" s="103"/>
      <c r="CU2" s="103"/>
      <c r="CV2" s="103"/>
      <c r="CW2" s="103"/>
      <c r="CX2" s="103"/>
      <c r="CY2" s="103"/>
      <c r="CZ2" s="103"/>
      <c r="DA2" s="103"/>
      <c r="DB2" s="103"/>
      <c r="DC2" s="103"/>
      <c r="DD2" s="103"/>
      <c r="DE2" s="103"/>
      <c r="DF2" s="103"/>
      <c r="DG2" s="103"/>
      <c r="DH2" s="103"/>
      <c r="DI2" s="103"/>
      <c r="DJ2" s="103"/>
      <c r="DK2" s="103"/>
      <c r="DL2" s="103"/>
      <c r="DM2" s="103"/>
      <c r="DN2" s="103"/>
      <c r="DO2" s="103"/>
      <c r="DP2" s="103"/>
      <c r="DQ2" s="103"/>
      <c r="DR2" s="103"/>
      <c r="DS2" s="103"/>
      <c r="DT2" s="103"/>
      <c r="DU2" s="103"/>
      <c r="DV2" s="103"/>
      <c r="DW2" s="103"/>
      <c r="DX2" s="103"/>
      <c r="DY2" s="103"/>
      <c r="DZ2" s="103"/>
      <c r="EA2" s="103"/>
      <c r="EB2" s="103"/>
      <c r="EC2" s="103"/>
      <c r="ED2" s="103"/>
      <c r="EE2" s="103"/>
      <c r="EF2" s="103"/>
      <c r="EG2" s="103"/>
      <c r="EH2" s="103"/>
      <c r="EI2" s="103"/>
      <c r="EJ2" s="103"/>
      <c r="EK2" s="103"/>
      <c r="EL2" s="103"/>
      <c r="EM2" s="103"/>
      <c r="EN2" s="103"/>
      <c r="EO2" s="103"/>
      <c r="EP2" s="103"/>
      <c r="EQ2" s="103"/>
      <c r="ER2" s="103"/>
      <c r="ES2" s="103"/>
      <c r="ET2" s="103"/>
      <c r="EU2" s="103"/>
      <c r="EV2" s="103"/>
      <c r="EW2" s="103"/>
      <c r="EX2" s="103"/>
      <c r="EY2" s="103"/>
      <c r="EZ2" s="103"/>
      <c r="FA2" s="103"/>
      <c r="FB2" s="103"/>
      <c r="FC2" s="103"/>
      <c r="FD2" s="103"/>
      <c r="FE2" s="103"/>
      <c r="FF2" s="103"/>
      <c r="FG2" s="103"/>
      <c r="FH2" s="103"/>
      <c r="FI2" s="103"/>
      <c r="FJ2" s="103"/>
      <c r="FK2" s="103"/>
      <c r="FL2" s="103"/>
      <c r="FM2" s="103"/>
      <c r="FN2" s="103"/>
      <c r="FO2" s="103"/>
      <c r="FP2" s="103"/>
      <c r="FQ2" s="103"/>
      <c r="FR2" s="103"/>
      <c r="FS2" s="103"/>
      <c r="FT2" s="103"/>
      <c r="FU2" s="103"/>
      <c r="FV2" s="103"/>
      <c r="FW2" s="103"/>
      <c r="FX2" s="103"/>
      <c r="FY2" s="103"/>
      <c r="FZ2" s="103"/>
      <c r="GA2" s="103"/>
      <c r="GB2" s="103"/>
      <c r="GC2" s="103"/>
      <c r="GD2" s="103"/>
      <c r="GE2" s="103"/>
      <c r="GF2" s="103"/>
      <c r="GG2" s="103"/>
      <c r="GH2" s="103"/>
      <c r="GI2" s="103"/>
      <c r="GJ2" s="103"/>
      <c r="GK2" s="103"/>
      <c r="GL2" s="103"/>
      <c r="GM2" s="103"/>
      <c r="GN2" s="103"/>
      <c r="GO2" s="103"/>
      <c r="GP2" s="103"/>
      <c r="GQ2" s="103"/>
      <c r="GR2" s="103"/>
      <c r="GS2" s="103"/>
      <c r="GT2" s="103"/>
      <c r="GU2" s="103"/>
      <c r="GV2" s="103"/>
      <c r="GW2" s="103"/>
      <c r="GX2" s="103"/>
      <c r="GY2" s="103"/>
      <c r="GZ2" s="103"/>
      <c r="HA2" s="103"/>
      <c r="HB2" s="103"/>
      <c r="HC2" s="103"/>
      <c r="HD2" s="103"/>
      <c r="HE2" s="103"/>
      <c r="HF2" s="103"/>
      <c r="HG2" s="103"/>
      <c r="HH2" s="103"/>
      <c r="HI2" s="103"/>
      <c r="HJ2" s="103"/>
      <c r="HK2" s="103"/>
      <c r="HL2" s="103"/>
      <c r="HM2" s="103"/>
      <c r="HN2" s="103"/>
      <c r="HO2" s="103"/>
      <c r="HP2" s="103"/>
      <c r="HQ2" s="103"/>
      <c r="HR2" s="103"/>
      <c r="HS2" s="103"/>
      <c r="HT2" s="103"/>
      <c r="HU2" s="103"/>
      <c r="HV2" s="103"/>
      <c r="HW2" s="103"/>
      <c r="HX2" s="103"/>
      <c r="HY2" s="103"/>
      <c r="HZ2" s="103"/>
      <c r="IA2" s="103"/>
      <c r="IB2" s="103"/>
      <c r="IC2" s="103"/>
      <c r="ID2" s="103"/>
      <c r="IE2" s="103"/>
      <c r="IF2" s="103"/>
      <c r="IG2" s="103"/>
      <c r="IH2" s="103"/>
      <c r="II2" s="103"/>
      <c r="IJ2" s="103"/>
      <c r="IK2" s="103"/>
      <c r="IL2" s="103"/>
      <c r="IM2" s="103"/>
      <c r="IN2" s="103"/>
      <c r="IO2" s="103"/>
      <c r="IP2" s="103"/>
      <c r="IQ2" s="103"/>
      <c r="IR2" s="103"/>
      <c r="IS2" s="103"/>
      <c r="IT2" s="103"/>
      <c r="IU2" s="103"/>
      <c r="IV2" s="103"/>
      <c r="IW2" s="103"/>
      <c r="IX2" s="103"/>
      <c r="IY2" s="103"/>
      <c r="IZ2" s="103"/>
      <c r="JA2" s="103"/>
      <c r="JB2" s="103"/>
      <c r="JC2" s="103"/>
      <c r="JD2" s="103"/>
      <c r="JE2" s="103"/>
      <c r="JF2" s="103"/>
      <c r="JG2" s="103"/>
      <c r="JH2" s="103"/>
      <c r="JI2" s="103"/>
      <c r="JJ2" s="103"/>
      <c r="JK2" s="103"/>
      <c r="JL2" s="103"/>
      <c r="JM2" s="103"/>
      <c r="JN2" s="103"/>
      <c r="JO2" s="103"/>
      <c r="JP2" s="103"/>
      <c r="JQ2" s="103"/>
      <c r="JR2" s="103"/>
      <c r="JS2" s="103"/>
      <c r="JT2" s="103"/>
      <c r="JU2" s="103"/>
      <c r="JV2" s="103"/>
      <c r="JW2" s="103"/>
      <c r="JX2" s="103"/>
      <c r="JY2" s="103"/>
      <c r="JZ2" s="103"/>
      <c r="KA2" s="103"/>
      <c r="KB2" s="103"/>
      <c r="KC2" s="103"/>
      <c r="KD2" s="103"/>
      <c r="KE2" s="103"/>
      <c r="KF2" s="103"/>
      <c r="KG2" s="103"/>
      <c r="KH2" s="103"/>
      <c r="KI2" s="103"/>
      <c r="KJ2" s="103"/>
      <c r="KK2" s="103"/>
      <c r="KL2" s="103"/>
      <c r="KM2" s="103"/>
      <c r="KN2" s="103"/>
      <c r="KO2" s="103"/>
      <c r="KP2" s="103"/>
      <c r="KQ2" s="103"/>
      <c r="KR2" s="103"/>
      <c r="KS2" s="103"/>
      <c r="KT2" s="103"/>
      <c r="KU2" s="103"/>
      <c r="KV2" s="103"/>
      <c r="KW2" s="103"/>
      <c r="KX2" s="103"/>
      <c r="KY2" s="103"/>
      <c r="KZ2" s="103"/>
      <c r="LA2" s="103"/>
      <c r="LB2" s="103"/>
      <c r="LC2" s="103"/>
      <c r="LD2" s="103"/>
      <c r="LE2" s="103"/>
      <c r="LF2" s="103"/>
      <c r="LG2" s="103"/>
      <c r="LH2" s="103"/>
      <c r="LI2" s="103"/>
      <c r="LJ2" s="103"/>
      <c r="LK2" s="103"/>
      <c r="LL2" s="103"/>
      <c r="LM2" s="103"/>
      <c r="LN2" s="103"/>
      <c r="LO2" s="103"/>
      <c r="LP2" s="103"/>
      <c r="LQ2" s="103"/>
      <c r="LR2" s="103"/>
      <c r="LS2" s="103"/>
      <c r="LT2" s="103"/>
      <c r="LU2" s="103"/>
      <c r="LV2" s="103"/>
      <c r="LW2" s="103"/>
      <c r="LX2" s="103"/>
      <c r="LY2" s="103"/>
      <c r="LZ2" s="103"/>
      <c r="MA2" s="103"/>
      <c r="MB2" s="103"/>
      <c r="MC2" s="103"/>
      <c r="MD2" s="103"/>
      <c r="ME2" s="103"/>
      <c r="MF2" s="103"/>
      <c r="MG2" s="103"/>
      <c r="MH2" s="103"/>
      <c r="MI2" s="103"/>
      <c r="MJ2" s="103"/>
      <c r="MK2" s="103"/>
      <c r="ML2" s="103"/>
      <c r="MM2" s="103"/>
      <c r="MN2" s="103"/>
      <c r="MO2" s="103"/>
      <c r="MP2" s="103"/>
      <c r="MQ2" s="103"/>
      <c r="MR2" s="103"/>
      <c r="MS2" s="103"/>
      <c r="MT2" s="103"/>
      <c r="MU2" s="103"/>
      <c r="MV2" s="103"/>
      <c r="MW2" s="103"/>
      <c r="MX2" s="103"/>
      <c r="MY2" s="103"/>
      <c r="MZ2" s="103"/>
      <c r="NA2" s="103"/>
      <c r="NB2" s="103"/>
      <c r="NC2" s="103"/>
      <c r="ND2" s="103"/>
      <c r="NE2" s="103"/>
      <c r="NF2" s="103"/>
      <c r="NG2" s="103"/>
      <c r="NH2" s="103"/>
      <c r="NI2" s="103"/>
      <c r="NJ2" s="103"/>
      <c r="NK2" s="103"/>
      <c r="NL2" s="103"/>
      <c r="NM2" s="103"/>
      <c r="NN2" s="103"/>
      <c r="NO2" s="103"/>
      <c r="NP2" s="103"/>
      <c r="NQ2" s="103"/>
      <c r="NR2" s="103"/>
      <c r="NS2" s="103"/>
      <c r="NT2" s="103"/>
      <c r="NU2" s="103"/>
      <c r="NV2" s="103"/>
      <c r="NW2" s="103"/>
      <c r="NX2" s="103"/>
      <c r="NY2" s="103"/>
      <c r="NZ2" s="103"/>
      <c r="OA2" s="103"/>
      <c r="OB2" s="103"/>
      <c r="OC2" s="103"/>
      <c r="OD2" s="103"/>
      <c r="OE2" s="103"/>
      <c r="OF2" s="103"/>
      <c r="OG2" s="103"/>
      <c r="OH2" s="103"/>
      <c r="OI2" s="103"/>
      <c r="OJ2" s="103"/>
      <c r="OK2" s="103"/>
      <c r="OL2" s="103"/>
      <c r="OM2" s="103"/>
      <c r="ON2" s="103"/>
      <c r="OO2" s="103"/>
      <c r="OP2" s="103"/>
      <c r="OQ2" s="103"/>
      <c r="OR2" s="103"/>
      <c r="OS2" s="103"/>
      <c r="OT2" s="103"/>
      <c r="OU2" s="103"/>
      <c r="OV2" s="103"/>
      <c r="OW2" s="103"/>
      <c r="OX2" s="103"/>
      <c r="OY2" s="103"/>
      <c r="OZ2" s="103"/>
      <c r="PA2" s="103"/>
      <c r="PB2" s="103"/>
      <c r="PC2" s="103"/>
      <c r="PD2" s="103"/>
      <c r="PE2" s="103"/>
      <c r="PF2" s="103"/>
      <c r="PG2" s="103"/>
      <c r="PH2" s="103"/>
      <c r="PI2" s="103"/>
      <c r="PJ2" s="103"/>
      <c r="PK2" s="103"/>
      <c r="PL2" s="103"/>
      <c r="PM2" s="103"/>
      <c r="PN2" s="103"/>
      <c r="PO2" s="103"/>
      <c r="PP2" s="103"/>
      <c r="PQ2" s="103"/>
      <c r="PR2" s="103"/>
      <c r="PS2" s="103"/>
      <c r="PT2" s="103"/>
      <c r="PU2" s="103"/>
      <c r="PV2" s="103"/>
      <c r="PW2" s="103"/>
      <c r="PX2" s="103"/>
      <c r="PY2" s="103"/>
      <c r="PZ2" s="103"/>
      <c r="QA2" s="103"/>
      <c r="QB2" s="103"/>
      <c r="QC2" s="103"/>
      <c r="QD2" s="103"/>
      <c r="QE2" s="103"/>
      <c r="QF2" s="103"/>
      <c r="QG2" s="103"/>
      <c r="QH2" s="103"/>
      <c r="QI2" s="103"/>
      <c r="QJ2" s="103"/>
      <c r="QK2" s="103"/>
      <c r="QL2" s="103"/>
      <c r="QM2" s="103"/>
      <c r="QN2" s="103"/>
      <c r="QO2" s="103"/>
      <c r="QP2" s="103"/>
      <c r="QQ2" s="103"/>
      <c r="QR2" s="103"/>
      <c r="QS2" s="103"/>
      <c r="QT2" s="103"/>
      <c r="QU2" s="103"/>
      <c r="QV2" s="103"/>
      <c r="QW2" s="103"/>
      <c r="QX2" s="103"/>
      <c r="QY2" s="103"/>
      <c r="QZ2" s="103"/>
      <c r="RA2" s="103"/>
      <c r="RB2" s="103"/>
      <c r="RC2" s="103"/>
      <c r="RD2" s="103"/>
      <c r="RE2" s="103"/>
      <c r="RF2" s="103"/>
      <c r="RG2" s="103"/>
      <c r="RH2" s="103"/>
      <c r="RI2" s="103"/>
      <c r="RJ2" s="103"/>
      <c r="RK2" s="103"/>
      <c r="RL2" s="103"/>
      <c r="RM2" s="103"/>
      <c r="RN2" s="103"/>
      <c r="RO2" s="103"/>
      <c r="RP2" s="103"/>
      <c r="RQ2" s="103"/>
      <c r="RR2" s="103"/>
      <c r="RS2" s="103"/>
      <c r="RT2" s="103"/>
      <c r="RU2" s="103"/>
      <c r="RV2" s="103"/>
      <c r="RW2" s="103"/>
      <c r="RX2" s="103"/>
      <c r="RY2" s="103"/>
      <c r="RZ2" s="103"/>
      <c r="SA2" s="103"/>
      <c r="SB2" s="103"/>
      <c r="SC2" s="103"/>
      <c r="SD2" s="103"/>
      <c r="SE2" s="103"/>
      <c r="SF2" s="103"/>
      <c r="SG2" s="103"/>
      <c r="SH2" s="103"/>
      <c r="SI2" s="103"/>
      <c r="SJ2" s="103"/>
      <c r="SK2" s="103"/>
      <c r="SL2" s="103"/>
      <c r="SM2" s="103"/>
      <c r="SN2" s="103"/>
      <c r="SO2" s="103"/>
      <c r="SP2" s="103"/>
      <c r="SQ2" s="103"/>
      <c r="SR2" s="103"/>
      <c r="SS2" s="103"/>
      <c r="ST2" s="103"/>
      <c r="SU2" s="103"/>
      <c r="SV2" s="103"/>
      <c r="SW2" s="103"/>
      <c r="SX2" s="103"/>
      <c r="SY2" s="103"/>
      <c r="SZ2" s="103"/>
      <c r="TA2" s="103"/>
      <c r="TB2" s="103"/>
      <c r="TC2" s="103"/>
      <c r="TD2" s="103"/>
      <c r="TE2" s="103"/>
      <c r="TF2" s="103"/>
      <c r="TG2" s="103"/>
      <c r="TH2" s="103"/>
      <c r="TI2" s="103"/>
      <c r="TJ2" s="103"/>
      <c r="TK2" s="103"/>
      <c r="TL2" s="103"/>
      <c r="TM2" s="103"/>
      <c r="TN2" s="103"/>
      <c r="TO2" s="103"/>
      <c r="TP2" s="103"/>
      <c r="TQ2" s="103"/>
      <c r="TR2" s="103"/>
      <c r="TS2" s="103"/>
      <c r="TT2" s="103"/>
      <c r="TU2" s="103"/>
      <c r="TV2" s="103"/>
      <c r="TW2" s="103"/>
      <c r="TX2" s="103"/>
      <c r="TY2" s="103"/>
      <c r="TZ2" s="103"/>
      <c r="UA2" s="103"/>
      <c r="UB2" s="103"/>
      <c r="UC2" s="103"/>
      <c r="UD2" s="103"/>
      <c r="UE2" s="103"/>
      <c r="UF2" s="103"/>
      <c r="UG2" s="103"/>
      <c r="UH2" s="103"/>
      <c r="UI2" s="103"/>
      <c r="UJ2" s="103"/>
      <c r="UK2" s="103"/>
      <c r="UL2" s="103"/>
      <c r="UM2" s="103"/>
      <c r="UN2" s="103"/>
      <c r="UO2" s="103"/>
      <c r="UP2" s="103"/>
      <c r="UQ2" s="103"/>
      <c r="UR2" s="103"/>
      <c r="US2" s="103"/>
      <c r="UT2" s="103"/>
      <c r="UU2" s="103"/>
      <c r="UV2" s="103"/>
      <c r="UW2" s="103"/>
      <c r="UX2" s="103"/>
      <c r="UY2" s="103"/>
      <c r="UZ2" s="103"/>
      <c r="VA2" s="103"/>
      <c r="VB2" s="103"/>
      <c r="VC2" s="103"/>
      <c r="VD2" s="103"/>
      <c r="VE2" s="103"/>
      <c r="VF2" s="103"/>
      <c r="VG2" s="103"/>
      <c r="VH2" s="103"/>
      <c r="VI2" s="103"/>
      <c r="VJ2" s="103"/>
      <c r="VK2" s="103"/>
      <c r="VL2" s="103"/>
      <c r="VM2" s="103"/>
      <c r="VN2" s="103"/>
      <c r="VO2" s="103"/>
      <c r="VP2" s="103"/>
      <c r="VQ2" s="103"/>
      <c r="VR2" s="103"/>
      <c r="VS2" s="103"/>
      <c r="VT2" s="103"/>
      <c r="VU2" s="103"/>
      <c r="VV2" s="103"/>
      <c r="VW2" s="103"/>
      <c r="VX2" s="103"/>
      <c r="VY2" s="103"/>
      <c r="VZ2" s="103"/>
      <c r="WA2" s="103"/>
      <c r="WB2" s="103"/>
      <c r="WC2" s="103"/>
      <c r="WD2" s="103"/>
      <c r="WE2" s="103"/>
      <c r="WF2" s="103"/>
      <c r="WG2" s="103"/>
      <c r="WH2" s="103"/>
      <c r="WI2" s="103"/>
      <c r="WJ2" s="103"/>
      <c r="WK2" s="103"/>
      <c r="WL2" s="103"/>
      <c r="WM2" s="103"/>
      <c r="WN2" s="103"/>
      <c r="WO2" s="103"/>
      <c r="WP2" s="103"/>
      <c r="WQ2" s="103"/>
      <c r="WR2" s="103"/>
      <c r="WS2" s="103"/>
      <c r="WT2" s="103"/>
      <c r="WU2" s="103"/>
      <c r="WV2" s="103"/>
      <c r="WW2" s="103"/>
      <c r="WX2" s="103"/>
      <c r="WY2" s="103"/>
      <c r="WZ2" s="103"/>
      <c r="XA2" s="103"/>
      <c r="XB2" s="103"/>
      <c r="XC2" s="103"/>
      <c r="XD2" s="103"/>
      <c r="XE2" s="103"/>
      <c r="XF2" s="103"/>
      <c r="XG2" s="103"/>
      <c r="XH2" s="103"/>
      <c r="XI2" s="103"/>
      <c r="XJ2" s="103"/>
      <c r="XK2" s="103"/>
      <c r="XL2" s="103"/>
      <c r="XM2" s="103"/>
      <c r="XN2" s="103"/>
      <c r="XO2" s="103"/>
      <c r="XP2" s="103"/>
      <c r="XQ2" s="103"/>
      <c r="XR2" s="103"/>
      <c r="XS2" s="103"/>
      <c r="XT2" s="103"/>
      <c r="XU2" s="103"/>
      <c r="XV2" s="103"/>
      <c r="XW2" s="103"/>
      <c r="XX2" s="103"/>
      <c r="XY2" s="103"/>
      <c r="XZ2" s="103"/>
      <c r="YA2" s="103"/>
      <c r="YB2" s="103"/>
      <c r="YC2" s="103"/>
      <c r="YD2" s="103"/>
      <c r="YE2" s="103"/>
      <c r="YF2" s="103"/>
      <c r="YG2" s="103"/>
      <c r="YH2" s="103"/>
      <c r="YI2" s="103"/>
      <c r="YJ2" s="103"/>
      <c r="YK2" s="103"/>
      <c r="YL2" s="103"/>
      <c r="YM2" s="103"/>
      <c r="YN2" s="103"/>
      <c r="YO2" s="103"/>
      <c r="YP2" s="103"/>
      <c r="YQ2" s="103"/>
      <c r="YR2" s="103"/>
      <c r="YS2" s="103"/>
      <c r="YT2" s="103"/>
      <c r="YU2" s="103"/>
      <c r="YV2" s="103"/>
      <c r="YW2" s="103"/>
      <c r="YX2" s="103"/>
      <c r="YY2" s="103"/>
      <c r="YZ2" s="103"/>
      <c r="ZA2" s="103"/>
      <c r="ZB2" s="103"/>
      <c r="ZC2" s="103"/>
      <c r="ZD2" s="103"/>
      <c r="ZE2" s="103"/>
      <c r="ZF2" s="103"/>
      <c r="ZG2" s="103"/>
      <c r="ZH2" s="103"/>
      <c r="ZI2" s="103"/>
      <c r="ZJ2" s="103"/>
      <c r="ZK2" s="103"/>
      <c r="ZL2" s="103"/>
      <c r="ZM2" s="103"/>
      <c r="ZN2" s="103"/>
      <c r="ZO2" s="103"/>
      <c r="ZP2" s="103"/>
      <c r="ZQ2" s="103"/>
      <c r="ZR2" s="103"/>
      <c r="ZS2" s="103"/>
      <c r="ZT2" s="103"/>
      <c r="ZU2" s="103"/>
      <c r="ZV2" s="103"/>
      <c r="ZW2" s="103"/>
      <c r="ZX2" s="103"/>
      <c r="ZY2" s="103"/>
      <c r="ZZ2" s="103"/>
      <c r="AAA2" s="103"/>
      <c r="AAB2" s="103"/>
      <c r="AAC2" s="103"/>
      <c r="AAD2" s="103"/>
      <c r="AAE2" s="103"/>
      <c r="AAF2" s="103"/>
      <c r="AAG2" s="103"/>
      <c r="AAH2" s="103"/>
      <c r="AAI2" s="103"/>
      <c r="AAJ2" s="103"/>
      <c r="AAK2" s="103"/>
      <c r="AAL2" s="103"/>
      <c r="AAM2" s="103"/>
      <c r="AAN2" s="103"/>
      <c r="AAO2" s="103"/>
      <c r="AAP2" s="103"/>
      <c r="AAQ2" s="103"/>
      <c r="AAR2" s="103"/>
      <c r="AAS2" s="103"/>
      <c r="AAT2" s="103"/>
      <c r="AAU2" s="103"/>
      <c r="AAV2" s="103"/>
      <c r="AAW2" s="103"/>
      <c r="AAX2" s="103"/>
      <c r="AAY2" s="103"/>
      <c r="AAZ2" s="103"/>
      <c r="ABA2" s="103"/>
      <c r="ABB2" s="103"/>
      <c r="ABC2" s="103"/>
      <c r="ABD2" s="103"/>
      <c r="ABE2" s="103"/>
      <c r="ABF2" s="103"/>
      <c r="ABG2" s="103"/>
      <c r="ABH2" s="103"/>
      <c r="ABI2" s="103"/>
      <c r="ABJ2" s="103"/>
      <c r="ABK2" s="103"/>
      <c r="ABL2" s="103"/>
      <c r="ABM2" s="103"/>
      <c r="ABN2" s="103"/>
      <c r="ABO2" s="103"/>
      <c r="ABP2" s="103"/>
      <c r="ABQ2" s="103"/>
      <c r="ABR2" s="103"/>
      <c r="ABS2" s="103"/>
      <c r="ABT2" s="103"/>
      <c r="ABU2" s="103"/>
      <c r="ABV2" s="103"/>
      <c r="ABW2" s="103"/>
      <c r="ABX2" s="103"/>
      <c r="ABY2" s="103"/>
      <c r="ABZ2" s="103"/>
      <c r="ACA2" s="103"/>
      <c r="ACB2" s="103"/>
      <c r="ACC2" s="103"/>
      <c r="ACD2" s="103"/>
      <c r="ACE2" s="103"/>
      <c r="ACF2" s="103"/>
      <c r="ACG2" s="103"/>
      <c r="ACH2" s="103"/>
      <c r="ACI2" s="103"/>
      <c r="ACJ2" s="103"/>
      <c r="ACK2" s="103"/>
      <c r="ACL2" s="103"/>
      <c r="ACM2" s="103"/>
      <c r="ACN2" s="103"/>
      <c r="ACO2" s="103"/>
      <c r="ACP2" s="103"/>
      <c r="ACQ2" s="103"/>
      <c r="ACR2" s="103"/>
      <c r="ACS2" s="103"/>
      <c r="ACT2" s="103"/>
      <c r="ACU2" s="103"/>
      <c r="ACV2" s="103"/>
      <c r="ACW2" s="103"/>
      <c r="ACX2" s="103"/>
      <c r="ACY2" s="103"/>
      <c r="ACZ2" s="103"/>
      <c r="ADA2" s="103"/>
      <c r="ADB2" s="103"/>
      <c r="ADC2" s="103"/>
      <c r="ADD2" s="103"/>
      <c r="ADE2" s="103"/>
      <c r="ADF2" s="103"/>
      <c r="ADG2" s="103"/>
      <c r="ADH2" s="103"/>
      <c r="ADI2" s="103"/>
      <c r="ADJ2" s="103"/>
      <c r="ADK2" s="103"/>
      <c r="ADL2" s="103"/>
      <c r="ADM2" s="103"/>
      <c r="ADN2" s="103"/>
      <c r="ADO2" s="103"/>
      <c r="ADP2" s="103"/>
      <c r="ADQ2" s="103"/>
      <c r="ADR2" s="103"/>
      <c r="ADS2" s="103"/>
      <c r="ADT2" s="103"/>
      <c r="ADU2" s="103"/>
      <c r="ADV2" s="103"/>
      <c r="ADW2" s="103"/>
      <c r="ADX2" s="103"/>
      <c r="ADY2" s="103"/>
      <c r="ADZ2" s="103"/>
      <c r="AEA2" s="103"/>
      <c r="AEB2" s="103"/>
      <c r="AEC2" s="103"/>
      <c r="AED2" s="103"/>
      <c r="AEE2" s="103"/>
      <c r="AEF2" s="103"/>
      <c r="AEG2" s="103"/>
      <c r="AEH2" s="103"/>
      <c r="AEI2" s="103"/>
      <c r="AEJ2" s="103"/>
      <c r="AEK2" s="103"/>
      <c r="AEL2" s="103"/>
      <c r="AEM2" s="103"/>
      <c r="AEN2" s="103"/>
      <c r="AEO2" s="103"/>
      <c r="AEP2" s="103"/>
      <c r="AEQ2" s="103"/>
      <c r="AER2" s="103"/>
      <c r="AES2" s="103"/>
      <c r="AET2" s="103"/>
      <c r="AEU2" s="103"/>
      <c r="AEV2" s="103"/>
      <c r="AEW2" s="103"/>
      <c r="AEX2" s="103"/>
      <c r="AEY2" s="103"/>
      <c r="AEZ2" s="103"/>
      <c r="AFA2" s="103"/>
      <c r="AFB2" s="103"/>
      <c r="AFC2" s="103"/>
      <c r="AFD2" s="103"/>
      <c r="AFE2" s="103"/>
      <c r="AFF2" s="103"/>
      <c r="AFG2" s="103"/>
      <c r="AFH2" s="103"/>
      <c r="AFI2" s="103"/>
      <c r="AFJ2" s="103"/>
      <c r="AFK2" s="103"/>
      <c r="AFL2" s="103"/>
      <c r="AFM2" s="103"/>
      <c r="AFN2" s="103"/>
      <c r="AFO2" s="103"/>
      <c r="AFP2" s="103"/>
      <c r="AFQ2" s="103"/>
      <c r="AFR2" s="103"/>
      <c r="AFS2" s="103"/>
      <c r="AFT2" s="103"/>
      <c r="AFU2" s="103"/>
      <c r="AFV2" s="103"/>
      <c r="AFW2" s="103"/>
      <c r="AFX2" s="103"/>
      <c r="AFY2" s="103"/>
      <c r="AFZ2" s="103"/>
      <c r="AGA2" s="103"/>
      <c r="AGB2" s="103"/>
      <c r="AGC2" s="103"/>
      <c r="AGD2" s="103"/>
      <c r="AGE2" s="103"/>
      <c r="AGF2" s="103"/>
      <c r="AGG2" s="103"/>
      <c r="AGH2" s="103"/>
      <c r="AGI2" s="103"/>
      <c r="AGJ2" s="103"/>
      <c r="AGK2" s="103"/>
      <c r="AGL2" s="103"/>
      <c r="AGM2" s="103"/>
      <c r="AGN2" s="103"/>
      <c r="AGO2" s="103"/>
      <c r="AGP2" s="103"/>
      <c r="AGQ2" s="103"/>
      <c r="AGR2" s="103"/>
      <c r="AGS2" s="103"/>
      <c r="AGT2" s="103"/>
      <c r="AGU2" s="103"/>
      <c r="AGV2" s="103"/>
      <c r="AGW2" s="103"/>
      <c r="AGX2" s="103"/>
      <c r="AGY2" s="103"/>
      <c r="AGZ2" s="103"/>
      <c r="AHA2" s="103"/>
      <c r="AHB2" s="103"/>
      <c r="AHC2" s="103"/>
      <c r="AHD2" s="103"/>
      <c r="AHE2" s="103"/>
      <c r="AHF2" s="103"/>
      <c r="AHG2" s="103"/>
      <c r="AHH2" s="103"/>
      <c r="AHI2" s="103"/>
      <c r="AHJ2" s="103"/>
      <c r="AHK2" s="103"/>
      <c r="AHL2" s="103"/>
      <c r="AHM2" s="103"/>
      <c r="AHN2" s="103"/>
      <c r="AHO2" s="103"/>
      <c r="AHP2" s="103"/>
      <c r="AHQ2" s="103"/>
      <c r="AHR2" s="103"/>
      <c r="AHS2" s="103"/>
      <c r="AHT2" s="103"/>
      <c r="AHU2" s="103"/>
      <c r="AHV2" s="103"/>
      <c r="AHW2" s="103"/>
      <c r="AHX2" s="103"/>
      <c r="AHY2" s="103"/>
      <c r="AHZ2" s="103"/>
      <c r="AIA2" s="103"/>
      <c r="AIB2" s="103"/>
      <c r="AIC2" s="103"/>
      <c r="AID2" s="103"/>
      <c r="AIE2" s="103"/>
      <c r="AIF2" s="103"/>
      <c r="AIG2" s="103"/>
      <c r="AIH2" s="103"/>
      <c r="AII2" s="103"/>
      <c r="AIJ2" s="103"/>
      <c r="AIK2" s="103"/>
      <c r="AIL2" s="103"/>
      <c r="AIM2" s="103"/>
      <c r="AIN2" s="103"/>
      <c r="AIO2" s="103"/>
      <c r="AIP2" s="103"/>
      <c r="AIQ2" s="103"/>
      <c r="AIR2" s="103"/>
      <c r="AIS2" s="103"/>
      <c r="AIT2" s="103"/>
      <c r="AIU2" s="103"/>
      <c r="AIV2" s="103"/>
      <c r="AIW2" s="103"/>
      <c r="AIX2" s="103"/>
      <c r="AIY2" s="103"/>
      <c r="AIZ2" s="103"/>
      <c r="AJA2" s="103"/>
      <c r="AJB2" s="103"/>
      <c r="AJC2" s="103"/>
      <c r="AJD2" s="103"/>
      <c r="AJE2" s="103"/>
      <c r="AJF2" s="103"/>
      <c r="AJG2" s="103"/>
      <c r="AJH2" s="103"/>
      <c r="AJI2" s="103"/>
      <c r="AJJ2" s="103"/>
      <c r="AJK2" s="103"/>
      <c r="AJL2" s="103"/>
      <c r="AJM2" s="103"/>
      <c r="AJN2" s="103"/>
      <c r="AJO2" s="103"/>
      <c r="AJP2" s="103"/>
      <c r="AJQ2" s="103"/>
      <c r="AJR2" s="103"/>
      <c r="AJS2" s="103"/>
      <c r="AJT2" s="103"/>
      <c r="AJU2" s="103"/>
      <c r="AJV2" s="103"/>
      <c r="AJW2" s="103"/>
      <c r="AJX2" s="103"/>
      <c r="AJY2" s="103"/>
      <c r="AJZ2" s="103"/>
      <c r="AKA2" s="103"/>
      <c r="AKB2" s="103"/>
      <c r="AKC2" s="103"/>
      <c r="AKD2" s="103"/>
      <c r="AKE2" s="103"/>
      <c r="AKF2" s="103"/>
      <c r="AKG2" s="103"/>
      <c r="AKH2" s="103"/>
    </row>
    <row r="3" spans="1:970" s="105" customFormat="1" ht="75.75" customHeight="1">
      <c r="A3" s="382"/>
      <c r="B3" s="562"/>
      <c r="C3" s="562"/>
      <c r="D3" s="562"/>
      <c r="E3" s="562"/>
      <c r="F3" s="109" t="s">
        <v>127</v>
      </c>
      <c r="G3" s="561">
        <v>2024</v>
      </c>
      <c r="H3" s="561"/>
      <c r="I3" s="561"/>
      <c r="J3" s="561"/>
      <c r="K3" s="561" t="s">
        <v>128</v>
      </c>
      <c r="L3" s="563"/>
      <c r="M3" s="478"/>
      <c r="N3" s="478"/>
      <c r="O3" s="478"/>
      <c r="P3" s="478"/>
      <c r="Q3" s="478"/>
      <c r="R3" s="478"/>
      <c r="S3" s="478"/>
      <c r="T3" s="478"/>
      <c r="U3" s="478"/>
      <c r="V3" s="478"/>
      <c r="W3" s="478"/>
      <c r="X3" s="478"/>
      <c r="Y3" s="478"/>
      <c r="Z3" s="478"/>
      <c r="AA3" s="210"/>
      <c r="AB3" s="210"/>
      <c r="AC3" s="103"/>
      <c r="AD3" s="103"/>
      <c r="AE3" s="103"/>
      <c r="AF3" s="103"/>
      <c r="AG3" s="103"/>
      <c r="AH3" s="103"/>
      <c r="AI3" s="103"/>
      <c r="AJ3" s="103"/>
      <c r="AK3" s="103"/>
      <c r="AL3" s="103"/>
      <c r="AM3" s="103"/>
      <c r="AN3" s="1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c r="BM3" s="103"/>
      <c r="BN3" s="103"/>
      <c r="BO3" s="103"/>
      <c r="BP3" s="103"/>
      <c r="BQ3" s="103"/>
      <c r="BR3" s="103"/>
      <c r="BS3" s="103"/>
      <c r="BT3" s="103"/>
      <c r="BU3" s="103"/>
      <c r="BV3" s="103"/>
      <c r="BW3" s="103"/>
      <c r="BX3" s="103"/>
      <c r="BY3" s="103"/>
      <c r="BZ3" s="103"/>
      <c r="CA3" s="103"/>
      <c r="CB3" s="103"/>
      <c r="CC3" s="103"/>
      <c r="CD3" s="103"/>
      <c r="CE3" s="103"/>
      <c r="CF3" s="103"/>
      <c r="CG3" s="103"/>
      <c r="CH3" s="103"/>
      <c r="CI3" s="103"/>
      <c r="CJ3" s="103"/>
      <c r="CK3" s="103"/>
      <c r="CL3" s="103"/>
      <c r="CM3" s="103"/>
      <c r="CN3" s="103"/>
      <c r="CO3" s="103"/>
      <c r="CP3" s="103"/>
      <c r="CQ3" s="103"/>
      <c r="CR3" s="103"/>
      <c r="CS3" s="103"/>
      <c r="CT3" s="103"/>
      <c r="CU3" s="103"/>
      <c r="CV3" s="103"/>
      <c r="CW3" s="103"/>
      <c r="CX3" s="103"/>
      <c r="CY3" s="103"/>
      <c r="CZ3" s="103"/>
      <c r="DA3" s="103"/>
      <c r="DB3" s="103"/>
      <c r="DC3" s="103"/>
      <c r="DD3" s="103"/>
      <c r="DE3" s="103"/>
      <c r="DF3" s="103"/>
      <c r="DG3" s="103"/>
      <c r="DH3" s="103"/>
      <c r="DI3" s="103"/>
      <c r="DJ3" s="103"/>
      <c r="DK3" s="103"/>
      <c r="DL3" s="103"/>
      <c r="DM3" s="103"/>
      <c r="DN3" s="103"/>
      <c r="DO3" s="103"/>
      <c r="DP3" s="103"/>
      <c r="DQ3" s="103"/>
      <c r="DR3" s="103"/>
      <c r="DS3" s="103"/>
      <c r="DT3" s="103"/>
      <c r="DU3" s="103"/>
      <c r="DV3" s="103"/>
      <c r="DW3" s="103"/>
      <c r="DX3" s="103"/>
      <c r="DY3" s="103"/>
      <c r="DZ3" s="103"/>
      <c r="EA3" s="103"/>
      <c r="EB3" s="103"/>
      <c r="EC3" s="103"/>
      <c r="ED3" s="103"/>
      <c r="EE3" s="103"/>
      <c r="EF3" s="103"/>
      <c r="EG3" s="103"/>
      <c r="EH3" s="103"/>
      <c r="EI3" s="103"/>
      <c r="EJ3" s="103"/>
      <c r="EK3" s="103"/>
      <c r="EL3" s="103"/>
      <c r="EM3" s="103"/>
      <c r="EN3" s="103"/>
      <c r="EO3" s="103"/>
      <c r="EP3" s="103"/>
      <c r="EQ3" s="103"/>
      <c r="ER3" s="103"/>
      <c r="ES3" s="103"/>
      <c r="ET3" s="103"/>
      <c r="EU3" s="103"/>
      <c r="EV3" s="103"/>
      <c r="EW3" s="103"/>
      <c r="EX3" s="103"/>
      <c r="EY3" s="103"/>
      <c r="EZ3" s="103"/>
      <c r="FA3" s="103"/>
      <c r="FB3" s="103"/>
      <c r="FC3" s="103"/>
      <c r="FD3" s="103"/>
      <c r="FE3" s="103"/>
      <c r="FF3" s="103"/>
      <c r="FG3" s="103"/>
      <c r="FH3" s="103"/>
      <c r="FI3" s="103"/>
      <c r="FJ3" s="103"/>
      <c r="FK3" s="103"/>
      <c r="FL3" s="103"/>
      <c r="FM3" s="103"/>
      <c r="FN3" s="103"/>
      <c r="FO3" s="103"/>
      <c r="FP3" s="103"/>
      <c r="FQ3" s="103"/>
      <c r="FR3" s="103"/>
      <c r="FS3" s="103"/>
      <c r="FT3" s="103"/>
      <c r="FU3" s="103"/>
      <c r="FV3" s="103"/>
      <c r="FW3" s="103"/>
      <c r="FX3" s="103"/>
      <c r="FY3" s="103"/>
      <c r="FZ3" s="103"/>
      <c r="GA3" s="103"/>
      <c r="GB3" s="103"/>
      <c r="GC3" s="103"/>
      <c r="GD3" s="103"/>
      <c r="GE3" s="103"/>
      <c r="GF3" s="103"/>
      <c r="GG3" s="103"/>
      <c r="GH3" s="103"/>
      <c r="GI3" s="103"/>
      <c r="GJ3" s="103"/>
      <c r="GK3" s="103"/>
      <c r="GL3" s="103"/>
      <c r="GM3" s="103"/>
      <c r="GN3" s="103"/>
      <c r="GO3" s="103"/>
      <c r="GP3" s="103"/>
      <c r="GQ3" s="103"/>
      <c r="GR3" s="103"/>
      <c r="GS3" s="103"/>
      <c r="GT3" s="103"/>
      <c r="GU3" s="103"/>
      <c r="GV3" s="103"/>
      <c r="GW3" s="103"/>
      <c r="GX3" s="103"/>
      <c r="GY3" s="103"/>
      <c r="GZ3" s="103"/>
      <c r="HA3" s="103"/>
      <c r="HB3" s="103"/>
      <c r="HC3" s="103"/>
      <c r="HD3" s="103"/>
      <c r="HE3" s="103"/>
      <c r="HF3" s="103"/>
      <c r="HG3" s="103"/>
      <c r="HH3" s="103"/>
      <c r="HI3" s="103"/>
      <c r="HJ3" s="103"/>
      <c r="HK3" s="103"/>
      <c r="HL3" s="103"/>
      <c r="HM3" s="103"/>
      <c r="HN3" s="103"/>
      <c r="HO3" s="103"/>
      <c r="HP3" s="103"/>
      <c r="HQ3" s="103"/>
      <c r="HR3" s="103"/>
      <c r="HS3" s="103"/>
      <c r="HT3" s="103"/>
      <c r="HU3" s="103"/>
      <c r="HV3" s="103"/>
      <c r="HW3" s="103"/>
      <c r="HX3" s="103"/>
      <c r="HY3" s="103"/>
      <c r="HZ3" s="103"/>
      <c r="IA3" s="103"/>
      <c r="IB3" s="103"/>
      <c r="IC3" s="103"/>
      <c r="ID3" s="103"/>
      <c r="IE3" s="103"/>
      <c r="IF3" s="103"/>
      <c r="IG3" s="103"/>
      <c r="IH3" s="103"/>
      <c r="II3" s="103"/>
      <c r="IJ3" s="103"/>
      <c r="IK3" s="103"/>
      <c r="IL3" s="103"/>
      <c r="IM3" s="103"/>
      <c r="IN3" s="103"/>
      <c r="IO3" s="103"/>
      <c r="IP3" s="103"/>
      <c r="IQ3" s="103"/>
      <c r="IR3" s="103"/>
      <c r="IS3" s="103"/>
      <c r="IT3" s="103"/>
      <c r="IU3" s="103"/>
      <c r="IV3" s="103"/>
      <c r="IW3" s="103"/>
      <c r="IX3" s="103"/>
      <c r="IY3" s="103"/>
      <c r="IZ3" s="103"/>
      <c r="JA3" s="103"/>
      <c r="JB3" s="103"/>
      <c r="JC3" s="103"/>
      <c r="JD3" s="103"/>
      <c r="JE3" s="103"/>
      <c r="JF3" s="103"/>
      <c r="JG3" s="103"/>
      <c r="JH3" s="103"/>
      <c r="JI3" s="103"/>
      <c r="JJ3" s="103"/>
      <c r="JK3" s="103"/>
      <c r="JL3" s="103"/>
      <c r="JM3" s="103"/>
      <c r="JN3" s="103"/>
      <c r="JO3" s="103"/>
      <c r="JP3" s="103"/>
      <c r="JQ3" s="103"/>
      <c r="JR3" s="103"/>
      <c r="JS3" s="103"/>
      <c r="JT3" s="103"/>
      <c r="JU3" s="103"/>
      <c r="JV3" s="103"/>
      <c r="JW3" s="103"/>
      <c r="JX3" s="103"/>
      <c r="JY3" s="103"/>
      <c r="JZ3" s="103"/>
      <c r="KA3" s="103"/>
      <c r="KB3" s="103"/>
      <c r="KC3" s="103"/>
      <c r="KD3" s="103"/>
      <c r="KE3" s="103"/>
      <c r="KF3" s="103"/>
      <c r="KG3" s="103"/>
      <c r="KH3" s="103"/>
      <c r="KI3" s="103"/>
      <c r="KJ3" s="103"/>
      <c r="KK3" s="103"/>
      <c r="KL3" s="103"/>
      <c r="KM3" s="103"/>
      <c r="KN3" s="103"/>
      <c r="KO3" s="103"/>
      <c r="KP3" s="103"/>
      <c r="KQ3" s="103"/>
      <c r="KR3" s="103"/>
      <c r="KS3" s="103"/>
      <c r="KT3" s="103"/>
      <c r="KU3" s="103"/>
      <c r="KV3" s="103"/>
      <c r="KW3" s="103"/>
      <c r="KX3" s="103"/>
      <c r="KY3" s="103"/>
      <c r="KZ3" s="103"/>
      <c r="LA3" s="103"/>
      <c r="LB3" s="103"/>
      <c r="LC3" s="103"/>
      <c r="LD3" s="103"/>
      <c r="LE3" s="103"/>
      <c r="LF3" s="103"/>
      <c r="LG3" s="103"/>
      <c r="LH3" s="103"/>
      <c r="LI3" s="103"/>
      <c r="LJ3" s="103"/>
      <c r="LK3" s="103"/>
      <c r="LL3" s="103"/>
      <c r="LM3" s="103"/>
      <c r="LN3" s="103"/>
      <c r="LO3" s="103"/>
      <c r="LP3" s="103"/>
      <c r="LQ3" s="103"/>
      <c r="LR3" s="103"/>
      <c r="LS3" s="103"/>
      <c r="LT3" s="103"/>
      <c r="LU3" s="103"/>
      <c r="LV3" s="103"/>
      <c r="LW3" s="103"/>
      <c r="LX3" s="103"/>
      <c r="LY3" s="103"/>
      <c r="LZ3" s="103"/>
      <c r="MA3" s="103"/>
      <c r="MB3" s="103"/>
      <c r="MC3" s="103"/>
      <c r="MD3" s="103"/>
      <c r="ME3" s="103"/>
      <c r="MF3" s="103"/>
      <c r="MG3" s="103"/>
      <c r="MH3" s="103"/>
      <c r="MI3" s="103"/>
      <c r="MJ3" s="103"/>
      <c r="MK3" s="103"/>
      <c r="ML3" s="103"/>
      <c r="MM3" s="103"/>
      <c r="MN3" s="103"/>
      <c r="MO3" s="103"/>
      <c r="MP3" s="103"/>
      <c r="MQ3" s="103"/>
      <c r="MR3" s="103"/>
      <c r="MS3" s="103"/>
      <c r="MT3" s="103"/>
      <c r="MU3" s="103"/>
      <c r="MV3" s="103"/>
      <c r="MW3" s="103"/>
      <c r="MX3" s="103"/>
      <c r="MY3" s="103"/>
      <c r="MZ3" s="103"/>
      <c r="NA3" s="103"/>
      <c r="NB3" s="103"/>
      <c r="NC3" s="103"/>
      <c r="ND3" s="103"/>
      <c r="NE3" s="103"/>
      <c r="NF3" s="103"/>
      <c r="NG3" s="103"/>
      <c r="NH3" s="103"/>
      <c r="NI3" s="103"/>
      <c r="NJ3" s="103"/>
      <c r="NK3" s="103"/>
      <c r="NL3" s="103"/>
      <c r="NM3" s="103"/>
      <c r="NN3" s="103"/>
      <c r="NO3" s="103"/>
      <c r="NP3" s="103"/>
      <c r="NQ3" s="103"/>
      <c r="NR3" s="103"/>
      <c r="NS3" s="103"/>
      <c r="NT3" s="103"/>
      <c r="NU3" s="103"/>
      <c r="NV3" s="103"/>
      <c r="NW3" s="103"/>
      <c r="NX3" s="103"/>
      <c r="NY3" s="103"/>
      <c r="NZ3" s="103"/>
      <c r="OA3" s="103"/>
      <c r="OB3" s="103"/>
      <c r="OC3" s="103"/>
      <c r="OD3" s="103"/>
      <c r="OE3" s="103"/>
      <c r="OF3" s="103"/>
      <c r="OG3" s="103"/>
      <c r="OH3" s="103"/>
      <c r="OI3" s="103"/>
      <c r="OJ3" s="103"/>
      <c r="OK3" s="103"/>
      <c r="OL3" s="103"/>
      <c r="OM3" s="103"/>
      <c r="ON3" s="103"/>
      <c r="OO3" s="103"/>
      <c r="OP3" s="103"/>
      <c r="OQ3" s="103"/>
      <c r="OR3" s="103"/>
      <c r="OS3" s="103"/>
      <c r="OT3" s="103"/>
      <c r="OU3" s="103"/>
      <c r="OV3" s="103"/>
      <c r="OW3" s="103"/>
      <c r="OX3" s="103"/>
      <c r="OY3" s="103"/>
      <c r="OZ3" s="103"/>
      <c r="PA3" s="103"/>
      <c r="PB3" s="103"/>
      <c r="PC3" s="103"/>
      <c r="PD3" s="103"/>
      <c r="PE3" s="103"/>
      <c r="PF3" s="103"/>
      <c r="PG3" s="103"/>
      <c r="PH3" s="103"/>
      <c r="PI3" s="103"/>
      <c r="PJ3" s="103"/>
      <c r="PK3" s="103"/>
      <c r="PL3" s="103"/>
      <c r="PM3" s="103"/>
      <c r="PN3" s="103"/>
      <c r="PO3" s="103"/>
      <c r="PP3" s="103"/>
      <c r="PQ3" s="103"/>
      <c r="PR3" s="103"/>
      <c r="PS3" s="103"/>
      <c r="PT3" s="103"/>
      <c r="PU3" s="103"/>
      <c r="PV3" s="103"/>
      <c r="PW3" s="103"/>
      <c r="PX3" s="103"/>
      <c r="PY3" s="103"/>
      <c r="PZ3" s="103"/>
      <c r="QA3" s="103"/>
      <c r="QB3" s="103"/>
      <c r="QC3" s="103"/>
      <c r="QD3" s="103"/>
      <c r="QE3" s="103"/>
      <c r="QF3" s="103"/>
      <c r="QG3" s="103"/>
      <c r="QH3" s="103"/>
      <c r="QI3" s="103"/>
      <c r="QJ3" s="103"/>
      <c r="QK3" s="103"/>
      <c r="QL3" s="103"/>
      <c r="QM3" s="103"/>
      <c r="QN3" s="103"/>
      <c r="QO3" s="103"/>
      <c r="QP3" s="103"/>
      <c r="QQ3" s="103"/>
      <c r="QR3" s="103"/>
      <c r="QS3" s="103"/>
      <c r="QT3" s="103"/>
      <c r="QU3" s="103"/>
      <c r="QV3" s="103"/>
      <c r="QW3" s="103"/>
      <c r="QX3" s="103"/>
      <c r="QY3" s="103"/>
      <c r="QZ3" s="103"/>
      <c r="RA3" s="103"/>
      <c r="RB3" s="103"/>
      <c r="RC3" s="103"/>
      <c r="RD3" s="103"/>
      <c r="RE3" s="103"/>
      <c r="RF3" s="103"/>
      <c r="RG3" s="103"/>
      <c r="RH3" s="103"/>
      <c r="RI3" s="103"/>
      <c r="RJ3" s="103"/>
      <c r="RK3" s="103"/>
      <c r="RL3" s="103"/>
      <c r="RM3" s="103"/>
      <c r="RN3" s="103"/>
      <c r="RO3" s="103"/>
      <c r="RP3" s="103"/>
      <c r="RQ3" s="103"/>
      <c r="RR3" s="103"/>
      <c r="RS3" s="103"/>
      <c r="RT3" s="103"/>
      <c r="RU3" s="103"/>
      <c r="RV3" s="103"/>
      <c r="RW3" s="103"/>
      <c r="RX3" s="103"/>
      <c r="RY3" s="103"/>
      <c r="RZ3" s="103"/>
      <c r="SA3" s="103"/>
      <c r="SB3" s="103"/>
      <c r="SC3" s="103"/>
      <c r="SD3" s="103"/>
      <c r="SE3" s="103"/>
      <c r="SF3" s="103"/>
      <c r="SG3" s="103"/>
      <c r="SH3" s="103"/>
      <c r="SI3" s="103"/>
      <c r="SJ3" s="103"/>
      <c r="SK3" s="103"/>
      <c r="SL3" s="103"/>
      <c r="SM3" s="103"/>
      <c r="SN3" s="103"/>
      <c r="SO3" s="103"/>
      <c r="SP3" s="103"/>
      <c r="SQ3" s="103"/>
      <c r="SR3" s="103"/>
      <c r="SS3" s="103"/>
      <c r="ST3" s="103"/>
      <c r="SU3" s="103"/>
      <c r="SV3" s="103"/>
      <c r="SW3" s="103"/>
      <c r="SX3" s="103"/>
      <c r="SY3" s="103"/>
      <c r="SZ3" s="103"/>
      <c r="TA3" s="103"/>
      <c r="TB3" s="103"/>
      <c r="TC3" s="103"/>
      <c r="TD3" s="103"/>
      <c r="TE3" s="103"/>
      <c r="TF3" s="103"/>
      <c r="TG3" s="103"/>
      <c r="TH3" s="103"/>
      <c r="TI3" s="103"/>
      <c r="TJ3" s="103"/>
      <c r="TK3" s="103"/>
      <c r="TL3" s="103"/>
      <c r="TM3" s="103"/>
      <c r="TN3" s="103"/>
      <c r="TO3" s="103"/>
      <c r="TP3" s="103"/>
      <c r="TQ3" s="103"/>
      <c r="TR3" s="103"/>
      <c r="TS3" s="103"/>
      <c r="TT3" s="103"/>
      <c r="TU3" s="103"/>
      <c r="TV3" s="103"/>
      <c r="TW3" s="103"/>
      <c r="TX3" s="103"/>
      <c r="TY3" s="103"/>
      <c r="TZ3" s="103"/>
      <c r="UA3" s="103"/>
      <c r="UB3" s="103"/>
      <c r="UC3" s="103"/>
      <c r="UD3" s="103"/>
      <c r="UE3" s="103"/>
      <c r="UF3" s="103"/>
      <c r="UG3" s="103"/>
      <c r="UH3" s="103"/>
      <c r="UI3" s="103"/>
      <c r="UJ3" s="103"/>
      <c r="UK3" s="103"/>
      <c r="UL3" s="103"/>
      <c r="UM3" s="103"/>
      <c r="UN3" s="103"/>
      <c r="UO3" s="103"/>
      <c r="UP3" s="103"/>
      <c r="UQ3" s="103"/>
      <c r="UR3" s="103"/>
      <c r="US3" s="103"/>
      <c r="UT3" s="103"/>
      <c r="UU3" s="103"/>
      <c r="UV3" s="103"/>
      <c r="UW3" s="103"/>
      <c r="UX3" s="103"/>
      <c r="UY3" s="103"/>
      <c r="UZ3" s="103"/>
      <c r="VA3" s="103"/>
      <c r="VB3" s="103"/>
      <c r="VC3" s="103"/>
      <c r="VD3" s="103"/>
      <c r="VE3" s="103"/>
      <c r="VF3" s="103"/>
      <c r="VG3" s="103"/>
      <c r="VH3" s="103"/>
      <c r="VI3" s="103"/>
      <c r="VJ3" s="103"/>
      <c r="VK3" s="103"/>
      <c r="VL3" s="103"/>
      <c r="VM3" s="103"/>
      <c r="VN3" s="103"/>
      <c r="VO3" s="103"/>
      <c r="VP3" s="103"/>
      <c r="VQ3" s="103"/>
      <c r="VR3" s="103"/>
      <c r="VS3" s="103"/>
      <c r="VT3" s="103"/>
      <c r="VU3" s="103"/>
      <c r="VV3" s="103"/>
      <c r="VW3" s="103"/>
      <c r="VX3" s="103"/>
      <c r="VY3" s="103"/>
      <c r="VZ3" s="103"/>
      <c r="WA3" s="103"/>
      <c r="WB3" s="103"/>
      <c r="WC3" s="103"/>
      <c r="WD3" s="103"/>
      <c r="WE3" s="103"/>
      <c r="WF3" s="103"/>
      <c r="WG3" s="103"/>
      <c r="WH3" s="103"/>
      <c r="WI3" s="103"/>
      <c r="WJ3" s="103"/>
      <c r="WK3" s="103"/>
      <c r="WL3" s="103"/>
      <c r="WM3" s="103"/>
      <c r="WN3" s="103"/>
      <c r="WO3" s="103"/>
      <c r="WP3" s="103"/>
      <c r="WQ3" s="103"/>
      <c r="WR3" s="103"/>
      <c r="WS3" s="103"/>
      <c r="WT3" s="103"/>
      <c r="WU3" s="103"/>
      <c r="WV3" s="103"/>
      <c r="WW3" s="103"/>
      <c r="WX3" s="103"/>
      <c r="WY3" s="103"/>
      <c r="WZ3" s="103"/>
      <c r="XA3" s="103"/>
      <c r="XB3" s="103"/>
      <c r="XC3" s="103"/>
      <c r="XD3" s="103"/>
      <c r="XE3" s="103"/>
      <c r="XF3" s="103"/>
      <c r="XG3" s="103"/>
      <c r="XH3" s="103"/>
      <c r="XI3" s="103"/>
      <c r="XJ3" s="103"/>
      <c r="XK3" s="103"/>
      <c r="XL3" s="103"/>
      <c r="XM3" s="103"/>
      <c r="XN3" s="103"/>
      <c r="XO3" s="103"/>
      <c r="XP3" s="103"/>
      <c r="XQ3" s="103"/>
      <c r="XR3" s="103"/>
      <c r="XS3" s="103"/>
      <c r="XT3" s="103"/>
      <c r="XU3" s="103"/>
      <c r="XV3" s="103"/>
      <c r="XW3" s="103"/>
      <c r="XX3" s="103"/>
      <c r="XY3" s="103"/>
      <c r="XZ3" s="103"/>
      <c r="YA3" s="103"/>
      <c r="YB3" s="103"/>
      <c r="YC3" s="103"/>
      <c r="YD3" s="103"/>
      <c r="YE3" s="103"/>
      <c r="YF3" s="103"/>
      <c r="YG3" s="103"/>
      <c r="YH3" s="103"/>
      <c r="YI3" s="103"/>
      <c r="YJ3" s="103"/>
      <c r="YK3" s="103"/>
      <c r="YL3" s="103"/>
      <c r="YM3" s="103"/>
      <c r="YN3" s="103"/>
      <c r="YO3" s="103"/>
      <c r="YP3" s="103"/>
      <c r="YQ3" s="103"/>
      <c r="YR3" s="103"/>
      <c r="YS3" s="103"/>
      <c r="YT3" s="103"/>
      <c r="YU3" s="103"/>
      <c r="YV3" s="103"/>
      <c r="YW3" s="103"/>
      <c r="YX3" s="103"/>
      <c r="YY3" s="103"/>
      <c r="YZ3" s="103"/>
      <c r="ZA3" s="103"/>
      <c r="ZB3" s="103"/>
      <c r="ZC3" s="103"/>
      <c r="ZD3" s="103"/>
      <c r="ZE3" s="103"/>
      <c r="ZF3" s="103"/>
      <c r="ZG3" s="103"/>
      <c r="ZH3" s="103"/>
      <c r="ZI3" s="103"/>
      <c r="ZJ3" s="103"/>
      <c r="ZK3" s="103"/>
      <c r="ZL3" s="103"/>
      <c r="ZM3" s="103"/>
      <c r="ZN3" s="103"/>
      <c r="ZO3" s="103"/>
      <c r="ZP3" s="103"/>
      <c r="ZQ3" s="103"/>
      <c r="ZR3" s="103"/>
      <c r="ZS3" s="103"/>
      <c r="ZT3" s="103"/>
      <c r="ZU3" s="103"/>
      <c r="ZV3" s="103"/>
      <c r="ZW3" s="103"/>
      <c r="ZX3" s="103"/>
      <c r="ZY3" s="103"/>
      <c r="ZZ3" s="103"/>
      <c r="AAA3" s="103"/>
      <c r="AAB3" s="103"/>
      <c r="AAC3" s="103"/>
      <c r="AAD3" s="103"/>
      <c r="AAE3" s="103"/>
      <c r="AAF3" s="103"/>
      <c r="AAG3" s="103"/>
      <c r="AAH3" s="103"/>
      <c r="AAI3" s="103"/>
      <c r="AAJ3" s="103"/>
      <c r="AAK3" s="103"/>
      <c r="AAL3" s="103"/>
      <c r="AAM3" s="103"/>
      <c r="AAN3" s="103"/>
      <c r="AAO3" s="103"/>
      <c r="AAP3" s="103"/>
      <c r="AAQ3" s="103"/>
      <c r="AAR3" s="103"/>
      <c r="AAS3" s="103"/>
      <c r="AAT3" s="103"/>
      <c r="AAU3" s="103"/>
      <c r="AAV3" s="103"/>
      <c r="AAW3" s="103"/>
      <c r="AAX3" s="103"/>
      <c r="AAY3" s="103"/>
      <c r="AAZ3" s="103"/>
      <c r="ABA3" s="103"/>
      <c r="ABB3" s="103"/>
      <c r="ABC3" s="103"/>
      <c r="ABD3" s="103"/>
      <c r="ABE3" s="103"/>
      <c r="ABF3" s="103"/>
      <c r="ABG3" s="103"/>
      <c r="ABH3" s="103"/>
      <c r="ABI3" s="103"/>
      <c r="ABJ3" s="103"/>
      <c r="ABK3" s="103"/>
      <c r="ABL3" s="103"/>
      <c r="ABM3" s="103"/>
      <c r="ABN3" s="103"/>
      <c r="ABO3" s="103"/>
      <c r="ABP3" s="103"/>
      <c r="ABQ3" s="103"/>
      <c r="ABR3" s="103"/>
      <c r="ABS3" s="103"/>
      <c r="ABT3" s="103"/>
      <c r="ABU3" s="103"/>
      <c r="ABV3" s="103"/>
      <c r="ABW3" s="103"/>
      <c r="ABX3" s="103"/>
      <c r="ABY3" s="103"/>
      <c r="ABZ3" s="103"/>
      <c r="ACA3" s="103"/>
      <c r="ACB3" s="103"/>
      <c r="ACC3" s="103"/>
      <c r="ACD3" s="103"/>
      <c r="ACE3" s="103"/>
      <c r="ACF3" s="103"/>
      <c r="ACG3" s="103"/>
      <c r="ACH3" s="103"/>
      <c r="ACI3" s="103"/>
      <c r="ACJ3" s="103"/>
      <c r="ACK3" s="103"/>
      <c r="ACL3" s="103"/>
      <c r="ACM3" s="103"/>
      <c r="ACN3" s="103"/>
      <c r="ACO3" s="103"/>
      <c r="ACP3" s="103"/>
      <c r="ACQ3" s="103"/>
      <c r="ACR3" s="103"/>
      <c r="ACS3" s="103"/>
      <c r="ACT3" s="103"/>
      <c r="ACU3" s="103"/>
      <c r="ACV3" s="103"/>
      <c r="ACW3" s="103"/>
      <c r="ACX3" s="103"/>
      <c r="ACY3" s="103"/>
      <c r="ACZ3" s="103"/>
      <c r="ADA3" s="103"/>
      <c r="ADB3" s="103"/>
      <c r="ADC3" s="103"/>
      <c r="ADD3" s="103"/>
      <c r="ADE3" s="103"/>
      <c r="ADF3" s="103"/>
      <c r="ADG3" s="103"/>
      <c r="ADH3" s="103"/>
      <c r="ADI3" s="103"/>
      <c r="ADJ3" s="103"/>
      <c r="ADK3" s="103"/>
      <c r="ADL3" s="103"/>
      <c r="ADM3" s="103"/>
      <c r="ADN3" s="103"/>
      <c r="ADO3" s="103"/>
      <c r="ADP3" s="103"/>
      <c r="ADQ3" s="103"/>
      <c r="ADR3" s="103"/>
      <c r="ADS3" s="103"/>
      <c r="ADT3" s="103"/>
      <c r="ADU3" s="103"/>
      <c r="ADV3" s="103"/>
      <c r="ADW3" s="103"/>
      <c r="ADX3" s="103"/>
      <c r="ADY3" s="103"/>
      <c r="ADZ3" s="103"/>
      <c r="AEA3" s="103"/>
      <c r="AEB3" s="103"/>
      <c r="AEC3" s="103"/>
      <c r="AED3" s="103"/>
      <c r="AEE3" s="103"/>
      <c r="AEF3" s="103"/>
      <c r="AEG3" s="103"/>
      <c r="AEH3" s="103"/>
      <c r="AEI3" s="103"/>
      <c r="AEJ3" s="103"/>
      <c r="AEK3" s="103"/>
      <c r="AEL3" s="103"/>
      <c r="AEM3" s="103"/>
      <c r="AEN3" s="103"/>
      <c r="AEO3" s="103"/>
      <c r="AEP3" s="103"/>
      <c r="AEQ3" s="103"/>
      <c r="AER3" s="103"/>
      <c r="AES3" s="103"/>
      <c r="AET3" s="103"/>
      <c r="AEU3" s="103"/>
      <c r="AEV3" s="103"/>
      <c r="AEW3" s="103"/>
      <c r="AEX3" s="103"/>
      <c r="AEY3" s="103"/>
      <c r="AEZ3" s="103"/>
      <c r="AFA3" s="103"/>
      <c r="AFB3" s="103"/>
      <c r="AFC3" s="103"/>
      <c r="AFD3" s="103"/>
      <c r="AFE3" s="103"/>
      <c r="AFF3" s="103"/>
      <c r="AFG3" s="103"/>
      <c r="AFH3" s="103"/>
      <c r="AFI3" s="103"/>
      <c r="AFJ3" s="103"/>
      <c r="AFK3" s="103"/>
      <c r="AFL3" s="103"/>
      <c r="AFM3" s="103"/>
      <c r="AFN3" s="103"/>
      <c r="AFO3" s="103"/>
      <c r="AFP3" s="103"/>
      <c r="AFQ3" s="103"/>
      <c r="AFR3" s="103"/>
      <c r="AFS3" s="103"/>
      <c r="AFT3" s="103"/>
      <c r="AFU3" s="103"/>
      <c r="AFV3" s="103"/>
      <c r="AFW3" s="103"/>
      <c r="AFX3" s="103"/>
      <c r="AFY3" s="103"/>
      <c r="AFZ3" s="103"/>
      <c r="AGA3" s="103"/>
      <c r="AGB3" s="103"/>
      <c r="AGC3" s="103"/>
      <c r="AGD3" s="103"/>
      <c r="AGE3" s="103"/>
      <c r="AGF3" s="103"/>
      <c r="AGG3" s="103"/>
      <c r="AGH3" s="103"/>
      <c r="AGI3" s="103"/>
      <c r="AGJ3" s="103"/>
      <c r="AGK3" s="103"/>
      <c r="AGL3" s="103"/>
      <c r="AGM3" s="103"/>
      <c r="AGN3" s="103"/>
      <c r="AGO3" s="103"/>
      <c r="AGP3" s="103"/>
      <c r="AGQ3" s="103"/>
      <c r="AGR3" s="103"/>
      <c r="AGS3" s="103"/>
      <c r="AGT3" s="103"/>
      <c r="AGU3" s="103"/>
      <c r="AGV3" s="103"/>
      <c r="AGW3" s="103"/>
      <c r="AGX3" s="103"/>
      <c r="AGY3" s="103"/>
      <c r="AGZ3" s="103"/>
      <c r="AHA3" s="103"/>
      <c r="AHB3" s="103"/>
      <c r="AHC3" s="103"/>
      <c r="AHD3" s="103"/>
      <c r="AHE3" s="103"/>
      <c r="AHF3" s="103"/>
      <c r="AHG3" s="103"/>
      <c r="AHH3" s="103"/>
      <c r="AHI3" s="103"/>
      <c r="AHJ3" s="103"/>
      <c r="AHK3" s="103"/>
      <c r="AHL3" s="103"/>
      <c r="AHM3" s="103"/>
      <c r="AHN3" s="103"/>
      <c r="AHO3" s="103"/>
      <c r="AHP3" s="103"/>
      <c r="AHQ3" s="103"/>
      <c r="AHR3" s="103"/>
      <c r="AHS3" s="103"/>
      <c r="AHT3" s="103"/>
      <c r="AHU3" s="103"/>
      <c r="AHV3" s="103"/>
      <c r="AHW3" s="103"/>
      <c r="AHX3" s="103"/>
      <c r="AHY3" s="103"/>
      <c r="AHZ3" s="103"/>
      <c r="AIA3" s="103"/>
      <c r="AIB3" s="103"/>
      <c r="AIC3" s="103"/>
      <c r="AID3" s="103"/>
      <c r="AIE3" s="103"/>
      <c r="AIF3" s="103"/>
      <c r="AIG3" s="103"/>
      <c r="AIH3" s="103"/>
      <c r="AII3" s="103"/>
      <c r="AIJ3" s="103"/>
      <c r="AIK3" s="103"/>
      <c r="AIL3" s="103"/>
      <c r="AIM3" s="103"/>
      <c r="AIN3" s="103"/>
      <c r="AIO3" s="103"/>
      <c r="AIP3" s="103"/>
      <c r="AIQ3" s="103"/>
      <c r="AIR3" s="103"/>
      <c r="AIS3" s="103"/>
      <c r="AIT3" s="103"/>
      <c r="AIU3" s="103"/>
      <c r="AIV3" s="103"/>
      <c r="AIW3" s="103"/>
      <c r="AIX3" s="103"/>
      <c r="AIY3" s="103"/>
      <c r="AIZ3" s="103"/>
      <c r="AJA3" s="103"/>
      <c r="AJB3" s="103"/>
      <c r="AJC3" s="103"/>
      <c r="AJD3" s="103"/>
      <c r="AJE3" s="103"/>
      <c r="AJF3" s="103"/>
      <c r="AJG3" s="103"/>
      <c r="AJH3" s="103"/>
      <c r="AJI3" s="103"/>
      <c r="AJJ3" s="103"/>
      <c r="AJK3" s="103"/>
      <c r="AJL3" s="103"/>
      <c r="AJM3" s="103"/>
      <c r="AJN3" s="103"/>
      <c r="AJO3" s="103"/>
      <c r="AJP3" s="103"/>
      <c r="AJQ3" s="103"/>
      <c r="AJR3" s="103"/>
      <c r="AJS3" s="103"/>
      <c r="AJT3" s="103"/>
      <c r="AJU3" s="103"/>
      <c r="AJV3" s="103"/>
      <c r="AJW3" s="103"/>
      <c r="AJX3" s="103"/>
      <c r="AJY3" s="103"/>
      <c r="AJZ3" s="103"/>
      <c r="AKA3" s="103"/>
      <c r="AKB3" s="103"/>
      <c r="AKC3" s="103"/>
      <c r="AKD3" s="103"/>
      <c r="AKE3" s="103"/>
      <c r="AKF3" s="103"/>
      <c r="AKG3" s="103"/>
      <c r="AKH3" s="103"/>
    </row>
    <row r="4" spans="1:970" s="169" customFormat="1" ht="129" customHeight="1">
      <c r="A4" s="526" t="s">
        <v>740</v>
      </c>
      <c r="B4" s="522" t="s">
        <v>1681</v>
      </c>
      <c r="C4" s="522" t="s">
        <v>130</v>
      </c>
      <c r="D4" s="522" t="s">
        <v>1637</v>
      </c>
      <c r="E4" s="522" t="s">
        <v>132</v>
      </c>
      <c r="F4" s="522" t="s">
        <v>133</v>
      </c>
      <c r="G4" s="526" t="s">
        <v>134</v>
      </c>
      <c r="H4" s="564" t="s">
        <v>135</v>
      </c>
      <c r="I4" s="566"/>
      <c r="J4" s="564" t="s">
        <v>136</v>
      </c>
      <c r="K4" s="565"/>
      <c r="L4" s="566"/>
      <c r="M4" s="559" t="s">
        <v>137</v>
      </c>
      <c r="N4" s="560"/>
      <c r="O4" s="556" t="s">
        <v>138</v>
      </c>
      <c r="P4" s="557"/>
      <c r="Q4" s="557"/>
      <c r="R4" s="557"/>
      <c r="S4" s="557"/>
      <c r="T4" s="557"/>
      <c r="U4" s="557"/>
      <c r="V4" s="557"/>
      <c r="W4" s="557"/>
      <c r="X4" s="558"/>
      <c r="Y4" s="529" t="s">
        <v>1293</v>
      </c>
      <c r="Z4" s="529" t="s">
        <v>1294</v>
      </c>
      <c r="AA4" s="212"/>
      <c r="AB4" s="212"/>
    </row>
    <row r="5" spans="1:970" s="170" customFormat="1" ht="134.25" customHeight="1">
      <c r="A5" s="527"/>
      <c r="B5" s="523"/>
      <c r="C5" s="523"/>
      <c r="D5" s="523"/>
      <c r="E5" s="523"/>
      <c r="F5" s="523"/>
      <c r="G5" s="527"/>
      <c r="H5" s="522" t="s">
        <v>139</v>
      </c>
      <c r="I5" s="522" t="s">
        <v>140</v>
      </c>
      <c r="J5" s="522" t="s">
        <v>1710</v>
      </c>
      <c r="K5" s="522" t="s">
        <v>44</v>
      </c>
      <c r="L5" s="522" t="s">
        <v>142</v>
      </c>
      <c r="M5" s="522" t="s">
        <v>40</v>
      </c>
      <c r="N5" s="522" t="s">
        <v>42</v>
      </c>
      <c r="O5" s="530" t="s">
        <v>143</v>
      </c>
      <c r="P5" s="531"/>
      <c r="Q5" s="530" t="s">
        <v>144</v>
      </c>
      <c r="R5" s="531"/>
      <c r="S5" s="530" t="s">
        <v>145</v>
      </c>
      <c r="T5" s="531"/>
      <c r="U5" s="530" t="s">
        <v>146</v>
      </c>
      <c r="V5" s="531"/>
      <c r="W5" s="530" t="s">
        <v>147</v>
      </c>
      <c r="X5" s="531"/>
      <c r="Y5" s="529"/>
      <c r="Z5" s="529"/>
      <c r="AA5" s="212"/>
      <c r="AB5" s="212"/>
      <c r="AC5" s="169"/>
      <c r="AD5" s="169"/>
      <c r="AE5" s="169"/>
      <c r="AF5" s="169"/>
      <c r="AG5" s="169"/>
      <c r="AH5" s="169"/>
      <c r="AI5" s="169"/>
      <c r="AJ5" s="169"/>
      <c r="AK5" s="169"/>
      <c r="AL5" s="169"/>
      <c r="AM5" s="169"/>
      <c r="AN5" s="169"/>
      <c r="AO5" s="169"/>
      <c r="AP5" s="169"/>
      <c r="AQ5" s="169"/>
      <c r="AR5" s="169"/>
      <c r="AS5" s="169"/>
      <c r="AT5" s="169"/>
      <c r="AU5" s="169"/>
      <c r="AV5" s="169"/>
      <c r="AW5" s="169"/>
      <c r="AX5" s="169"/>
      <c r="AY5" s="169"/>
      <c r="AZ5" s="169"/>
      <c r="BA5" s="169"/>
      <c r="BB5" s="169"/>
      <c r="BC5" s="169"/>
      <c r="BD5" s="169"/>
      <c r="BE5" s="169"/>
      <c r="BF5" s="169"/>
      <c r="BG5" s="169"/>
      <c r="BH5" s="169"/>
      <c r="BI5" s="169"/>
      <c r="BJ5" s="169"/>
      <c r="BK5" s="169"/>
      <c r="BL5" s="169"/>
      <c r="BM5" s="169"/>
      <c r="BN5" s="169"/>
      <c r="BO5" s="169"/>
      <c r="BP5" s="169"/>
      <c r="BQ5" s="169"/>
      <c r="BR5" s="169"/>
      <c r="BS5" s="169"/>
      <c r="BT5" s="169"/>
      <c r="BU5" s="169"/>
      <c r="BV5" s="169"/>
      <c r="BW5" s="169"/>
      <c r="BX5" s="169"/>
      <c r="BY5" s="169"/>
      <c r="BZ5" s="169"/>
      <c r="CA5" s="169"/>
      <c r="CB5" s="169"/>
      <c r="CC5" s="169"/>
      <c r="CD5" s="169"/>
      <c r="CE5" s="169"/>
      <c r="CF5" s="169"/>
      <c r="CG5" s="169"/>
      <c r="CH5" s="169"/>
      <c r="CI5" s="169"/>
      <c r="CJ5" s="169"/>
      <c r="CK5" s="169"/>
      <c r="CL5" s="169"/>
      <c r="CM5" s="169"/>
      <c r="CN5" s="169"/>
      <c r="CO5" s="169"/>
      <c r="CP5" s="169"/>
      <c r="CQ5" s="169"/>
      <c r="CR5" s="169"/>
      <c r="CS5" s="169"/>
      <c r="CT5" s="169"/>
      <c r="CU5" s="169"/>
      <c r="CV5" s="169"/>
      <c r="CW5" s="169"/>
      <c r="CX5" s="169"/>
      <c r="CY5" s="169"/>
      <c r="CZ5" s="169"/>
      <c r="DA5" s="169"/>
      <c r="DB5" s="169"/>
      <c r="DC5" s="169"/>
      <c r="DD5" s="169"/>
      <c r="DE5" s="169"/>
      <c r="DF5" s="169"/>
      <c r="DG5" s="169"/>
      <c r="DH5" s="169"/>
      <c r="DI5" s="169"/>
      <c r="DJ5" s="169"/>
      <c r="DK5" s="169"/>
      <c r="DL5" s="169"/>
      <c r="DM5" s="169"/>
      <c r="DN5" s="169"/>
      <c r="DO5" s="169"/>
      <c r="DP5" s="169"/>
      <c r="DQ5" s="169"/>
      <c r="DR5" s="169"/>
      <c r="DS5" s="169"/>
      <c r="DT5" s="169"/>
      <c r="DU5" s="169"/>
      <c r="DV5" s="169"/>
      <c r="DW5" s="169"/>
      <c r="DX5" s="169"/>
      <c r="DY5" s="169"/>
      <c r="DZ5" s="169"/>
      <c r="EA5" s="169"/>
      <c r="EB5" s="169"/>
      <c r="EC5" s="169"/>
      <c r="ED5" s="169"/>
      <c r="EE5" s="169"/>
      <c r="EF5" s="169"/>
      <c r="EG5" s="169"/>
      <c r="EH5" s="169"/>
      <c r="EI5" s="169"/>
      <c r="EJ5" s="169"/>
      <c r="EK5" s="169"/>
      <c r="EL5" s="169"/>
      <c r="EM5" s="169"/>
      <c r="EN5" s="169"/>
      <c r="EO5" s="169"/>
      <c r="EP5" s="169"/>
      <c r="EQ5" s="169"/>
      <c r="ER5" s="169"/>
      <c r="ES5" s="169"/>
      <c r="ET5" s="169"/>
      <c r="EU5" s="169"/>
      <c r="EV5" s="169"/>
      <c r="EW5" s="169"/>
      <c r="EX5" s="169"/>
      <c r="EY5" s="169"/>
      <c r="EZ5" s="169"/>
      <c r="FA5" s="169"/>
      <c r="FB5" s="169"/>
      <c r="FC5" s="169"/>
      <c r="FD5" s="169"/>
      <c r="FE5" s="169"/>
      <c r="FF5" s="169"/>
      <c r="FG5" s="169"/>
      <c r="FH5" s="169"/>
      <c r="FI5" s="169"/>
      <c r="FJ5" s="169"/>
      <c r="FK5" s="169"/>
      <c r="FL5" s="169"/>
      <c r="FM5" s="169"/>
      <c r="FN5" s="169"/>
      <c r="FO5" s="169"/>
      <c r="FP5" s="169"/>
      <c r="FQ5" s="169"/>
      <c r="FR5" s="169"/>
      <c r="FS5" s="169"/>
      <c r="FT5" s="169"/>
      <c r="FU5" s="169"/>
      <c r="FV5" s="169"/>
      <c r="FW5" s="169"/>
      <c r="FX5" s="169"/>
      <c r="FY5" s="169"/>
      <c r="FZ5" s="169"/>
      <c r="GA5" s="169"/>
      <c r="GB5" s="169"/>
      <c r="GC5" s="169"/>
      <c r="GD5" s="169"/>
      <c r="GE5" s="169"/>
      <c r="GF5" s="169"/>
      <c r="GG5" s="169"/>
      <c r="GH5" s="169"/>
      <c r="GI5" s="169"/>
      <c r="GJ5" s="169"/>
      <c r="GK5" s="169"/>
      <c r="GL5" s="169"/>
      <c r="GM5" s="169"/>
      <c r="GN5" s="169"/>
      <c r="GO5" s="169"/>
      <c r="GP5" s="169"/>
      <c r="GQ5" s="169"/>
      <c r="GR5" s="169"/>
      <c r="GS5" s="169"/>
      <c r="GT5" s="169"/>
      <c r="GU5" s="169"/>
      <c r="GV5" s="169"/>
      <c r="GW5" s="169"/>
      <c r="GX5" s="169"/>
      <c r="GY5" s="169"/>
      <c r="GZ5" s="169"/>
      <c r="HA5" s="169"/>
      <c r="HB5" s="169"/>
      <c r="HC5" s="169"/>
      <c r="HD5" s="169"/>
      <c r="HE5" s="169"/>
      <c r="HF5" s="169"/>
      <c r="HG5" s="169"/>
      <c r="HH5" s="169"/>
      <c r="HI5" s="169"/>
      <c r="HJ5" s="169"/>
      <c r="HK5" s="169"/>
      <c r="HL5" s="169"/>
      <c r="HM5" s="169"/>
      <c r="HN5" s="169"/>
      <c r="HO5" s="169"/>
      <c r="HP5" s="169"/>
      <c r="HQ5" s="169"/>
      <c r="HR5" s="169"/>
      <c r="HS5" s="169"/>
      <c r="HT5" s="169"/>
      <c r="HU5" s="169"/>
      <c r="HV5" s="169"/>
      <c r="HW5" s="169"/>
      <c r="HX5" s="169"/>
      <c r="HY5" s="169"/>
      <c r="HZ5" s="169"/>
      <c r="IA5" s="169"/>
      <c r="IB5" s="169"/>
      <c r="IC5" s="169"/>
      <c r="ID5" s="169"/>
      <c r="IE5" s="169"/>
      <c r="IF5" s="169"/>
      <c r="IG5" s="169"/>
      <c r="IH5" s="169"/>
      <c r="II5" s="169"/>
      <c r="IJ5" s="169"/>
      <c r="IK5" s="169"/>
      <c r="IL5" s="169"/>
      <c r="IM5" s="169"/>
      <c r="IN5" s="169"/>
      <c r="IO5" s="169"/>
      <c r="IP5" s="169"/>
      <c r="IQ5" s="169"/>
      <c r="IR5" s="169"/>
      <c r="IS5" s="169"/>
      <c r="IT5" s="169"/>
      <c r="IU5" s="169"/>
      <c r="IV5" s="169"/>
      <c r="IW5" s="169"/>
      <c r="IX5" s="169"/>
      <c r="IY5" s="169"/>
      <c r="IZ5" s="169"/>
      <c r="JA5" s="169"/>
      <c r="JB5" s="169"/>
      <c r="JC5" s="169"/>
      <c r="JD5" s="169"/>
      <c r="JE5" s="169"/>
      <c r="JF5" s="169"/>
      <c r="JG5" s="169"/>
      <c r="JH5" s="169"/>
      <c r="JI5" s="169"/>
      <c r="JJ5" s="169"/>
      <c r="JK5" s="169"/>
      <c r="JL5" s="169"/>
      <c r="JM5" s="169"/>
      <c r="JN5" s="169"/>
      <c r="JO5" s="169"/>
      <c r="JP5" s="169"/>
      <c r="JQ5" s="169"/>
      <c r="JR5" s="169"/>
      <c r="JS5" s="169"/>
      <c r="JT5" s="169"/>
      <c r="JU5" s="169"/>
      <c r="JV5" s="169"/>
      <c r="JW5" s="169"/>
      <c r="JX5" s="169"/>
      <c r="JY5" s="169"/>
      <c r="JZ5" s="169"/>
      <c r="KA5" s="169"/>
      <c r="KB5" s="169"/>
      <c r="KC5" s="169"/>
      <c r="KD5" s="169"/>
      <c r="KE5" s="169"/>
      <c r="KF5" s="169"/>
      <c r="KG5" s="169"/>
      <c r="KH5" s="169"/>
      <c r="KI5" s="169"/>
      <c r="KJ5" s="169"/>
      <c r="KK5" s="169"/>
      <c r="KL5" s="169"/>
      <c r="KM5" s="169"/>
      <c r="KN5" s="169"/>
      <c r="KO5" s="169"/>
      <c r="KP5" s="169"/>
      <c r="KQ5" s="169"/>
      <c r="KR5" s="169"/>
      <c r="KS5" s="169"/>
      <c r="KT5" s="169"/>
      <c r="KU5" s="169"/>
      <c r="KV5" s="169"/>
      <c r="KW5" s="169"/>
      <c r="KX5" s="169"/>
      <c r="KY5" s="169"/>
      <c r="KZ5" s="169"/>
      <c r="LA5" s="169"/>
      <c r="LB5" s="169"/>
      <c r="LC5" s="169"/>
      <c r="LD5" s="169"/>
      <c r="LE5" s="169"/>
      <c r="LF5" s="169"/>
      <c r="LG5" s="169"/>
      <c r="LH5" s="169"/>
      <c r="LI5" s="169"/>
      <c r="LJ5" s="169"/>
      <c r="LK5" s="169"/>
      <c r="LL5" s="169"/>
      <c r="LM5" s="169"/>
      <c r="LN5" s="169"/>
      <c r="LO5" s="169"/>
      <c r="LP5" s="169"/>
      <c r="LQ5" s="169"/>
      <c r="LR5" s="169"/>
      <c r="LS5" s="169"/>
      <c r="LT5" s="169"/>
      <c r="LU5" s="169"/>
      <c r="LV5" s="169"/>
      <c r="LW5" s="169"/>
      <c r="LX5" s="169"/>
      <c r="LY5" s="169"/>
      <c r="LZ5" s="169"/>
      <c r="MA5" s="169"/>
      <c r="MB5" s="169"/>
      <c r="MC5" s="169"/>
      <c r="MD5" s="169"/>
      <c r="ME5" s="169"/>
      <c r="MF5" s="169"/>
      <c r="MG5" s="169"/>
      <c r="MH5" s="169"/>
      <c r="MI5" s="169"/>
      <c r="MJ5" s="169"/>
      <c r="MK5" s="169"/>
      <c r="ML5" s="169"/>
      <c r="MM5" s="169"/>
      <c r="MN5" s="169"/>
      <c r="MO5" s="169"/>
      <c r="MP5" s="169"/>
      <c r="MQ5" s="169"/>
      <c r="MR5" s="169"/>
      <c r="MS5" s="169"/>
      <c r="MT5" s="169"/>
      <c r="MU5" s="169"/>
      <c r="MV5" s="169"/>
      <c r="MW5" s="169"/>
      <c r="MX5" s="169"/>
      <c r="MY5" s="169"/>
      <c r="MZ5" s="169"/>
      <c r="NA5" s="169"/>
      <c r="NB5" s="169"/>
      <c r="NC5" s="169"/>
      <c r="ND5" s="169"/>
      <c r="NE5" s="169"/>
      <c r="NF5" s="169"/>
      <c r="NG5" s="169"/>
      <c r="NH5" s="169"/>
      <c r="NI5" s="169"/>
      <c r="NJ5" s="169"/>
      <c r="NK5" s="169"/>
      <c r="NL5" s="169"/>
      <c r="NM5" s="169"/>
      <c r="NN5" s="169"/>
      <c r="NO5" s="169"/>
      <c r="NP5" s="169"/>
      <c r="NQ5" s="169"/>
      <c r="NR5" s="169"/>
      <c r="NS5" s="169"/>
      <c r="NT5" s="169"/>
      <c r="NU5" s="169"/>
      <c r="NV5" s="169"/>
      <c r="NW5" s="169"/>
      <c r="NX5" s="169"/>
      <c r="NY5" s="169"/>
      <c r="NZ5" s="169"/>
      <c r="OA5" s="169"/>
      <c r="OB5" s="169"/>
      <c r="OC5" s="169"/>
      <c r="OD5" s="169"/>
      <c r="OE5" s="169"/>
      <c r="OF5" s="169"/>
      <c r="OG5" s="169"/>
      <c r="OH5" s="169"/>
      <c r="OI5" s="169"/>
      <c r="OJ5" s="169"/>
      <c r="OK5" s="169"/>
      <c r="OL5" s="169"/>
      <c r="OM5" s="169"/>
      <c r="ON5" s="169"/>
      <c r="OO5" s="169"/>
      <c r="OP5" s="169"/>
      <c r="OQ5" s="169"/>
      <c r="OR5" s="169"/>
      <c r="OS5" s="169"/>
      <c r="OT5" s="169"/>
      <c r="OU5" s="169"/>
      <c r="OV5" s="169"/>
      <c r="OW5" s="169"/>
      <c r="OX5" s="169"/>
      <c r="OY5" s="169"/>
      <c r="OZ5" s="169"/>
      <c r="PA5" s="169"/>
      <c r="PB5" s="169"/>
      <c r="PC5" s="169"/>
      <c r="PD5" s="169"/>
      <c r="PE5" s="169"/>
      <c r="PF5" s="169"/>
      <c r="PG5" s="169"/>
      <c r="PH5" s="169"/>
      <c r="PI5" s="169"/>
      <c r="PJ5" s="169"/>
      <c r="PK5" s="169"/>
      <c r="PL5" s="169"/>
      <c r="PM5" s="169"/>
      <c r="PN5" s="169"/>
      <c r="PO5" s="169"/>
      <c r="PP5" s="169"/>
      <c r="PQ5" s="169"/>
      <c r="PR5" s="169"/>
      <c r="PS5" s="169"/>
      <c r="PT5" s="169"/>
      <c r="PU5" s="169"/>
      <c r="PV5" s="169"/>
      <c r="PW5" s="169"/>
      <c r="PX5" s="169"/>
      <c r="PY5" s="169"/>
      <c r="PZ5" s="169"/>
      <c r="QA5" s="169"/>
      <c r="QB5" s="169"/>
      <c r="QC5" s="169"/>
      <c r="QD5" s="169"/>
      <c r="QE5" s="169"/>
      <c r="QF5" s="169"/>
      <c r="QG5" s="169"/>
      <c r="QH5" s="169"/>
      <c r="QI5" s="169"/>
      <c r="QJ5" s="169"/>
      <c r="QK5" s="169"/>
      <c r="QL5" s="169"/>
      <c r="QM5" s="169"/>
      <c r="QN5" s="169"/>
      <c r="QO5" s="169"/>
      <c r="QP5" s="169"/>
      <c r="QQ5" s="169"/>
      <c r="QR5" s="169"/>
      <c r="QS5" s="169"/>
      <c r="QT5" s="169"/>
      <c r="QU5" s="169"/>
      <c r="QV5" s="169"/>
      <c r="QW5" s="169"/>
      <c r="QX5" s="169"/>
      <c r="QY5" s="169"/>
      <c r="QZ5" s="169"/>
      <c r="RA5" s="169"/>
      <c r="RB5" s="169"/>
      <c r="RC5" s="169"/>
      <c r="RD5" s="169"/>
      <c r="RE5" s="169"/>
      <c r="RF5" s="169"/>
      <c r="RG5" s="169"/>
      <c r="RH5" s="169"/>
      <c r="RI5" s="169"/>
      <c r="RJ5" s="169"/>
      <c r="RK5" s="169"/>
      <c r="RL5" s="169"/>
      <c r="RM5" s="169"/>
      <c r="RN5" s="169"/>
      <c r="RO5" s="169"/>
      <c r="RP5" s="169"/>
      <c r="RQ5" s="169"/>
      <c r="RR5" s="169"/>
      <c r="RS5" s="169"/>
      <c r="RT5" s="169"/>
      <c r="RU5" s="169"/>
      <c r="RV5" s="169"/>
      <c r="RW5" s="169"/>
      <c r="RX5" s="169"/>
      <c r="RY5" s="169"/>
      <c r="RZ5" s="169"/>
      <c r="SA5" s="169"/>
      <c r="SB5" s="169"/>
      <c r="SC5" s="169"/>
      <c r="SD5" s="169"/>
      <c r="SE5" s="169"/>
      <c r="SF5" s="169"/>
      <c r="SG5" s="169"/>
      <c r="SH5" s="169"/>
      <c r="SI5" s="169"/>
      <c r="SJ5" s="169"/>
      <c r="SK5" s="169"/>
      <c r="SL5" s="169"/>
      <c r="SM5" s="169"/>
      <c r="SN5" s="169"/>
      <c r="SO5" s="169"/>
      <c r="SP5" s="169"/>
      <c r="SQ5" s="169"/>
      <c r="SR5" s="169"/>
      <c r="SS5" s="169"/>
      <c r="ST5" s="169"/>
      <c r="SU5" s="169"/>
      <c r="SV5" s="169"/>
      <c r="SW5" s="169"/>
      <c r="SX5" s="169"/>
      <c r="SY5" s="169"/>
      <c r="SZ5" s="169"/>
      <c r="TA5" s="169"/>
      <c r="TB5" s="169"/>
      <c r="TC5" s="169"/>
      <c r="TD5" s="169"/>
      <c r="TE5" s="169"/>
      <c r="TF5" s="169"/>
      <c r="TG5" s="169"/>
      <c r="TH5" s="169"/>
      <c r="TI5" s="169"/>
      <c r="TJ5" s="169"/>
      <c r="TK5" s="169"/>
      <c r="TL5" s="169"/>
      <c r="TM5" s="169"/>
      <c r="TN5" s="169"/>
      <c r="TO5" s="169"/>
      <c r="TP5" s="169"/>
      <c r="TQ5" s="169"/>
      <c r="TR5" s="169"/>
      <c r="TS5" s="169"/>
      <c r="TT5" s="169"/>
      <c r="TU5" s="169"/>
      <c r="TV5" s="169"/>
      <c r="TW5" s="169"/>
      <c r="TX5" s="169"/>
      <c r="TY5" s="169"/>
      <c r="TZ5" s="169"/>
      <c r="UA5" s="169"/>
      <c r="UB5" s="169"/>
      <c r="UC5" s="169"/>
      <c r="UD5" s="169"/>
      <c r="UE5" s="169"/>
      <c r="UF5" s="169"/>
      <c r="UG5" s="169"/>
      <c r="UH5" s="169"/>
      <c r="UI5" s="169"/>
      <c r="UJ5" s="169"/>
      <c r="UK5" s="169"/>
      <c r="UL5" s="169"/>
      <c r="UM5" s="169"/>
      <c r="UN5" s="169"/>
      <c r="UO5" s="169"/>
      <c r="UP5" s="169"/>
      <c r="UQ5" s="169"/>
      <c r="UR5" s="169"/>
      <c r="US5" s="169"/>
      <c r="UT5" s="169"/>
      <c r="UU5" s="169"/>
      <c r="UV5" s="169"/>
      <c r="UW5" s="169"/>
      <c r="UX5" s="169"/>
      <c r="UY5" s="169"/>
      <c r="UZ5" s="169"/>
      <c r="VA5" s="169"/>
      <c r="VB5" s="169"/>
      <c r="VC5" s="169"/>
      <c r="VD5" s="169"/>
      <c r="VE5" s="169"/>
      <c r="VF5" s="169"/>
      <c r="VG5" s="169"/>
      <c r="VH5" s="169"/>
      <c r="VI5" s="169"/>
      <c r="VJ5" s="169"/>
      <c r="VK5" s="169"/>
      <c r="VL5" s="169"/>
      <c r="VM5" s="169"/>
      <c r="VN5" s="169"/>
      <c r="VO5" s="169"/>
      <c r="VP5" s="169"/>
      <c r="VQ5" s="169"/>
      <c r="VR5" s="169"/>
      <c r="VS5" s="169"/>
      <c r="VT5" s="169"/>
      <c r="VU5" s="169"/>
      <c r="VV5" s="169"/>
      <c r="VW5" s="169"/>
      <c r="VX5" s="169"/>
      <c r="VY5" s="169"/>
      <c r="VZ5" s="169"/>
      <c r="WA5" s="169"/>
      <c r="WB5" s="169"/>
      <c r="WC5" s="169"/>
      <c r="WD5" s="169"/>
      <c r="WE5" s="169"/>
      <c r="WF5" s="169"/>
      <c r="WG5" s="169"/>
      <c r="WH5" s="169"/>
      <c r="WI5" s="169"/>
      <c r="WJ5" s="169"/>
      <c r="WK5" s="169"/>
      <c r="WL5" s="169"/>
      <c r="WM5" s="169"/>
      <c r="WN5" s="169"/>
      <c r="WO5" s="169"/>
      <c r="WP5" s="169"/>
      <c r="WQ5" s="169"/>
      <c r="WR5" s="169"/>
      <c r="WS5" s="169"/>
      <c r="WT5" s="169"/>
      <c r="WU5" s="169"/>
      <c r="WV5" s="169"/>
      <c r="WW5" s="169"/>
      <c r="WX5" s="169"/>
      <c r="WY5" s="169"/>
      <c r="WZ5" s="169"/>
      <c r="XA5" s="169"/>
      <c r="XB5" s="169"/>
      <c r="XC5" s="169"/>
      <c r="XD5" s="169"/>
      <c r="XE5" s="169"/>
      <c r="XF5" s="169"/>
      <c r="XG5" s="169"/>
      <c r="XH5" s="169"/>
      <c r="XI5" s="169"/>
      <c r="XJ5" s="169"/>
      <c r="XK5" s="169"/>
      <c r="XL5" s="169"/>
      <c r="XM5" s="169"/>
      <c r="XN5" s="169"/>
      <c r="XO5" s="169"/>
      <c r="XP5" s="169"/>
      <c r="XQ5" s="169"/>
      <c r="XR5" s="169"/>
      <c r="XS5" s="169"/>
      <c r="XT5" s="169"/>
      <c r="XU5" s="169"/>
      <c r="XV5" s="169"/>
      <c r="XW5" s="169"/>
      <c r="XX5" s="169"/>
      <c r="XY5" s="169"/>
      <c r="XZ5" s="169"/>
      <c r="YA5" s="169"/>
      <c r="YB5" s="169"/>
      <c r="YC5" s="169"/>
      <c r="YD5" s="169"/>
      <c r="YE5" s="169"/>
      <c r="YF5" s="169"/>
      <c r="YG5" s="169"/>
      <c r="YH5" s="169"/>
      <c r="YI5" s="169"/>
      <c r="YJ5" s="169"/>
      <c r="YK5" s="169"/>
      <c r="YL5" s="169"/>
      <c r="YM5" s="169"/>
      <c r="YN5" s="169"/>
      <c r="YO5" s="169"/>
      <c r="YP5" s="169"/>
      <c r="YQ5" s="169"/>
      <c r="YR5" s="169"/>
      <c r="YS5" s="169"/>
      <c r="YT5" s="169"/>
      <c r="YU5" s="169"/>
      <c r="YV5" s="169"/>
      <c r="YW5" s="169"/>
      <c r="YX5" s="169"/>
      <c r="YY5" s="169"/>
      <c r="YZ5" s="169"/>
      <c r="ZA5" s="169"/>
      <c r="ZB5" s="169"/>
      <c r="ZC5" s="169"/>
      <c r="ZD5" s="169"/>
      <c r="ZE5" s="169"/>
      <c r="ZF5" s="169"/>
      <c r="ZG5" s="169"/>
      <c r="ZH5" s="169"/>
      <c r="ZI5" s="169"/>
      <c r="ZJ5" s="169"/>
      <c r="ZK5" s="169"/>
      <c r="ZL5" s="169"/>
      <c r="ZM5" s="169"/>
      <c r="ZN5" s="169"/>
      <c r="ZO5" s="169"/>
      <c r="ZP5" s="169"/>
      <c r="ZQ5" s="169"/>
      <c r="ZR5" s="169"/>
      <c r="ZS5" s="169"/>
      <c r="ZT5" s="169"/>
      <c r="ZU5" s="169"/>
      <c r="ZV5" s="169"/>
      <c r="ZW5" s="169"/>
      <c r="ZX5" s="169"/>
      <c r="ZY5" s="169"/>
      <c r="ZZ5" s="169"/>
      <c r="AAA5" s="169"/>
      <c r="AAB5" s="169"/>
      <c r="AAC5" s="169"/>
      <c r="AAD5" s="169"/>
      <c r="AAE5" s="169"/>
      <c r="AAF5" s="169"/>
      <c r="AAG5" s="169"/>
      <c r="AAH5" s="169"/>
      <c r="AAI5" s="169"/>
      <c r="AAJ5" s="169"/>
      <c r="AAK5" s="169"/>
      <c r="AAL5" s="169"/>
      <c r="AAM5" s="169"/>
      <c r="AAN5" s="169"/>
      <c r="AAO5" s="169"/>
      <c r="AAP5" s="169"/>
      <c r="AAQ5" s="169"/>
      <c r="AAR5" s="169"/>
      <c r="AAS5" s="169"/>
      <c r="AAT5" s="169"/>
      <c r="AAU5" s="169"/>
      <c r="AAV5" s="169"/>
      <c r="AAW5" s="169"/>
      <c r="AAX5" s="169"/>
      <c r="AAY5" s="169"/>
      <c r="AAZ5" s="169"/>
      <c r="ABA5" s="169"/>
      <c r="ABB5" s="169"/>
      <c r="ABC5" s="169"/>
      <c r="ABD5" s="169"/>
      <c r="ABE5" s="169"/>
      <c r="ABF5" s="169"/>
      <c r="ABG5" s="169"/>
      <c r="ABH5" s="169"/>
      <c r="ABI5" s="169"/>
      <c r="ABJ5" s="169"/>
      <c r="ABK5" s="169"/>
      <c r="ABL5" s="169"/>
      <c r="ABM5" s="169"/>
      <c r="ABN5" s="169"/>
      <c r="ABO5" s="169"/>
      <c r="ABP5" s="169"/>
      <c r="ABQ5" s="169"/>
      <c r="ABR5" s="169"/>
      <c r="ABS5" s="169"/>
      <c r="ABT5" s="169"/>
      <c r="ABU5" s="169"/>
      <c r="ABV5" s="169"/>
      <c r="ABW5" s="169"/>
      <c r="ABX5" s="169"/>
      <c r="ABY5" s="169"/>
      <c r="ABZ5" s="169"/>
      <c r="ACA5" s="169"/>
      <c r="ACB5" s="169"/>
      <c r="ACC5" s="169"/>
      <c r="ACD5" s="169"/>
      <c r="ACE5" s="169"/>
      <c r="ACF5" s="169"/>
      <c r="ACG5" s="169"/>
      <c r="ACH5" s="169"/>
      <c r="ACI5" s="169"/>
      <c r="ACJ5" s="169"/>
      <c r="ACK5" s="169"/>
      <c r="ACL5" s="169"/>
      <c r="ACM5" s="169"/>
      <c r="ACN5" s="169"/>
      <c r="ACO5" s="169"/>
      <c r="ACP5" s="169"/>
      <c r="ACQ5" s="169"/>
      <c r="ACR5" s="169"/>
      <c r="ACS5" s="169"/>
      <c r="ACT5" s="169"/>
      <c r="ACU5" s="169"/>
      <c r="ACV5" s="169"/>
      <c r="ACW5" s="169"/>
      <c r="ACX5" s="169"/>
      <c r="ACY5" s="169"/>
      <c r="ACZ5" s="169"/>
      <c r="ADA5" s="169"/>
      <c r="ADB5" s="169"/>
      <c r="ADC5" s="169"/>
      <c r="ADD5" s="169"/>
      <c r="ADE5" s="169"/>
      <c r="ADF5" s="169"/>
      <c r="ADG5" s="169"/>
      <c r="ADH5" s="169"/>
      <c r="ADI5" s="169"/>
      <c r="ADJ5" s="169"/>
      <c r="ADK5" s="169"/>
      <c r="ADL5" s="169"/>
      <c r="ADM5" s="169"/>
      <c r="ADN5" s="169"/>
      <c r="ADO5" s="169"/>
      <c r="ADP5" s="169"/>
      <c r="ADQ5" s="169"/>
      <c r="ADR5" s="169"/>
      <c r="ADS5" s="169"/>
      <c r="ADT5" s="169"/>
      <c r="ADU5" s="169"/>
      <c r="ADV5" s="169"/>
      <c r="ADW5" s="169"/>
      <c r="ADX5" s="169"/>
      <c r="ADY5" s="169"/>
      <c r="ADZ5" s="169"/>
      <c r="AEA5" s="169"/>
      <c r="AEB5" s="169"/>
      <c r="AEC5" s="169"/>
      <c r="AED5" s="169"/>
      <c r="AEE5" s="169"/>
      <c r="AEF5" s="169"/>
      <c r="AEG5" s="169"/>
      <c r="AEH5" s="169"/>
      <c r="AEI5" s="169"/>
      <c r="AEJ5" s="169"/>
      <c r="AEK5" s="169"/>
      <c r="AEL5" s="169"/>
      <c r="AEM5" s="169"/>
      <c r="AEN5" s="169"/>
      <c r="AEO5" s="169"/>
      <c r="AEP5" s="169"/>
      <c r="AEQ5" s="169"/>
      <c r="AER5" s="169"/>
      <c r="AES5" s="169"/>
      <c r="AET5" s="169"/>
      <c r="AEU5" s="169"/>
      <c r="AEV5" s="169"/>
      <c r="AEW5" s="169"/>
      <c r="AEX5" s="169"/>
      <c r="AEY5" s="169"/>
      <c r="AEZ5" s="169"/>
      <c r="AFA5" s="169"/>
      <c r="AFB5" s="169"/>
      <c r="AFC5" s="169"/>
      <c r="AFD5" s="169"/>
      <c r="AFE5" s="169"/>
      <c r="AFF5" s="169"/>
      <c r="AFG5" s="169"/>
      <c r="AFH5" s="169"/>
      <c r="AFI5" s="169"/>
      <c r="AFJ5" s="169"/>
      <c r="AFK5" s="169"/>
      <c r="AFL5" s="169"/>
      <c r="AFM5" s="169"/>
      <c r="AFN5" s="169"/>
      <c r="AFO5" s="169"/>
      <c r="AFP5" s="169"/>
      <c r="AFQ5" s="169"/>
      <c r="AFR5" s="169"/>
      <c r="AFS5" s="169"/>
      <c r="AFT5" s="169"/>
      <c r="AFU5" s="169"/>
      <c r="AFV5" s="169"/>
      <c r="AFW5" s="169"/>
      <c r="AFX5" s="169"/>
      <c r="AFY5" s="169"/>
      <c r="AFZ5" s="169"/>
      <c r="AGA5" s="169"/>
      <c r="AGB5" s="169"/>
      <c r="AGC5" s="169"/>
      <c r="AGD5" s="169"/>
      <c r="AGE5" s="169"/>
      <c r="AGF5" s="169"/>
      <c r="AGG5" s="169"/>
      <c r="AGH5" s="169"/>
      <c r="AGI5" s="169"/>
      <c r="AGJ5" s="169"/>
      <c r="AGK5" s="169"/>
      <c r="AGL5" s="169"/>
      <c r="AGM5" s="169"/>
      <c r="AGN5" s="169"/>
      <c r="AGO5" s="169"/>
      <c r="AGP5" s="169"/>
      <c r="AGQ5" s="169"/>
      <c r="AGR5" s="169"/>
      <c r="AGS5" s="169"/>
      <c r="AGT5" s="169"/>
      <c r="AGU5" s="169"/>
      <c r="AGV5" s="169"/>
      <c r="AGW5" s="169"/>
      <c r="AGX5" s="169"/>
      <c r="AGY5" s="169"/>
      <c r="AGZ5" s="169"/>
      <c r="AHA5" s="169"/>
      <c r="AHB5" s="169"/>
      <c r="AHC5" s="169"/>
      <c r="AHD5" s="169"/>
      <c r="AHE5" s="169"/>
      <c r="AHF5" s="169"/>
      <c r="AHG5" s="169"/>
      <c r="AHH5" s="169"/>
      <c r="AHI5" s="169"/>
      <c r="AHJ5" s="169"/>
      <c r="AHK5" s="169"/>
      <c r="AHL5" s="169"/>
      <c r="AHM5" s="169"/>
      <c r="AHN5" s="169"/>
      <c r="AHO5" s="169"/>
      <c r="AHP5" s="169"/>
      <c r="AHQ5" s="169"/>
      <c r="AHR5" s="169"/>
      <c r="AHS5" s="169"/>
      <c r="AHT5" s="169"/>
      <c r="AHU5" s="169"/>
      <c r="AHV5" s="169"/>
      <c r="AHW5" s="169"/>
      <c r="AHX5" s="169"/>
      <c r="AHY5" s="169"/>
      <c r="AHZ5" s="169"/>
      <c r="AIA5" s="169"/>
      <c r="AIB5" s="169"/>
      <c r="AIC5" s="169"/>
      <c r="AID5" s="169"/>
      <c r="AIE5" s="169"/>
      <c r="AIF5" s="169"/>
      <c r="AIG5" s="169"/>
      <c r="AIH5" s="169"/>
      <c r="AII5" s="169"/>
      <c r="AIJ5" s="169"/>
      <c r="AIK5" s="169"/>
      <c r="AIL5" s="169"/>
      <c r="AIM5" s="169"/>
      <c r="AIN5" s="169"/>
      <c r="AIO5" s="169"/>
      <c r="AIP5" s="169"/>
      <c r="AIQ5" s="169"/>
      <c r="AIR5" s="169"/>
      <c r="AIS5" s="169"/>
      <c r="AIT5" s="169"/>
      <c r="AIU5" s="169"/>
      <c r="AIV5" s="169"/>
      <c r="AIW5" s="169"/>
      <c r="AIX5" s="169"/>
      <c r="AIY5" s="169"/>
      <c r="AIZ5" s="169"/>
      <c r="AJA5" s="169"/>
      <c r="AJB5" s="169"/>
      <c r="AJC5" s="169"/>
      <c r="AJD5" s="169"/>
      <c r="AJE5" s="169"/>
      <c r="AJF5" s="169"/>
      <c r="AJG5" s="169"/>
      <c r="AJH5" s="169"/>
      <c r="AJI5" s="169"/>
      <c r="AJJ5" s="169"/>
      <c r="AJK5" s="169"/>
      <c r="AJL5" s="169"/>
      <c r="AJM5" s="169"/>
      <c r="AJN5" s="169"/>
      <c r="AJO5" s="169"/>
      <c r="AJP5" s="169"/>
      <c r="AJQ5" s="169"/>
      <c r="AJR5" s="169"/>
      <c r="AJS5" s="169"/>
      <c r="AJT5" s="169"/>
      <c r="AJU5" s="169"/>
      <c r="AJV5" s="169"/>
      <c r="AJW5" s="169"/>
      <c r="AJX5" s="169"/>
      <c r="AJY5" s="169"/>
      <c r="AJZ5" s="169"/>
      <c r="AKA5" s="169"/>
      <c r="AKB5" s="169"/>
      <c r="AKC5" s="169"/>
      <c r="AKD5" s="169"/>
      <c r="AKE5" s="169"/>
      <c r="AKF5" s="169"/>
      <c r="AKG5" s="169"/>
      <c r="AKH5" s="169"/>
    </row>
    <row r="6" spans="1:970" s="170" customFormat="1" ht="129" customHeight="1">
      <c r="A6" s="527"/>
      <c r="B6" s="523"/>
      <c r="C6" s="523"/>
      <c r="D6" s="523"/>
      <c r="E6" s="523"/>
      <c r="F6" s="523"/>
      <c r="G6" s="527"/>
      <c r="H6" s="523"/>
      <c r="I6" s="523"/>
      <c r="J6" s="523"/>
      <c r="K6" s="523"/>
      <c r="L6" s="523"/>
      <c r="M6" s="523"/>
      <c r="N6" s="523"/>
      <c r="O6" s="142" t="s">
        <v>148</v>
      </c>
      <c r="P6" s="142" t="s">
        <v>149</v>
      </c>
      <c r="Q6" s="142" t="s">
        <v>148</v>
      </c>
      <c r="R6" s="142" t="s">
        <v>149</v>
      </c>
      <c r="S6" s="142" t="s">
        <v>148</v>
      </c>
      <c r="T6" s="143" t="s">
        <v>149</v>
      </c>
      <c r="U6" s="142" t="s">
        <v>148</v>
      </c>
      <c r="V6" s="142" t="s">
        <v>149</v>
      </c>
      <c r="W6" s="142" t="s">
        <v>148</v>
      </c>
      <c r="X6" s="142" t="s">
        <v>149</v>
      </c>
      <c r="Y6" s="529"/>
      <c r="Z6" s="529"/>
      <c r="AA6" s="212"/>
      <c r="AB6" s="212"/>
      <c r="AC6" s="169"/>
      <c r="AD6" s="169"/>
      <c r="AE6" s="169"/>
      <c r="AF6" s="169"/>
      <c r="AG6" s="169"/>
      <c r="AH6" s="169"/>
      <c r="AI6" s="169"/>
      <c r="AJ6" s="169"/>
      <c r="AK6" s="169"/>
      <c r="AL6" s="169"/>
      <c r="AM6" s="169"/>
      <c r="AN6" s="169"/>
      <c r="AO6" s="169"/>
      <c r="AP6" s="169"/>
      <c r="AQ6" s="169"/>
      <c r="AR6" s="169"/>
      <c r="AS6" s="169"/>
      <c r="AT6" s="169"/>
      <c r="AU6" s="169"/>
      <c r="AV6" s="169"/>
      <c r="AW6" s="169"/>
      <c r="AX6" s="169"/>
      <c r="AY6" s="169"/>
      <c r="AZ6" s="169"/>
      <c r="BA6" s="169"/>
      <c r="BB6" s="169"/>
      <c r="BC6" s="169"/>
      <c r="BD6" s="169"/>
      <c r="BE6" s="169"/>
      <c r="BF6" s="169"/>
      <c r="BG6" s="169"/>
      <c r="BH6" s="169"/>
      <c r="BI6" s="169"/>
      <c r="BJ6" s="169"/>
      <c r="BK6" s="169"/>
      <c r="BL6" s="169"/>
      <c r="BM6" s="169"/>
      <c r="BN6" s="169"/>
      <c r="BO6" s="169"/>
      <c r="BP6" s="169"/>
      <c r="BQ6" s="169"/>
      <c r="BR6" s="169"/>
      <c r="BS6" s="169"/>
      <c r="BT6" s="169"/>
      <c r="BU6" s="169"/>
      <c r="BV6" s="169"/>
      <c r="BW6" s="169"/>
      <c r="BX6" s="169"/>
      <c r="BY6" s="169"/>
      <c r="BZ6" s="169"/>
      <c r="CA6" s="169"/>
      <c r="CB6" s="169"/>
      <c r="CC6" s="169"/>
      <c r="CD6" s="169"/>
      <c r="CE6" s="169"/>
      <c r="CF6" s="169"/>
      <c r="CG6" s="169"/>
      <c r="CH6" s="169"/>
      <c r="CI6" s="169"/>
      <c r="CJ6" s="169"/>
      <c r="CK6" s="169"/>
      <c r="CL6" s="169"/>
      <c r="CM6" s="169"/>
      <c r="CN6" s="169"/>
      <c r="CO6" s="169"/>
      <c r="CP6" s="169"/>
      <c r="CQ6" s="169"/>
      <c r="CR6" s="169"/>
      <c r="CS6" s="169"/>
      <c r="CT6" s="169"/>
      <c r="CU6" s="169"/>
      <c r="CV6" s="169"/>
      <c r="CW6" s="169"/>
      <c r="CX6" s="169"/>
      <c r="CY6" s="169"/>
      <c r="CZ6" s="169"/>
      <c r="DA6" s="169"/>
      <c r="DB6" s="169"/>
      <c r="DC6" s="169"/>
      <c r="DD6" s="169"/>
      <c r="DE6" s="169"/>
      <c r="DF6" s="169"/>
      <c r="DG6" s="169"/>
      <c r="DH6" s="169"/>
      <c r="DI6" s="169"/>
      <c r="DJ6" s="169"/>
      <c r="DK6" s="169"/>
      <c r="DL6" s="169"/>
      <c r="DM6" s="169"/>
      <c r="DN6" s="169"/>
      <c r="DO6" s="169"/>
      <c r="DP6" s="169"/>
      <c r="DQ6" s="169"/>
      <c r="DR6" s="169"/>
      <c r="DS6" s="169"/>
      <c r="DT6" s="169"/>
      <c r="DU6" s="169"/>
      <c r="DV6" s="169"/>
      <c r="DW6" s="169"/>
      <c r="DX6" s="169"/>
      <c r="DY6" s="169"/>
      <c r="DZ6" s="169"/>
      <c r="EA6" s="169"/>
      <c r="EB6" s="169"/>
      <c r="EC6" s="169"/>
      <c r="ED6" s="169"/>
      <c r="EE6" s="169"/>
      <c r="EF6" s="169"/>
      <c r="EG6" s="169"/>
      <c r="EH6" s="169"/>
      <c r="EI6" s="169"/>
      <c r="EJ6" s="169"/>
      <c r="EK6" s="169"/>
      <c r="EL6" s="169"/>
      <c r="EM6" s="169"/>
      <c r="EN6" s="169"/>
      <c r="EO6" s="169"/>
      <c r="EP6" s="169"/>
      <c r="EQ6" s="169"/>
      <c r="ER6" s="169"/>
      <c r="ES6" s="169"/>
      <c r="ET6" s="169"/>
      <c r="EU6" s="169"/>
      <c r="EV6" s="169"/>
      <c r="EW6" s="169"/>
      <c r="EX6" s="169"/>
      <c r="EY6" s="169"/>
      <c r="EZ6" s="169"/>
      <c r="FA6" s="169"/>
      <c r="FB6" s="169"/>
      <c r="FC6" s="169"/>
      <c r="FD6" s="169"/>
      <c r="FE6" s="169"/>
      <c r="FF6" s="169"/>
      <c r="FG6" s="169"/>
      <c r="FH6" s="169"/>
      <c r="FI6" s="169"/>
      <c r="FJ6" s="169"/>
      <c r="FK6" s="169"/>
      <c r="FL6" s="169"/>
      <c r="FM6" s="169"/>
      <c r="FN6" s="169"/>
      <c r="FO6" s="169"/>
      <c r="FP6" s="169"/>
      <c r="FQ6" s="169"/>
      <c r="FR6" s="169"/>
      <c r="FS6" s="169"/>
      <c r="FT6" s="169"/>
      <c r="FU6" s="169"/>
      <c r="FV6" s="169"/>
      <c r="FW6" s="169"/>
      <c r="FX6" s="169"/>
      <c r="FY6" s="169"/>
      <c r="FZ6" s="169"/>
      <c r="GA6" s="169"/>
      <c r="GB6" s="169"/>
      <c r="GC6" s="169"/>
      <c r="GD6" s="169"/>
      <c r="GE6" s="169"/>
      <c r="GF6" s="169"/>
      <c r="GG6" s="169"/>
      <c r="GH6" s="169"/>
      <c r="GI6" s="169"/>
      <c r="GJ6" s="169"/>
      <c r="GK6" s="169"/>
      <c r="GL6" s="169"/>
      <c r="GM6" s="169"/>
      <c r="GN6" s="169"/>
      <c r="GO6" s="169"/>
      <c r="GP6" s="169"/>
      <c r="GQ6" s="169"/>
      <c r="GR6" s="169"/>
      <c r="GS6" s="169"/>
      <c r="GT6" s="169"/>
      <c r="GU6" s="169"/>
      <c r="GV6" s="169"/>
      <c r="GW6" s="169"/>
      <c r="GX6" s="169"/>
      <c r="GY6" s="169"/>
      <c r="GZ6" s="169"/>
      <c r="HA6" s="169"/>
      <c r="HB6" s="169"/>
      <c r="HC6" s="169"/>
      <c r="HD6" s="169"/>
      <c r="HE6" s="169"/>
      <c r="HF6" s="169"/>
      <c r="HG6" s="169"/>
      <c r="HH6" s="169"/>
      <c r="HI6" s="169"/>
      <c r="HJ6" s="169"/>
      <c r="HK6" s="169"/>
      <c r="HL6" s="169"/>
      <c r="HM6" s="169"/>
      <c r="HN6" s="169"/>
      <c r="HO6" s="169"/>
      <c r="HP6" s="169"/>
      <c r="HQ6" s="169"/>
      <c r="HR6" s="169"/>
      <c r="HS6" s="169"/>
      <c r="HT6" s="169"/>
      <c r="HU6" s="169"/>
      <c r="HV6" s="169"/>
      <c r="HW6" s="169"/>
      <c r="HX6" s="169"/>
      <c r="HY6" s="169"/>
      <c r="HZ6" s="169"/>
      <c r="IA6" s="169"/>
      <c r="IB6" s="169"/>
      <c r="IC6" s="169"/>
      <c r="ID6" s="169"/>
      <c r="IE6" s="169"/>
      <c r="IF6" s="169"/>
      <c r="IG6" s="169"/>
      <c r="IH6" s="169"/>
      <c r="II6" s="169"/>
      <c r="IJ6" s="169"/>
      <c r="IK6" s="169"/>
      <c r="IL6" s="169"/>
      <c r="IM6" s="169"/>
      <c r="IN6" s="169"/>
      <c r="IO6" s="169"/>
      <c r="IP6" s="169"/>
      <c r="IQ6" s="169"/>
      <c r="IR6" s="169"/>
      <c r="IS6" s="169"/>
      <c r="IT6" s="169"/>
      <c r="IU6" s="169"/>
      <c r="IV6" s="169"/>
      <c r="IW6" s="169"/>
      <c r="IX6" s="169"/>
      <c r="IY6" s="169"/>
      <c r="IZ6" s="169"/>
      <c r="JA6" s="169"/>
      <c r="JB6" s="169"/>
      <c r="JC6" s="169"/>
      <c r="JD6" s="169"/>
      <c r="JE6" s="169"/>
      <c r="JF6" s="169"/>
      <c r="JG6" s="169"/>
      <c r="JH6" s="169"/>
      <c r="JI6" s="169"/>
      <c r="JJ6" s="169"/>
      <c r="JK6" s="169"/>
      <c r="JL6" s="169"/>
      <c r="JM6" s="169"/>
      <c r="JN6" s="169"/>
      <c r="JO6" s="169"/>
      <c r="JP6" s="169"/>
      <c r="JQ6" s="169"/>
      <c r="JR6" s="169"/>
      <c r="JS6" s="169"/>
      <c r="JT6" s="169"/>
      <c r="JU6" s="169"/>
      <c r="JV6" s="169"/>
      <c r="JW6" s="169"/>
      <c r="JX6" s="169"/>
      <c r="JY6" s="169"/>
      <c r="JZ6" s="169"/>
      <c r="KA6" s="169"/>
      <c r="KB6" s="169"/>
      <c r="KC6" s="169"/>
      <c r="KD6" s="169"/>
      <c r="KE6" s="169"/>
      <c r="KF6" s="169"/>
      <c r="KG6" s="169"/>
      <c r="KH6" s="169"/>
      <c r="KI6" s="169"/>
      <c r="KJ6" s="169"/>
      <c r="KK6" s="169"/>
      <c r="KL6" s="169"/>
      <c r="KM6" s="169"/>
      <c r="KN6" s="169"/>
      <c r="KO6" s="169"/>
      <c r="KP6" s="169"/>
      <c r="KQ6" s="169"/>
      <c r="KR6" s="169"/>
      <c r="KS6" s="169"/>
      <c r="KT6" s="169"/>
      <c r="KU6" s="169"/>
      <c r="KV6" s="169"/>
      <c r="KW6" s="169"/>
      <c r="KX6" s="169"/>
      <c r="KY6" s="169"/>
      <c r="KZ6" s="169"/>
      <c r="LA6" s="169"/>
      <c r="LB6" s="169"/>
      <c r="LC6" s="169"/>
      <c r="LD6" s="169"/>
      <c r="LE6" s="169"/>
      <c r="LF6" s="169"/>
      <c r="LG6" s="169"/>
      <c r="LH6" s="169"/>
      <c r="LI6" s="169"/>
      <c r="LJ6" s="169"/>
      <c r="LK6" s="169"/>
      <c r="LL6" s="169"/>
      <c r="LM6" s="169"/>
      <c r="LN6" s="169"/>
      <c r="LO6" s="169"/>
      <c r="LP6" s="169"/>
      <c r="LQ6" s="169"/>
      <c r="LR6" s="169"/>
      <c r="LS6" s="169"/>
      <c r="LT6" s="169"/>
      <c r="LU6" s="169"/>
      <c r="LV6" s="169"/>
      <c r="LW6" s="169"/>
      <c r="LX6" s="169"/>
      <c r="LY6" s="169"/>
      <c r="LZ6" s="169"/>
      <c r="MA6" s="169"/>
      <c r="MB6" s="169"/>
      <c r="MC6" s="169"/>
      <c r="MD6" s="169"/>
      <c r="ME6" s="169"/>
      <c r="MF6" s="169"/>
      <c r="MG6" s="169"/>
      <c r="MH6" s="169"/>
      <c r="MI6" s="169"/>
      <c r="MJ6" s="169"/>
      <c r="MK6" s="169"/>
      <c r="ML6" s="169"/>
      <c r="MM6" s="169"/>
      <c r="MN6" s="169"/>
      <c r="MO6" s="169"/>
      <c r="MP6" s="169"/>
      <c r="MQ6" s="169"/>
      <c r="MR6" s="169"/>
      <c r="MS6" s="169"/>
      <c r="MT6" s="169"/>
      <c r="MU6" s="169"/>
      <c r="MV6" s="169"/>
      <c r="MW6" s="169"/>
      <c r="MX6" s="169"/>
      <c r="MY6" s="169"/>
      <c r="MZ6" s="169"/>
      <c r="NA6" s="169"/>
      <c r="NB6" s="169"/>
      <c r="NC6" s="169"/>
      <c r="ND6" s="169"/>
      <c r="NE6" s="169"/>
      <c r="NF6" s="169"/>
      <c r="NG6" s="169"/>
      <c r="NH6" s="169"/>
      <c r="NI6" s="169"/>
      <c r="NJ6" s="169"/>
      <c r="NK6" s="169"/>
      <c r="NL6" s="169"/>
      <c r="NM6" s="169"/>
      <c r="NN6" s="169"/>
      <c r="NO6" s="169"/>
      <c r="NP6" s="169"/>
      <c r="NQ6" s="169"/>
      <c r="NR6" s="169"/>
      <c r="NS6" s="169"/>
      <c r="NT6" s="169"/>
      <c r="NU6" s="169"/>
      <c r="NV6" s="169"/>
      <c r="NW6" s="169"/>
      <c r="NX6" s="169"/>
      <c r="NY6" s="169"/>
      <c r="NZ6" s="169"/>
      <c r="OA6" s="169"/>
      <c r="OB6" s="169"/>
      <c r="OC6" s="169"/>
      <c r="OD6" s="169"/>
      <c r="OE6" s="169"/>
      <c r="OF6" s="169"/>
      <c r="OG6" s="169"/>
      <c r="OH6" s="169"/>
      <c r="OI6" s="169"/>
      <c r="OJ6" s="169"/>
      <c r="OK6" s="169"/>
      <c r="OL6" s="169"/>
      <c r="OM6" s="169"/>
      <c r="ON6" s="169"/>
      <c r="OO6" s="169"/>
      <c r="OP6" s="169"/>
      <c r="OQ6" s="169"/>
      <c r="OR6" s="169"/>
      <c r="OS6" s="169"/>
      <c r="OT6" s="169"/>
      <c r="OU6" s="169"/>
      <c r="OV6" s="169"/>
      <c r="OW6" s="169"/>
      <c r="OX6" s="169"/>
      <c r="OY6" s="169"/>
      <c r="OZ6" s="169"/>
      <c r="PA6" s="169"/>
      <c r="PB6" s="169"/>
      <c r="PC6" s="169"/>
      <c r="PD6" s="169"/>
      <c r="PE6" s="169"/>
      <c r="PF6" s="169"/>
      <c r="PG6" s="169"/>
      <c r="PH6" s="169"/>
      <c r="PI6" s="169"/>
      <c r="PJ6" s="169"/>
      <c r="PK6" s="169"/>
      <c r="PL6" s="169"/>
      <c r="PM6" s="169"/>
      <c r="PN6" s="169"/>
      <c r="PO6" s="169"/>
      <c r="PP6" s="169"/>
      <c r="PQ6" s="169"/>
      <c r="PR6" s="169"/>
      <c r="PS6" s="169"/>
      <c r="PT6" s="169"/>
      <c r="PU6" s="169"/>
      <c r="PV6" s="169"/>
      <c r="PW6" s="169"/>
      <c r="PX6" s="169"/>
      <c r="PY6" s="169"/>
      <c r="PZ6" s="169"/>
      <c r="QA6" s="169"/>
      <c r="QB6" s="169"/>
      <c r="QC6" s="169"/>
      <c r="QD6" s="169"/>
      <c r="QE6" s="169"/>
      <c r="QF6" s="169"/>
      <c r="QG6" s="169"/>
      <c r="QH6" s="169"/>
      <c r="QI6" s="169"/>
      <c r="QJ6" s="169"/>
      <c r="QK6" s="169"/>
      <c r="QL6" s="169"/>
      <c r="QM6" s="169"/>
      <c r="QN6" s="169"/>
      <c r="QO6" s="169"/>
      <c r="QP6" s="169"/>
      <c r="QQ6" s="169"/>
      <c r="QR6" s="169"/>
      <c r="QS6" s="169"/>
      <c r="QT6" s="169"/>
      <c r="QU6" s="169"/>
      <c r="QV6" s="169"/>
      <c r="QW6" s="169"/>
      <c r="QX6" s="169"/>
      <c r="QY6" s="169"/>
      <c r="QZ6" s="169"/>
      <c r="RA6" s="169"/>
      <c r="RB6" s="169"/>
      <c r="RC6" s="169"/>
      <c r="RD6" s="169"/>
      <c r="RE6" s="169"/>
      <c r="RF6" s="169"/>
      <c r="RG6" s="169"/>
      <c r="RH6" s="169"/>
      <c r="RI6" s="169"/>
      <c r="RJ6" s="169"/>
      <c r="RK6" s="169"/>
      <c r="RL6" s="169"/>
      <c r="RM6" s="169"/>
      <c r="RN6" s="169"/>
      <c r="RO6" s="169"/>
      <c r="RP6" s="169"/>
      <c r="RQ6" s="169"/>
      <c r="RR6" s="169"/>
      <c r="RS6" s="169"/>
      <c r="RT6" s="169"/>
      <c r="RU6" s="169"/>
      <c r="RV6" s="169"/>
      <c r="RW6" s="169"/>
      <c r="RX6" s="169"/>
      <c r="RY6" s="169"/>
      <c r="RZ6" s="169"/>
      <c r="SA6" s="169"/>
      <c r="SB6" s="169"/>
      <c r="SC6" s="169"/>
      <c r="SD6" s="169"/>
      <c r="SE6" s="169"/>
      <c r="SF6" s="169"/>
      <c r="SG6" s="169"/>
      <c r="SH6" s="169"/>
      <c r="SI6" s="169"/>
      <c r="SJ6" s="169"/>
      <c r="SK6" s="169"/>
      <c r="SL6" s="169"/>
      <c r="SM6" s="169"/>
      <c r="SN6" s="169"/>
      <c r="SO6" s="169"/>
      <c r="SP6" s="169"/>
      <c r="SQ6" s="169"/>
      <c r="SR6" s="169"/>
      <c r="SS6" s="169"/>
      <c r="ST6" s="169"/>
      <c r="SU6" s="169"/>
      <c r="SV6" s="169"/>
      <c r="SW6" s="169"/>
      <c r="SX6" s="169"/>
      <c r="SY6" s="169"/>
      <c r="SZ6" s="169"/>
      <c r="TA6" s="169"/>
      <c r="TB6" s="169"/>
      <c r="TC6" s="169"/>
      <c r="TD6" s="169"/>
      <c r="TE6" s="169"/>
      <c r="TF6" s="169"/>
      <c r="TG6" s="169"/>
      <c r="TH6" s="169"/>
      <c r="TI6" s="169"/>
      <c r="TJ6" s="169"/>
      <c r="TK6" s="169"/>
      <c r="TL6" s="169"/>
      <c r="TM6" s="169"/>
      <c r="TN6" s="169"/>
      <c r="TO6" s="169"/>
      <c r="TP6" s="169"/>
      <c r="TQ6" s="169"/>
      <c r="TR6" s="169"/>
      <c r="TS6" s="169"/>
      <c r="TT6" s="169"/>
      <c r="TU6" s="169"/>
      <c r="TV6" s="169"/>
      <c r="TW6" s="169"/>
      <c r="TX6" s="169"/>
      <c r="TY6" s="169"/>
      <c r="TZ6" s="169"/>
      <c r="UA6" s="169"/>
      <c r="UB6" s="169"/>
      <c r="UC6" s="169"/>
      <c r="UD6" s="169"/>
      <c r="UE6" s="169"/>
      <c r="UF6" s="169"/>
      <c r="UG6" s="169"/>
      <c r="UH6" s="169"/>
      <c r="UI6" s="169"/>
      <c r="UJ6" s="169"/>
      <c r="UK6" s="169"/>
      <c r="UL6" s="169"/>
      <c r="UM6" s="169"/>
      <c r="UN6" s="169"/>
      <c r="UO6" s="169"/>
      <c r="UP6" s="169"/>
      <c r="UQ6" s="169"/>
      <c r="UR6" s="169"/>
      <c r="US6" s="169"/>
      <c r="UT6" s="169"/>
      <c r="UU6" s="169"/>
      <c r="UV6" s="169"/>
      <c r="UW6" s="169"/>
      <c r="UX6" s="169"/>
      <c r="UY6" s="169"/>
      <c r="UZ6" s="169"/>
      <c r="VA6" s="169"/>
      <c r="VB6" s="169"/>
      <c r="VC6" s="169"/>
      <c r="VD6" s="169"/>
      <c r="VE6" s="169"/>
      <c r="VF6" s="169"/>
      <c r="VG6" s="169"/>
      <c r="VH6" s="169"/>
      <c r="VI6" s="169"/>
      <c r="VJ6" s="169"/>
      <c r="VK6" s="169"/>
      <c r="VL6" s="169"/>
      <c r="VM6" s="169"/>
      <c r="VN6" s="169"/>
      <c r="VO6" s="169"/>
      <c r="VP6" s="169"/>
      <c r="VQ6" s="169"/>
      <c r="VR6" s="169"/>
      <c r="VS6" s="169"/>
      <c r="VT6" s="169"/>
      <c r="VU6" s="169"/>
      <c r="VV6" s="169"/>
      <c r="VW6" s="169"/>
      <c r="VX6" s="169"/>
      <c r="VY6" s="169"/>
      <c r="VZ6" s="169"/>
      <c r="WA6" s="169"/>
      <c r="WB6" s="169"/>
      <c r="WC6" s="169"/>
      <c r="WD6" s="169"/>
      <c r="WE6" s="169"/>
      <c r="WF6" s="169"/>
      <c r="WG6" s="169"/>
      <c r="WH6" s="169"/>
      <c r="WI6" s="169"/>
      <c r="WJ6" s="169"/>
      <c r="WK6" s="169"/>
      <c r="WL6" s="169"/>
      <c r="WM6" s="169"/>
      <c r="WN6" s="169"/>
      <c r="WO6" s="169"/>
      <c r="WP6" s="169"/>
      <c r="WQ6" s="169"/>
      <c r="WR6" s="169"/>
      <c r="WS6" s="169"/>
      <c r="WT6" s="169"/>
      <c r="WU6" s="169"/>
      <c r="WV6" s="169"/>
      <c r="WW6" s="169"/>
      <c r="WX6" s="169"/>
      <c r="WY6" s="169"/>
      <c r="WZ6" s="169"/>
      <c r="XA6" s="169"/>
      <c r="XB6" s="169"/>
      <c r="XC6" s="169"/>
      <c r="XD6" s="169"/>
      <c r="XE6" s="169"/>
      <c r="XF6" s="169"/>
      <c r="XG6" s="169"/>
      <c r="XH6" s="169"/>
      <c r="XI6" s="169"/>
      <c r="XJ6" s="169"/>
      <c r="XK6" s="169"/>
      <c r="XL6" s="169"/>
      <c r="XM6" s="169"/>
      <c r="XN6" s="169"/>
      <c r="XO6" s="169"/>
      <c r="XP6" s="169"/>
      <c r="XQ6" s="169"/>
      <c r="XR6" s="169"/>
      <c r="XS6" s="169"/>
      <c r="XT6" s="169"/>
      <c r="XU6" s="169"/>
      <c r="XV6" s="169"/>
      <c r="XW6" s="169"/>
      <c r="XX6" s="169"/>
      <c r="XY6" s="169"/>
      <c r="XZ6" s="169"/>
      <c r="YA6" s="169"/>
      <c r="YB6" s="169"/>
      <c r="YC6" s="169"/>
      <c r="YD6" s="169"/>
      <c r="YE6" s="169"/>
      <c r="YF6" s="169"/>
      <c r="YG6" s="169"/>
      <c r="YH6" s="169"/>
      <c r="YI6" s="169"/>
      <c r="YJ6" s="169"/>
      <c r="YK6" s="169"/>
      <c r="YL6" s="169"/>
      <c r="YM6" s="169"/>
      <c r="YN6" s="169"/>
      <c r="YO6" s="169"/>
      <c r="YP6" s="169"/>
      <c r="YQ6" s="169"/>
      <c r="YR6" s="169"/>
      <c r="YS6" s="169"/>
      <c r="YT6" s="169"/>
      <c r="YU6" s="169"/>
      <c r="YV6" s="169"/>
      <c r="YW6" s="169"/>
      <c r="YX6" s="169"/>
      <c r="YY6" s="169"/>
      <c r="YZ6" s="169"/>
      <c r="ZA6" s="169"/>
      <c r="ZB6" s="169"/>
      <c r="ZC6" s="169"/>
      <c r="ZD6" s="169"/>
      <c r="ZE6" s="169"/>
      <c r="ZF6" s="169"/>
      <c r="ZG6" s="169"/>
      <c r="ZH6" s="169"/>
      <c r="ZI6" s="169"/>
      <c r="ZJ6" s="169"/>
      <c r="ZK6" s="169"/>
      <c r="ZL6" s="169"/>
      <c r="ZM6" s="169"/>
      <c r="ZN6" s="169"/>
      <c r="ZO6" s="169"/>
      <c r="ZP6" s="169"/>
      <c r="ZQ6" s="169"/>
      <c r="ZR6" s="169"/>
      <c r="ZS6" s="169"/>
      <c r="ZT6" s="169"/>
      <c r="ZU6" s="169"/>
      <c r="ZV6" s="169"/>
      <c r="ZW6" s="169"/>
      <c r="ZX6" s="169"/>
      <c r="ZY6" s="169"/>
      <c r="ZZ6" s="169"/>
      <c r="AAA6" s="169"/>
      <c r="AAB6" s="169"/>
      <c r="AAC6" s="169"/>
      <c r="AAD6" s="169"/>
      <c r="AAE6" s="169"/>
      <c r="AAF6" s="169"/>
      <c r="AAG6" s="169"/>
      <c r="AAH6" s="169"/>
      <c r="AAI6" s="169"/>
      <c r="AAJ6" s="169"/>
      <c r="AAK6" s="169"/>
      <c r="AAL6" s="169"/>
      <c r="AAM6" s="169"/>
      <c r="AAN6" s="169"/>
      <c r="AAO6" s="169"/>
      <c r="AAP6" s="169"/>
      <c r="AAQ6" s="169"/>
      <c r="AAR6" s="169"/>
      <c r="AAS6" s="169"/>
      <c r="AAT6" s="169"/>
      <c r="AAU6" s="169"/>
      <c r="AAV6" s="169"/>
      <c r="AAW6" s="169"/>
      <c r="AAX6" s="169"/>
      <c r="AAY6" s="169"/>
      <c r="AAZ6" s="169"/>
      <c r="ABA6" s="169"/>
      <c r="ABB6" s="169"/>
      <c r="ABC6" s="169"/>
      <c r="ABD6" s="169"/>
      <c r="ABE6" s="169"/>
      <c r="ABF6" s="169"/>
      <c r="ABG6" s="169"/>
      <c r="ABH6" s="169"/>
      <c r="ABI6" s="169"/>
      <c r="ABJ6" s="169"/>
      <c r="ABK6" s="169"/>
      <c r="ABL6" s="169"/>
      <c r="ABM6" s="169"/>
      <c r="ABN6" s="169"/>
      <c r="ABO6" s="169"/>
      <c r="ABP6" s="169"/>
      <c r="ABQ6" s="169"/>
      <c r="ABR6" s="169"/>
      <c r="ABS6" s="169"/>
      <c r="ABT6" s="169"/>
      <c r="ABU6" s="169"/>
      <c r="ABV6" s="169"/>
      <c r="ABW6" s="169"/>
      <c r="ABX6" s="169"/>
      <c r="ABY6" s="169"/>
      <c r="ABZ6" s="169"/>
      <c r="ACA6" s="169"/>
      <c r="ACB6" s="169"/>
      <c r="ACC6" s="169"/>
      <c r="ACD6" s="169"/>
      <c r="ACE6" s="169"/>
      <c r="ACF6" s="169"/>
      <c r="ACG6" s="169"/>
      <c r="ACH6" s="169"/>
      <c r="ACI6" s="169"/>
      <c r="ACJ6" s="169"/>
      <c r="ACK6" s="169"/>
      <c r="ACL6" s="169"/>
      <c r="ACM6" s="169"/>
      <c r="ACN6" s="169"/>
      <c r="ACO6" s="169"/>
      <c r="ACP6" s="169"/>
      <c r="ACQ6" s="169"/>
      <c r="ACR6" s="169"/>
      <c r="ACS6" s="169"/>
      <c r="ACT6" s="169"/>
      <c r="ACU6" s="169"/>
      <c r="ACV6" s="169"/>
      <c r="ACW6" s="169"/>
      <c r="ACX6" s="169"/>
      <c r="ACY6" s="169"/>
      <c r="ACZ6" s="169"/>
      <c r="ADA6" s="169"/>
      <c r="ADB6" s="169"/>
      <c r="ADC6" s="169"/>
      <c r="ADD6" s="169"/>
      <c r="ADE6" s="169"/>
      <c r="ADF6" s="169"/>
      <c r="ADG6" s="169"/>
      <c r="ADH6" s="169"/>
      <c r="ADI6" s="169"/>
      <c r="ADJ6" s="169"/>
      <c r="ADK6" s="169"/>
      <c r="ADL6" s="169"/>
      <c r="ADM6" s="169"/>
      <c r="ADN6" s="169"/>
      <c r="ADO6" s="169"/>
      <c r="ADP6" s="169"/>
      <c r="ADQ6" s="169"/>
      <c r="ADR6" s="169"/>
      <c r="ADS6" s="169"/>
      <c r="ADT6" s="169"/>
      <c r="ADU6" s="169"/>
      <c r="ADV6" s="169"/>
      <c r="ADW6" s="169"/>
      <c r="ADX6" s="169"/>
      <c r="ADY6" s="169"/>
      <c r="ADZ6" s="169"/>
      <c r="AEA6" s="169"/>
      <c r="AEB6" s="169"/>
      <c r="AEC6" s="169"/>
      <c r="AED6" s="169"/>
      <c r="AEE6" s="169"/>
      <c r="AEF6" s="169"/>
      <c r="AEG6" s="169"/>
      <c r="AEH6" s="169"/>
      <c r="AEI6" s="169"/>
      <c r="AEJ6" s="169"/>
      <c r="AEK6" s="169"/>
      <c r="AEL6" s="169"/>
      <c r="AEM6" s="169"/>
      <c r="AEN6" s="169"/>
      <c r="AEO6" s="169"/>
      <c r="AEP6" s="169"/>
      <c r="AEQ6" s="169"/>
      <c r="AER6" s="169"/>
      <c r="AES6" s="169"/>
      <c r="AET6" s="169"/>
      <c r="AEU6" s="169"/>
      <c r="AEV6" s="169"/>
      <c r="AEW6" s="169"/>
      <c r="AEX6" s="169"/>
      <c r="AEY6" s="169"/>
      <c r="AEZ6" s="169"/>
      <c r="AFA6" s="169"/>
      <c r="AFB6" s="169"/>
      <c r="AFC6" s="169"/>
      <c r="AFD6" s="169"/>
      <c r="AFE6" s="169"/>
      <c r="AFF6" s="169"/>
      <c r="AFG6" s="169"/>
      <c r="AFH6" s="169"/>
      <c r="AFI6" s="169"/>
      <c r="AFJ6" s="169"/>
      <c r="AFK6" s="169"/>
      <c r="AFL6" s="169"/>
      <c r="AFM6" s="169"/>
      <c r="AFN6" s="169"/>
      <c r="AFO6" s="169"/>
      <c r="AFP6" s="169"/>
      <c r="AFQ6" s="169"/>
      <c r="AFR6" s="169"/>
      <c r="AFS6" s="169"/>
      <c r="AFT6" s="169"/>
      <c r="AFU6" s="169"/>
      <c r="AFV6" s="169"/>
      <c r="AFW6" s="169"/>
      <c r="AFX6" s="169"/>
      <c r="AFY6" s="169"/>
      <c r="AFZ6" s="169"/>
      <c r="AGA6" s="169"/>
      <c r="AGB6" s="169"/>
      <c r="AGC6" s="169"/>
      <c r="AGD6" s="169"/>
      <c r="AGE6" s="169"/>
      <c r="AGF6" s="169"/>
      <c r="AGG6" s="169"/>
      <c r="AGH6" s="169"/>
      <c r="AGI6" s="169"/>
      <c r="AGJ6" s="169"/>
      <c r="AGK6" s="169"/>
      <c r="AGL6" s="169"/>
      <c r="AGM6" s="169"/>
      <c r="AGN6" s="169"/>
      <c r="AGO6" s="169"/>
      <c r="AGP6" s="169"/>
      <c r="AGQ6" s="169"/>
      <c r="AGR6" s="169"/>
      <c r="AGS6" s="169"/>
      <c r="AGT6" s="169"/>
      <c r="AGU6" s="169"/>
      <c r="AGV6" s="169"/>
      <c r="AGW6" s="169"/>
      <c r="AGX6" s="169"/>
      <c r="AGY6" s="169"/>
      <c r="AGZ6" s="169"/>
      <c r="AHA6" s="169"/>
      <c r="AHB6" s="169"/>
      <c r="AHC6" s="169"/>
      <c r="AHD6" s="169"/>
      <c r="AHE6" s="169"/>
      <c r="AHF6" s="169"/>
      <c r="AHG6" s="169"/>
      <c r="AHH6" s="169"/>
      <c r="AHI6" s="169"/>
      <c r="AHJ6" s="169"/>
      <c r="AHK6" s="169"/>
      <c r="AHL6" s="169"/>
      <c r="AHM6" s="169"/>
      <c r="AHN6" s="169"/>
      <c r="AHO6" s="169"/>
      <c r="AHP6" s="169"/>
      <c r="AHQ6" s="169"/>
      <c r="AHR6" s="169"/>
      <c r="AHS6" s="169"/>
      <c r="AHT6" s="169"/>
      <c r="AHU6" s="169"/>
      <c r="AHV6" s="169"/>
      <c r="AHW6" s="169"/>
      <c r="AHX6" s="169"/>
      <c r="AHY6" s="169"/>
      <c r="AHZ6" s="169"/>
      <c r="AIA6" s="169"/>
      <c r="AIB6" s="169"/>
      <c r="AIC6" s="169"/>
      <c r="AID6" s="169"/>
      <c r="AIE6" s="169"/>
      <c r="AIF6" s="169"/>
      <c r="AIG6" s="169"/>
      <c r="AIH6" s="169"/>
      <c r="AII6" s="169"/>
      <c r="AIJ6" s="169"/>
      <c r="AIK6" s="169"/>
      <c r="AIL6" s="169"/>
      <c r="AIM6" s="169"/>
      <c r="AIN6" s="169"/>
      <c r="AIO6" s="169"/>
      <c r="AIP6" s="169"/>
      <c r="AIQ6" s="169"/>
      <c r="AIR6" s="169"/>
      <c r="AIS6" s="169"/>
      <c r="AIT6" s="169"/>
      <c r="AIU6" s="169"/>
      <c r="AIV6" s="169"/>
      <c r="AIW6" s="169"/>
      <c r="AIX6" s="169"/>
      <c r="AIY6" s="169"/>
      <c r="AIZ6" s="169"/>
      <c r="AJA6" s="169"/>
      <c r="AJB6" s="169"/>
      <c r="AJC6" s="169"/>
      <c r="AJD6" s="169"/>
      <c r="AJE6" s="169"/>
      <c r="AJF6" s="169"/>
      <c r="AJG6" s="169"/>
      <c r="AJH6" s="169"/>
      <c r="AJI6" s="169"/>
      <c r="AJJ6" s="169"/>
      <c r="AJK6" s="169"/>
      <c r="AJL6" s="169"/>
      <c r="AJM6" s="169"/>
      <c r="AJN6" s="169"/>
      <c r="AJO6" s="169"/>
      <c r="AJP6" s="169"/>
      <c r="AJQ6" s="169"/>
      <c r="AJR6" s="169"/>
      <c r="AJS6" s="169"/>
      <c r="AJT6" s="169"/>
      <c r="AJU6" s="169"/>
      <c r="AJV6" s="169"/>
      <c r="AJW6" s="169"/>
      <c r="AJX6" s="169"/>
      <c r="AJY6" s="169"/>
      <c r="AJZ6" s="169"/>
      <c r="AKA6" s="169"/>
      <c r="AKB6" s="169"/>
      <c r="AKC6" s="169"/>
      <c r="AKD6" s="169"/>
      <c r="AKE6" s="169"/>
      <c r="AKF6" s="169"/>
      <c r="AKG6" s="169"/>
      <c r="AKH6" s="169"/>
    </row>
    <row r="7" spans="1:970" s="377" customFormat="1" ht="405.6" customHeight="1">
      <c r="A7" s="438">
        <v>1</v>
      </c>
      <c r="B7" s="430" t="s">
        <v>150</v>
      </c>
      <c r="C7" s="357" t="s">
        <v>151</v>
      </c>
      <c r="D7" s="358" t="s">
        <v>259</v>
      </c>
      <c r="E7" s="358" t="s">
        <v>260</v>
      </c>
      <c r="F7" s="358" t="s">
        <v>261</v>
      </c>
      <c r="G7" s="366" t="s">
        <v>1666</v>
      </c>
      <c r="H7" s="378">
        <v>45292</v>
      </c>
      <c r="I7" s="378">
        <v>45657</v>
      </c>
      <c r="J7" s="358" t="s">
        <v>1788</v>
      </c>
      <c r="K7" s="358" t="s">
        <v>263</v>
      </c>
      <c r="L7" s="358" t="s">
        <v>264</v>
      </c>
      <c r="M7" s="358" t="s">
        <v>1621</v>
      </c>
      <c r="N7" s="358" t="s">
        <v>1628</v>
      </c>
      <c r="O7" s="360">
        <v>0.3</v>
      </c>
      <c r="P7" s="361"/>
      <c r="Q7" s="360">
        <v>0.6</v>
      </c>
      <c r="R7" s="361"/>
      <c r="S7" s="360">
        <v>0.1</v>
      </c>
      <c r="T7" s="361"/>
      <c r="U7" s="360">
        <v>0</v>
      </c>
      <c r="V7" s="375"/>
      <c r="W7" s="362">
        <f>O7+Q7+S7+U7</f>
        <v>0.99999999999999989</v>
      </c>
      <c r="X7" s="363"/>
      <c r="Y7" s="358"/>
      <c r="Z7" s="358"/>
      <c r="AA7" s="212"/>
      <c r="AB7" s="212"/>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69"/>
      <c r="BR7" s="169"/>
      <c r="BS7" s="169"/>
      <c r="BT7" s="169"/>
      <c r="BU7" s="169"/>
      <c r="BV7" s="169"/>
      <c r="BW7" s="169"/>
      <c r="BX7" s="169"/>
      <c r="BY7" s="169"/>
      <c r="BZ7" s="169"/>
      <c r="CA7" s="169"/>
      <c r="CB7" s="169"/>
      <c r="CC7" s="169"/>
      <c r="CD7" s="169"/>
      <c r="CE7" s="169"/>
      <c r="CF7" s="169"/>
      <c r="CG7" s="169"/>
      <c r="CH7" s="169"/>
      <c r="CI7" s="169"/>
      <c r="CJ7" s="169"/>
      <c r="CK7" s="169"/>
      <c r="CL7" s="169"/>
      <c r="CM7" s="169"/>
      <c r="CN7" s="169"/>
      <c r="CO7" s="169"/>
      <c r="CP7" s="169"/>
      <c r="CQ7" s="169"/>
      <c r="CR7" s="169"/>
      <c r="CS7" s="169"/>
      <c r="CT7" s="169"/>
      <c r="CU7" s="169"/>
      <c r="CV7" s="169"/>
      <c r="CW7" s="169"/>
      <c r="CX7" s="169"/>
      <c r="CY7" s="169"/>
      <c r="CZ7" s="169"/>
      <c r="DA7" s="169"/>
      <c r="DB7" s="169"/>
      <c r="DC7" s="169"/>
      <c r="DD7" s="169"/>
      <c r="DE7" s="169"/>
      <c r="DF7" s="169"/>
      <c r="DG7" s="169"/>
      <c r="DH7" s="169"/>
      <c r="DI7" s="169"/>
      <c r="DJ7" s="169"/>
      <c r="DK7" s="169"/>
      <c r="DL7" s="169"/>
      <c r="DM7" s="169"/>
      <c r="DN7" s="169"/>
      <c r="DO7" s="169"/>
      <c r="DP7" s="169"/>
      <c r="DQ7" s="169"/>
      <c r="DR7" s="169"/>
      <c r="DS7" s="169"/>
      <c r="DT7" s="169"/>
      <c r="DU7" s="169"/>
      <c r="DV7" s="169"/>
      <c r="DW7" s="169"/>
      <c r="DX7" s="169"/>
      <c r="DY7" s="169"/>
      <c r="DZ7" s="169"/>
      <c r="EA7" s="169"/>
      <c r="EB7" s="169"/>
      <c r="EC7" s="169"/>
      <c r="ED7" s="169"/>
      <c r="EE7" s="169"/>
      <c r="EF7" s="169"/>
      <c r="EG7" s="169"/>
      <c r="EH7" s="169"/>
      <c r="EI7" s="169"/>
      <c r="EJ7" s="169"/>
      <c r="EK7" s="169"/>
      <c r="EL7" s="169"/>
      <c r="EM7" s="169"/>
      <c r="EN7" s="169"/>
      <c r="EO7" s="169"/>
      <c r="EP7" s="169"/>
      <c r="EQ7" s="169"/>
      <c r="ER7" s="169"/>
      <c r="ES7" s="169"/>
      <c r="ET7" s="169"/>
      <c r="EU7" s="169"/>
      <c r="EV7" s="169"/>
      <c r="EW7" s="169"/>
      <c r="EX7" s="169"/>
      <c r="EY7" s="169"/>
      <c r="EZ7" s="169"/>
      <c r="FA7" s="169"/>
      <c r="FB7" s="169"/>
      <c r="FC7" s="169"/>
      <c r="FD7" s="169"/>
      <c r="FE7" s="169"/>
      <c r="FF7" s="169"/>
      <c r="FG7" s="169"/>
      <c r="FH7" s="169"/>
      <c r="FI7" s="169"/>
      <c r="FJ7" s="169"/>
      <c r="FK7" s="169"/>
      <c r="FL7" s="169"/>
      <c r="FM7" s="169"/>
      <c r="FN7" s="169"/>
      <c r="FO7" s="169"/>
      <c r="FP7" s="169"/>
      <c r="FQ7" s="169"/>
      <c r="FR7" s="169"/>
      <c r="FS7" s="169"/>
      <c r="FT7" s="169"/>
      <c r="FU7" s="169"/>
      <c r="FV7" s="169"/>
      <c r="FW7" s="169"/>
      <c r="FX7" s="169"/>
      <c r="FY7" s="169"/>
      <c r="FZ7" s="169"/>
      <c r="GA7" s="169"/>
      <c r="GB7" s="169"/>
      <c r="GC7" s="169"/>
      <c r="GD7" s="169"/>
      <c r="GE7" s="169"/>
      <c r="GF7" s="169"/>
      <c r="GG7" s="169"/>
      <c r="GH7" s="169"/>
      <c r="GI7" s="169"/>
      <c r="GJ7" s="169"/>
      <c r="GK7" s="169"/>
      <c r="GL7" s="169"/>
      <c r="GM7" s="169"/>
      <c r="GN7" s="169"/>
      <c r="GO7" s="169"/>
      <c r="GP7" s="169"/>
      <c r="GQ7" s="169"/>
      <c r="GR7" s="169"/>
      <c r="GS7" s="169"/>
      <c r="GT7" s="169"/>
      <c r="GU7" s="169"/>
      <c r="GV7" s="169"/>
      <c r="GW7" s="169"/>
      <c r="GX7" s="169"/>
      <c r="GY7" s="169"/>
      <c r="GZ7" s="169"/>
      <c r="HA7" s="169"/>
      <c r="HB7" s="169"/>
      <c r="HC7" s="169"/>
      <c r="HD7" s="169"/>
      <c r="HE7" s="169"/>
      <c r="HF7" s="169"/>
      <c r="HG7" s="169"/>
      <c r="HH7" s="169"/>
      <c r="HI7" s="169"/>
      <c r="HJ7" s="169"/>
      <c r="HK7" s="169"/>
      <c r="HL7" s="169"/>
      <c r="HM7" s="169"/>
      <c r="HN7" s="169"/>
      <c r="HO7" s="169"/>
      <c r="HP7" s="169"/>
      <c r="HQ7" s="169"/>
      <c r="HR7" s="169"/>
      <c r="HS7" s="169"/>
      <c r="HT7" s="169"/>
      <c r="HU7" s="169"/>
      <c r="HV7" s="169"/>
      <c r="HW7" s="169"/>
      <c r="HX7" s="169"/>
      <c r="HY7" s="169"/>
      <c r="HZ7" s="169"/>
      <c r="IA7" s="169"/>
      <c r="IB7" s="169"/>
      <c r="IC7" s="169"/>
      <c r="ID7" s="169"/>
      <c r="IE7" s="169"/>
      <c r="IF7" s="169"/>
      <c r="IG7" s="169"/>
      <c r="IH7" s="169"/>
      <c r="II7" s="169"/>
      <c r="IJ7" s="169"/>
      <c r="IK7" s="169"/>
      <c r="IL7" s="169"/>
      <c r="IM7" s="169"/>
      <c r="IN7" s="169"/>
      <c r="IO7" s="169"/>
      <c r="IP7" s="169"/>
      <c r="IQ7" s="169"/>
      <c r="IR7" s="169"/>
      <c r="IS7" s="169"/>
      <c r="IT7" s="169"/>
      <c r="IU7" s="169"/>
      <c r="IV7" s="169"/>
      <c r="IW7" s="169"/>
      <c r="IX7" s="169"/>
      <c r="IY7" s="169"/>
      <c r="IZ7" s="169"/>
      <c r="JA7" s="169"/>
      <c r="JB7" s="169"/>
      <c r="JC7" s="169"/>
      <c r="JD7" s="169"/>
      <c r="JE7" s="169"/>
      <c r="JF7" s="169"/>
      <c r="JG7" s="169"/>
      <c r="JH7" s="169"/>
      <c r="JI7" s="169"/>
      <c r="JJ7" s="169"/>
      <c r="JK7" s="169"/>
      <c r="JL7" s="169"/>
      <c r="JM7" s="169"/>
      <c r="JN7" s="169"/>
      <c r="JO7" s="169"/>
      <c r="JP7" s="169"/>
      <c r="JQ7" s="169"/>
      <c r="JR7" s="169"/>
      <c r="JS7" s="169"/>
      <c r="JT7" s="169"/>
      <c r="JU7" s="169"/>
      <c r="JV7" s="169"/>
      <c r="JW7" s="169"/>
      <c r="JX7" s="169"/>
      <c r="JY7" s="169"/>
      <c r="JZ7" s="169"/>
      <c r="KA7" s="169"/>
      <c r="KB7" s="169"/>
      <c r="KC7" s="169"/>
      <c r="KD7" s="169"/>
      <c r="KE7" s="169"/>
      <c r="KF7" s="169"/>
      <c r="KG7" s="169"/>
      <c r="KH7" s="169"/>
      <c r="KI7" s="169"/>
      <c r="KJ7" s="169"/>
      <c r="KK7" s="169"/>
      <c r="KL7" s="169"/>
      <c r="KM7" s="169"/>
      <c r="KN7" s="169"/>
      <c r="KO7" s="169"/>
      <c r="KP7" s="169"/>
      <c r="KQ7" s="169"/>
      <c r="KR7" s="169"/>
      <c r="KS7" s="169"/>
      <c r="KT7" s="169"/>
      <c r="KU7" s="169"/>
      <c r="KV7" s="169"/>
      <c r="KW7" s="169"/>
      <c r="KX7" s="169"/>
      <c r="KY7" s="169"/>
      <c r="KZ7" s="169"/>
      <c r="LA7" s="169"/>
      <c r="LB7" s="169"/>
      <c r="LC7" s="169"/>
      <c r="LD7" s="169"/>
      <c r="LE7" s="169"/>
      <c r="LF7" s="169"/>
      <c r="LG7" s="169"/>
      <c r="LH7" s="169"/>
      <c r="LI7" s="169"/>
      <c r="LJ7" s="169"/>
      <c r="LK7" s="169"/>
      <c r="LL7" s="169"/>
      <c r="LM7" s="169"/>
      <c r="LN7" s="169"/>
      <c r="LO7" s="169"/>
      <c r="LP7" s="169"/>
      <c r="LQ7" s="169"/>
      <c r="LR7" s="169"/>
      <c r="LS7" s="169"/>
      <c r="LT7" s="169"/>
      <c r="LU7" s="169"/>
      <c r="LV7" s="169"/>
      <c r="LW7" s="169"/>
      <c r="LX7" s="169"/>
      <c r="LY7" s="169"/>
      <c r="LZ7" s="169"/>
      <c r="MA7" s="169"/>
      <c r="MB7" s="169"/>
      <c r="MC7" s="169"/>
      <c r="MD7" s="169"/>
      <c r="ME7" s="169"/>
      <c r="MF7" s="169"/>
      <c r="MG7" s="169"/>
      <c r="MH7" s="169"/>
      <c r="MI7" s="169"/>
      <c r="MJ7" s="169"/>
      <c r="MK7" s="169"/>
      <c r="ML7" s="169"/>
      <c r="MM7" s="169"/>
      <c r="MN7" s="169"/>
      <c r="MO7" s="169"/>
      <c r="MP7" s="169"/>
      <c r="MQ7" s="169"/>
      <c r="MR7" s="169"/>
      <c r="MS7" s="169"/>
      <c r="MT7" s="169"/>
      <c r="MU7" s="169"/>
      <c r="MV7" s="169"/>
      <c r="MW7" s="169"/>
      <c r="MX7" s="169"/>
      <c r="MY7" s="169"/>
      <c r="MZ7" s="169"/>
      <c r="NA7" s="169"/>
      <c r="NB7" s="169"/>
      <c r="NC7" s="169"/>
      <c r="ND7" s="169"/>
      <c r="NE7" s="169"/>
      <c r="NF7" s="169"/>
      <c r="NG7" s="169"/>
      <c r="NH7" s="169"/>
      <c r="NI7" s="169"/>
      <c r="NJ7" s="169"/>
      <c r="NK7" s="169"/>
      <c r="NL7" s="169"/>
      <c r="NM7" s="169"/>
      <c r="NN7" s="169"/>
      <c r="NO7" s="169"/>
      <c r="NP7" s="169"/>
      <c r="NQ7" s="169"/>
      <c r="NR7" s="169"/>
      <c r="NS7" s="169"/>
      <c r="NT7" s="169"/>
      <c r="NU7" s="169"/>
      <c r="NV7" s="169"/>
      <c r="NW7" s="169"/>
      <c r="NX7" s="169"/>
      <c r="NY7" s="169"/>
      <c r="NZ7" s="169"/>
      <c r="OA7" s="169"/>
      <c r="OB7" s="169"/>
      <c r="OC7" s="169"/>
      <c r="OD7" s="169"/>
      <c r="OE7" s="169"/>
      <c r="OF7" s="169"/>
      <c r="OG7" s="169"/>
      <c r="OH7" s="169"/>
      <c r="OI7" s="169"/>
      <c r="OJ7" s="169"/>
      <c r="OK7" s="169"/>
      <c r="OL7" s="169"/>
      <c r="OM7" s="169"/>
      <c r="ON7" s="169"/>
      <c r="OO7" s="169"/>
      <c r="OP7" s="169"/>
      <c r="OQ7" s="169"/>
      <c r="OR7" s="169"/>
      <c r="OS7" s="169"/>
      <c r="OT7" s="169"/>
      <c r="OU7" s="169"/>
      <c r="OV7" s="169"/>
      <c r="OW7" s="169"/>
      <c r="OX7" s="169"/>
      <c r="OY7" s="169"/>
      <c r="OZ7" s="169"/>
      <c r="PA7" s="169"/>
      <c r="PB7" s="169"/>
      <c r="PC7" s="169"/>
      <c r="PD7" s="169"/>
      <c r="PE7" s="169"/>
      <c r="PF7" s="169"/>
      <c r="PG7" s="169"/>
      <c r="PH7" s="169"/>
      <c r="PI7" s="169"/>
      <c r="PJ7" s="169"/>
      <c r="PK7" s="169"/>
      <c r="PL7" s="169"/>
      <c r="PM7" s="169"/>
      <c r="PN7" s="169"/>
      <c r="PO7" s="169"/>
      <c r="PP7" s="169"/>
      <c r="PQ7" s="169"/>
      <c r="PR7" s="169"/>
      <c r="PS7" s="169"/>
      <c r="PT7" s="169"/>
      <c r="PU7" s="169"/>
      <c r="PV7" s="169"/>
      <c r="PW7" s="169"/>
      <c r="PX7" s="169"/>
      <c r="PY7" s="169"/>
      <c r="PZ7" s="169"/>
      <c r="QA7" s="169"/>
      <c r="QB7" s="169"/>
      <c r="QC7" s="169"/>
      <c r="QD7" s="169"/>
      <c r="QE7" s="169"/>
      <c r="QF7" s="169"/>
      <c r="QG7" s="169"/>
      <c r="QH7" s="169"/>
      <c r="QI7" s="169"/>
      <c r="QJ7" s="169"/>
      <c r="QK7" s="169"/>
      <c r="QL7" s="169"/>
      <c r="QM7" s="169"/>
      <c r="QN7" s="169"/>
      <c r="QO7" s="169"/>
      <c r="QP7" s="169"/>
      <c r="QQ7" s="169"/>
      <c r="QR7" s="169"/>
      <c r="QS7" s="169"/>
      <c r="QT7" s="169"/>
      <c r="QU7" s="169"/>
      <c r="QV7" s="169"/>
      <c r="QW7" s="169"/>
      <c r="QX7" s="169"/>
      <c r="QY7" s="169"/>
      <c r="QZ7" s="169"/>
      <c r="RA7" s="169"/>
      <c r="RB7" s="169"/>
      <c r="RC7" s="169"/>
      <c r="RD7" s="169"/>
      <c r="RE7" s="169"/>
      <c r="RF7" s="169"/>
      <c r="RG7" s="169"/>
      <c r="RH7" s="169"/>
      <c r="RI7" s="169"/>
      <c r="RJ7" s="169"/>
      <c r="RK7" s="169"/>
      <c r="RL7" s="169"/>
      <c r="RM7" s="169"/>
      <c r="RN7" s="169"/>
      <c r="RO7" s="169"/>
      <c r="RP7" s="169"/>
      <c r="RQ7" s="169"/>
      <c r="RR7" s="169"/>
      <c r="RS7" s="169"/>
      <c r="RT7" s="169"/>
      <c r="RU7" s="169"/>
      <c r="RV7" s="169"/>
      <c r="RW7" s="169"/>
      <c r="RX7" s="169"/>
      <c r="RY7" s="169"/>
      <c r="RZ7" s="169"/>
      <c r="SA7" s="169"/>
      <c r="SB7" s="169"/>
      <c r="SC7" s="169"/>
      <c r="SD7" s="169"/>
      <c r="SE7" s="169"/>
      <c r="SF7" s="169"/>
      <c r="SG7" s="169"/>
      <c r="SH7" s="169"/>
      <c r="SI7" s="169"/>
      <c r="SJ7" s="169"/>
      <c r="SK7" s="169"/>
      <c r="SL7" s="169"/>
      <c r="SM7" s="169"/>
      <c r="SN7" s="169"/>
      <c r="SO7" s="169"/>
      <c r="SP7" s="169"/>
      <c r="SQ7" s="169"/>
      <c r="SR7" s="169"/>
      <c r="SS7" s="169"/>
      <c r="ST7" s="169"/>
      <c r="SU7" s="169"/>
      <c r="SV7" s="169"/>
      <c r="SW7" s="169"/>
      <c r="SX7" s="169"/>
      <c r="SY7" s="169"/>
      <c r="SZ7" s="169"/>
      <c r="TA7" s="169"/>
      <c r="TB7" s="169"/>
      <c r="TC7" s="169"/>
      <c r="TD7" s="169"/>
      <c r="TE7" s="169"/>
      <c r="TF7" s="169"/>
      <c r="TG7" s="169"/>
      <c r="TH7" s="169"/>
      <c r="TI7" s="169"/>
      <c r="TJ7" s="169"/>
      <c r="TK7" s="169"/>
      <c r="TL7" s="169"/>
      <c r="TM7" s="169"/>
      <c r="TN7" s="169"/>
      <c r="TO7" s="169"/>
      <c r="TP7" s="169"/>
      <c r="TQ7" s="169"/>
      <c r="TR7" s="169"/>
      <c r="TS7" s="169"/>
      <c r="TT7" s="169"/>
      <c r="TU7" s="169"/>
      <c r="TV7" s="169"/>
      <c r="TW7" s="169"/>
      <c r="TX7" s="169"/>
      <c r="TY7" s="169"/>
      <c r="TZ7" s="169"/>
      <c r="UA7" s="169"/>
      <c r="UB7" s="169"/>
      <c r="UC7" s="169"/>
      <c r="UD7" s="169"/>
      <c r="UE7" s="169"/>
      <c r="UF7" s="169"/>
      <c r="UG7" s="169"/>
      <c r="UH7" s="169"/>
      <c r="UI7" s="169"/>
      <c r="UJ7" s="169"/>
      <c r="UK7" s="169"/>
      <c r="UL7" s="169"/>
      <c r="UM7" s="169"/>
      <c r="UN7" s="169"/>
      <c r="UO7" s="169"/>
      <c r="UP7" s="169"/>
      <c r="UQ7" s="169"/>
      <c r="UR7" s="169"/>
      <c r="US7" s="169"/>
      <c r="UT7" s="169"/>
      <c r="UU7" s="169"/>
      <c r="UV7" s="169"/>
      <c r="UW7" s="169"/>
      <c r="UX7" s="169"/>
      <c r="UY7" s="169"/>
      <c r="UZ7" s="169"/>
      <c r="VA7" s="169"/>
      <c r="VB7" s="169"/>
      <c r="VC7" s="169"/>
      <c r="VD7" s="169"/>
      <c r="VE7" s="169"/>
      <c r="VF7" s="169"/>
      <c r="VG7" s="169"/>
      <c r="VH7" s="169"/>
      <c r="VI7" s="169"/>
      <c r="VJ7" s="169"/>
      <c r="VK7" s="169"/>
      <c r="VL7" s="169"/>
      <c r="VM7" s="169"/>
      <c r="VN7" s="169"/>
      <c r="VO7" s="169"/>
      <c r="VP7" s="169"/>
      <c r="VQ7" s="169"/>
      <c r="VR7" s="169"/>
      <c r="VS7" s="169"/>
      <c r="VT7" s="169"/>
      <c r="VU7" s="169"/>
      <c r="VV7" s="169"/>
      <c r="VW7" s="169"/>
      <c r="VX7" s="169"/>
      <c r="VY7" s="169"/>
      <c r="VZ7" s="169"/>
      <c r="WA7" s="169"/>
      <c r="WB7" s="169"/>
      <c r="WC7" s="169"/>
      <c r="WD7" s="169"/>
      <c r="WE7" s="169"/>
      <c r="WF7" s="169"/>
      <c r="WG7" s="169"/>
      <c r="WH7" s="169"/>
      <c r="WI7" s="169"/>
      <c r="WJ7" s="169"/>
      <c r="WK7" s="169"/>
      <c r="WL7" s="169"/>
      <c r="WM7" s="376"/>
      <c r="WN7" s="376"/>
      <c r="WO7" s="376"/>
      <c r="WP7" s="376"/>
      <c r="WQ7" s="376"/>
      <c r="WR7" s="376"/>
      <c r="WS7" s="376"/>
      <c r="WT7" s="376"/>
      <c r="WU7" s="376"/>
      <c r="WV7" s="376"/>
      <c r="WW7" s="376"/>
      <c r="WX7" s="376"/>
      <c r="WY7" s="376"/>
      <c r="WZ7" s="376"/>
      <c r="XA7" s="376"/>
      <c r="XB7" s="376"/>
      <c r="XC7" s="376"/>
      <c r="XD7" s="376"/>
      <c r="XE7" s="376"/>
      <c r="XF7" s="376"/>
      <c r="XG7" s="376"/>
      <c r="XH7" s="376"/>
      <c r="XI7" s="376"/>
      <c r="XJ7" s="376"/>
      <c r="XK7" s="376"/>
      <c r="XL7" s="376"/>
      <c r="XM7" s="376"/>
      <c r="XN7" s="376"/>
      <c r="XO7" s="376"/>
      <c r="XP7" s="376"/>
      <c r="XQ7" s="376"/>
      <c r="XR7" s="376"/>
      <c r="XS7" s="376"/>
      <c r="XT7" s="376"/>
      <c r="XU7" s="376"/>
      <c r="XV7" s="376"/>
      <c r="XW7" s="376"/>
      <c r="XX7" s="376"/>
      <c r="XY7" s="376"/>
      <c r="XZ7" s="376"/>
      <c r="YA7" s="376"/>
      <c r="YB7" s="376"/>
      <c r="YC7" s="376"/>
      <c r="YD7" s="376"/>
      <c r="YE7" s="376"/>
      <c r="YF7" s="376"/>
      <c r="YG7" s="376"/>
      <c r="YH7" s="376"/>
      <c r="YI7" s="376"/>
      <c r="YJ7" s="376"/>
      <c r="YK7" s="376"/>
      <c r="YL7" s="376"/>
      <c r="YM7" s="376"/>
      <c r="YN7" s="376"/>
      <c r="YO7" s="376"/>
      <c r="YP7" s="376"/>
      <c r="YQ7" s="376"/>
      <c r="YR7" s="376"/>
      <c r="YS7" s="376"/>
      <c r="YT7" s="376"/>
      <c r="YU7" s="376"/>
      <c r="YV7" s="376"/>
      <c r="YW7" s="376"/>
      <c r="YX7" s="376"/>
      <c r="YY7" s="376"/>
      <c r="YZ7" s="376"/>
      <c r="ZA7" s="376"/>
      <c r="ZB7" s="376"/>
      <c r="ZC7" s="376"/>
      <c r="ZD7" s="376"/>
      <c r="ZE7" s="376"/>
      <c r="ZF7" s="376"/>
      <c r="ZG7" s="376"/>
      <c r="ZH7" s="376"/>
      <c r="ZI7" s="376"/>
      <c r="ZJ7" s="376"/>
      <c r="ZK7" s="376"/>
      <c r="ZL7" s="376"/>
      <c r="ZM7" s="376"/>
      <c r="ZN7" s="376"/>
      <c r="ZO7" s="376"/>
      <c r="ZP7" s="376"/>
      <c r="ZQ7" s="376"/>
      <c r="ZR7" s="376"/>
      <c r="ZS7" s="376"/>
      <c r="ZT7" s="376"/>
      <c r="ZU7" s="376"/>
      <c r="ZV7" s="376"/>
      <c r="ZW7" s="376"/>
      <c r="ZX7" s="376"/>
      <c r="ZY7" s="376"/>
      <c r="ZZ7" s="376"/>
      <c r="AAA7" s="376"/>
      <c r="AAB7" s="376"/>
      <c r="AAC7" s="376"/>
      <c r="AAD7" s="376"/>
      <c r="AAE7" s="376"/>
      <c r="AAF7" s="376"/>
      <c r="AAG7" s="376"/>
      <c r="AAH7" s="376"/>
      <c r="AAI7" s="376"/>
      <c r="AAJ7" s="376"/>
      <c r="AAK7" s="376"/>
      <c r="AAL7" s="376"/>
      <c r="AAM7" s="376"/>
      <c r="AAN7" s="376"/>
      <c r="AAO7" s="376"/>
      <c r="AAP7" s="376"/>
      <c r="AAQ7" s="376"/>
      <c r="AAR7" s="376"/>
      <c r="AAS7" s="376"/>
      <c r="AAT7" s="376"/>
      <c r="AAU7" s="376"/>
      <c r="AAV7" s="376"/>
      <c r="AAW7" s="376"/>
      <c r="AAX7" s="376"/>
      <c r="AAY7" s="376"/>
      <c r="AAZ7" s="376"/>
      <c r="ABA7" s="376"/>
      <c r="ABB7" s="376"/>
      <c r="ABC7" s="376"/>
      <c r="ABD7" s="376"/>
      <c r="ABE7" s="376"/>
      <c r="ABF7" s="376"/>
      <c r="ABG7" s="376"/>
      <c r="ABH7" s="376"/>
      <c r="ABI7" s="376"/>
      <c r="ABJ7" s="376"/>
      <c r="ABK7" s="376"/>
      <c r="ABL7" s="376"/>
      <c r="ABM7" s="376"/>
      <c r="ABN7" s="376"/>
      <c r="ABO7" s="376"/>
      <c r="ABP7" s="376"/>
      <c r="ABQ7" s="376"/>
      <c r="ABR7" s="376"/>
      <c r="ABS7" s="376"/>
      <c r="ABT7" s="376"/>
      <c r="ABU7" s="376"/>
      <c r="ABV7" s="376"/>
      <c r="ABW7" s="376"/>
      <c r="ABX7" s="376"/>
      <c r="ABY7" s="376"/>
      <c r="ABZ7" s="376"/>
      <c r="ACA7" s="376"/>
      <c r="ACB7" s="376"/>
      <c r="ACC7" s="376"/>
      <c r="ACD7" s="376"/>
      <c r="ACE7" s="376"/>
      <c r="ACF7" s="376"/>
      <c r="ACG7" s="376"/>
      <c r="ACH7" s="376"/>
      <c r="ACI7" s="376"/>
      <c r="ACJ7" s="376"/>
      <c r="ACK7" s="376"/>
      <c r="ACL7" s="376"/>
      <c r="ACM7" s="376"/>
      <c r="ACN7" s="376"/>
      <c r="ACO7" s="376"/>
      <c r="ACP7" s="376"/>
      <c r="ACQ7" s="376"/>
      <c r="ACR7" s="376"/>
      <c r="ACS7" s="376"/>
      <c r="ACT7" s="376"/>
      <c r="ACU7" s="376"/>
      <c r="ACV7" s="376"/>
      <c r="ACW7" s="376"/>
      <c r="ACX7" s="376"/>
      <c r="ACY7" s="376"/>
      <c r="ACZ7" s="376"/>
      <c r="ADA7" s="376"/>
      <c r="ADB7" s="376"/>
      <c r="ADC7" s="376"/>
      <c r="ADD7" s="376"/>
      <c r="ADE7" s="376"/>
      <c r="ADF7" s="376"/>
      <c r="ADG7" s="376"/>
      <c r="ADH7" s="376"/>
      <c r="ADI7" s="376"/>
      <c r="ADJ7" s="376"/>
      <c r="ADK7" s="376"/>
      <c r="ADL7" s="376"/>
      <c r="ADM7" s="376"/>
      <c r="ADN7" s="376"/>
      <c r="ADO7" s="376"/>
      <c r="ADP7" s="376"/>
      <c r="ADQ7" s="376"/>
      <c r="ADR7" s="376"/>
      <c r="ADS7" s="376"/>
      <c r="ADT7" s="376"/>
      <c r="ADU7" s="376"/>
      <c r="ADV7" s="376"/>
      <c r="ADW7" s="376"/>
      <c r="ADX7" s="376"/>
      <c r="ADY7" s="376"/>
      <c r="ADZ7" s="376"/>
      <c r="AEA7" s="376"/>
      <c r="AEB7" s="376"/>
      <c r="AEC7" s="376"/>
      <c r="AED7" s="376"/>
      <c r="AEE7" s="376"/>
      <c r="AEF7" s="376"/>
      <c r="AEG7" s="376"/>
      <c r="AEH7" s="376"/>
      <c r="AEI7" s="376"/>
      <c r="AEJ7" s="376"/>
      <c r="AEK7" s="376"/>
      <c r="AEL7" s="376"/>
      <c r="AEM7" s="376"/>
      <c r="AEN7" s="376"/>
      <c r="AEO7" s="376"/>
      <c r="AEP7" s="376"/>
      <c r="AEQ7" s="376"/>
      <c r="AER7" s="376"/>
      <c r="AES7" s="376"/>
      <c r="AET7" s="376"/>
      <c r="AEU7" s="376"/>
      <c r="AEV7" s="376"/>
      <c r="AEW7" s="376"/>
      <c r="AEX7" s="376"/>
      <c r="AEY7" s="376"/>
      <c r="AEZ7" s="376"/>
      <c r="AFA7" s="376"/>
      <c r="AFB7" s="376"/>
      <c r="AFC7" s="376"/>
      <c r="AFD7" s="376"/>
      <c r="AFE7" s="376"/>
      <c r="AFF7" s="376"/>
      <c r="AFG7" s="376"/>
      <c r="AFH7" s="376"/>
      <c r="AFI7" s="376"/>
      <c r="AFJ7" s="376"/>
      <c r="AFK7" s="376"/>
      <c r="AFL7" s="376"/>
      <c r="AFM7" s="376"/>
      <c r="AFN7" s="376"/>
      <c r="AFO7" s="376"/>
      <c r="AFP7" s="376"/>
      <c r="AFQ7" s="376"/>
      <c r="AFR7" s="376"/>
      <c r="AFS7" s="376"/>
      <c r="AFT7" s="376"/>
      <c r="AFU7" s="376"/>
      <c r="AFV7" s="376"/>
      <c r="AFW7" s="376"/>
      <c r="AFX7" s="376"/>
      <c r="AFY7" s="376"/>
      <c r="AFZ7" s="376"/>
      <c r="AGA7" s="376"/>
      <c r="AGB7" s="376"/>
      <c r="AGC7" s="376"/>
      <c r="AGD7" s="376"/>
      <c r="AGE7" s="376"/>
      <c r="AGF7" s="376"/>
      <c r="AGG7" s="376"/>
      <c r="AGH7" s="376"/>
      <c r="AGI7" s="376"/>
      <c r="AGJ7" s="376"/>
      <c r="AGK7" s="376"/>
      <c r="AGL7" s="376"/>
      <c r="AGM7" s="376"/>
      <c r="AGN7" s="376"/>
      <c r="AGO7" s="376"/>
      <c r="AGP7" s="376"/>
      <c r="AGQ7" s="376"/>
      <c r="AGR7" s="376"/>
      <c r="AGS7" s="376"/>
      <c r="AGT7" s="376"/>
      <c r="AGU7" s="376"/>
      <c r="AGV7" s="376"/>
      <c r="AGW7" s="376"/>
      <c r="AGX7" s="376"/>
      <c r="AGY7" s="376"/>
      <c r="AGZ7" s="376"/>
      <c r="AHA7" s="376"/>
      <c r="AHB7" s="376"/>
      <c r="AHC7" s="376"/>
      <c r="AHD7" s="376"/>
      <c r="AHE7" s="376"/>
      <c r="AHF7" s="376"/>
      <c r="AHG7" s="376"/>
      <c r="AHH7" s="376"/>
      <c r="AHI7" s="376"/>
      <c r="AHJ7" s="376"/>
      <c r="AHK7" s="376"/>
      <c r="AHL7" s="376"/>
      <c r="AHM7" s="376"/>
      <c r="AHN7" s="376"/>
      <c r="AHO7" s="376"/>
      <c r="AHP7" s="376"/>
      <c r="AHQ7" s="376"/>
      <c r="AHR7" s="376"/>
      <c r="AHS7" s="376"/>
      <c r="AHT7" s="376"/>
      <c r="AHU7" s="376"/>
      <c r="AHV7" s="376"/>
      <c r="AHW7" s="376"/>
      <c r="AHX7" s="376"/>
      <c r="AHY7" s="376"/>
      <c r="AHZ7" s="376"/>
      <c r="AIA7" s="376"/>
      <c r="AIB7" s="376"/>
      <c r="AIC7" s="376"/>
      <c r="AID7" s="376"/>
      <c r="AIE7" s="376"/>
      <c r="AIF7" s="376"/>
      <c r="AIG7" s="376"/>
      <c r="AIH7" s="376"/>
      <c r="AII7" s="376"/>
      <c r="AIJ7" s="376"/>
      <c r="AIK7" s="376"/>
      <c r="AIL7" s="376"/>
      <c r="AIM7" s="376"/>
      <c r="AIN7" s="376"/>
      <c r="AIO7" s="376"/>
      <c r="AIP7" s="376"/>
      <c r="AIQ7" s="376"/>
      <c r="AIR7" s="376"/>
      <c r="AIS7" s="376"/>
      <c r="AIT7" s="376"/>
      <c r="AIU7" s="376"/>
      <c r="AIV7" s="376"/>
      <c r="AIW7" s="376"/>
      <c r="AIX7" s="376"/>
      <c r="AIY7" s="376"/>
      <c r="AIZ7" s="376"/>
      <c r="AJA7" s="376"/>
      <c r="AJB7" s="376"/>
      <c r="AJC7" s="376"/>
      <c r="AJD7" s="376"/>
      <c r="AJE7" s="376"/>
      <c r="AJF7" s="376"/>
      <c r="AJG7" s="376"/>
      <c r="AJH7" s="376"/>
      <c r="AJI7" s="376"/>
      <c r="AJJ7" s="376"/>
      <c r="AJK7" s="376"/>
      <c r="AJL7" s="376"/>
      <c r="AJM7" s="376"/>
      <c r="AJN7" s="376"/>
      <c r="AJO7" s="376"/>
      <c r="AJP7" s="376"/>
      <c r="AJQ7" s="376"/>
      <c r="AJR7" s="376"/>
      <c r="AJS7" s="376"/>
      <c r="AJT7" s="376"/>
      <c r="AJU7" s="376"/>
      <c r="AJV7" s="376"/>
      <c r="AJW7" s="376"/>
      <c r="AJX7" s="376"/>
      <c r="AJY7" s="376"/>
      <c r="AJZ7" s="376"/>
      <c r="AKA7" s="376"/>
      <c r="AKB7" s="376"/>
      <c r="AKC7" s="376"/>
      <c r="AKD7" s="376"/>
      <c r="AKE7" s="376"/>
      <c r="AKF7" s="376"/>
      <c r="AKG7" s="376"/>
      <c r="AKH7" s="376"/>
    </row>
    <row r="8" spans="1:970" s="377" customFormat="1" ht="405.6" customHeight="1">
      <c r="A8" s="438">
        <v>2</v>
      </c>
      <c r="B8" s="430" t="s">
        <v>150</v>
      </c>
      <c r="C8" s="357" t="s">
        <v>151</v>
      </c>
      <c r="D8" s="358" t="s">
        <v>259</v>
      </c>
      <c r="E8" s="358" t="s">
        <v>260</v>
      </c>
      <c r="F8" s="358" t="s">
        <v>261</v>
      </c>
      <c r="G8" s="366" t="s">
        <v>1667</v>
      </c>
      <c r="H8" s="378">
        <v>45292</v>
      </c>
      <c r="I8" s="378">
        <v>45657</v>
      </c>
      <c r="J8" s="358" t="s">
        <v>1788</v>
      </c>
      <c r="K8" s="358" t="s">
        <v>263</v>
      </c>
      <c r="L8" s="358" t="s">
        <v>264</v>
      </c>
      <c r="M8" s="358" t="s">
        <v>1623</v>
      </c>
      <c r="N8" s="358" t="s">
        <v>1629</v>
      </c>
      <c r="O8" s="360">
        <v>0.2</v>
      </c>
      <c r="P8" s="360"/>
      <c r="Q8" s="360">
        <v>0.4</v>
      </c>
      <c r="R8" s="360"/>
      <c r="S8" s="360">
        <v>0.3</v>
      </c>
      <c r="T8" s="360"/>
      <c r="U8" s="360">
        <v>0.1</v>
      </c>
      <c r="V8" s="360"/>
      <c r="W8" s="362">
        <f>O8+Q8+S8+U8</f>
        <v>1.0000000000000002</v>
      </c>
      <c r="X8" s="363"/>
      <c r="Y8" s="358"/>
      <c r="Z8" s="358"/>
      <c r="AA8" s="212"/>
      <c r="AB8" s="212"/>
      <c r="AC8" s="169"/>
      <c r="AD8" s="169"/>
      <c r="AE8" s="169"/>
      <c r="AF8" s="169"/>
      <c r="AG8" s="169"/>
      <c r="AH8" s="169"/>
      <c r="AI8" s="169"/>
      <c r="AJ8" s="169"/>
      <c r="AK8" s="169"/>
      <c r="AL8" s="169"/>
      <c r="AM8" s="169"/>
      <c r="AN8" s="169"/>
      <c r="AO8" s="169"/>
      <c r="AP8" s="169"/>
      <c r="AQ8" s="169"/>
      <c r="AR8" s="169"/>
      <c r="AS8" s="169"/>
      <c r="AT8" s="169"/>
      <c r="AU8" s="169"/>
      <c r="AV8" s="169"/>
      <c r="AW8" s="169"/>
      <c r="AX8" s="169"/>
      <c r="AY8" s="169"/>
      <c r="AZ8" s="169"/>
      <c r="BA8" s="169"/>
      <c r="BB8" s="169"/>
      <c r="BC8" s="169"/>
      <c r="BD8" s="169"/>
      <c r="BE8" s="169"/>
      <c r="BF8" s="169"/>
      <c r="BG8" s="169"/>
      <c r="BH8" s="169"/>
      <c r="BI8" s="169"/>
      <c r="BJ8" s="169"/>
      <c r="BK8" s="169"/>
      <c r="BL8" s="169"/>
      <c r="BM8" s="169"/>
      <c r="BN8" s="169"/>
      <c r="BO8" s="169"/>
      <c r="BP8" s="169"/>
      <c r="BQ8" s="169"/>
      <c r="BR8" s="169"/>
      <c r="BS8" s="169"/>
      <c r="BT8" s="169"/>
      <c r="BU8" s="169"/>
      <c r="BV8" s="169"/>
      <c r="BW8" s="169"/>
      <c r="BX8" s="169"/>
      <c r="BY8" s="169"/>
      <c r="BZ8" s="169"/>
      <c r="CA8" s="169"/>
      <c r="CB8" s="169"/>
      <c r="CC8" s="169"/>
      <c r="CD8" s="169"/>
      <c r="CE8" s="169"/>
      <c r="CF8" s="169"/>
      <c r="CG8" s="169"/>
      <c r="CH8" s="169"/>
      <c r="CI8" s="169"/>
      <c r="CJ8" s="169"/>
      <c r="CK8" s="169"/>
      <c r="CL8" s="169"/>
      <c r="CM8" s="169"/>
      <c r="CN8" s="169"/>
      <c r="CO8" s="169"/>
      <c r="CP8" s="169"/>
      <c r="CQ8" s="169"/>
      <c r="CR8" s="169"/>
      <c r="CS8" s="169"/>
      <c r="CT8" s="169"/>
      <c r="CU8" s="169"/>
      <c r="CV8" s="169"/>
      <c r="CW8" s="169"/>
      <c r="CX8" s="169"/>
      <c r="CY8" s="169"/>
      <c r="CZ8" s="169"/>
      <c r="DA8" s="169"/>
      <c r="DB8" s="169"/>
      <c r="DC8" s="169"/>
      <c r="DD8" s="169"/>
      <c r="DE8" s="169"/>
      <c r="DF8" s="169"/>
      <c r="DG8" s="169"/>
      <c r="DH8" s="169"/>
      <c r="DI8" s="169"/>
      <c r="DJ8" s="169"/>
      <c r="DK8" s="169"/>
      <c r="DL8" s="169"/>
      <c r="DM8" s="169"/>
      <c r="DN8" s="169"/>
      <c r="DO8" s="169"/>
      <c r="DP8" s="169"/>
      <c r="DQ8" s="169"/>
      <c r="DR8" s="169"/>
      <c r="DS8" s="169"/>
      <c r="DT8" s="169"/>
      <c r="DU8" s="169"/>
      <c r="DV8" s="169"/>
      <c r="DW8" s="169"/>
      <c r="DX8" s="169"/>
      <c r="DY8" s="169"/>
      <c r="DZ8" s="169"/>
      <c r="EA8" s="169"/>
      <c r="EB8" s="169"/>
      <c r="EC8" s="169"/>
      <c r="ED8" s="169"/>
      <c r="EE8" s="169"/>
      <c r="EF8" s="169"/>
      <c r="EG8" s="169"/>
      <c r="EH8" s="169"/>
      <c r="EI8" s="169"/>
      <c r="EJ8" s="169"/>
      <c r="EK8" s="169"/>
      <c r="EL8" s="169"/>
      <c r="EM8" s="169"/>
      <c r="EN8" s="169"/>
      <c r="EO8" s="169"/>
      <c r="EP8" s="169"/>
      <c r="EQ8" s="169"/>
      <c r="ER8" s="169"/>
      <c r="ES8" s="169"/>
      <c r="ET8" s="169"/>
      <c r="EU8" s="169"/>
      <c r="EV8" s="169"/>
      <c r="EW8" s="169"/>
      <c r="EX8" s="169"/>
      <c r="EY8" s="169"/>
      <c r="EZ8" s="169"/>
      <c r="FA8" s="169"/>
      <c r="FB8" s="169"/>
      <c r="FC8" s="169"/>
      <c r="FD8" s="169"/>
      <c r="FE8" s="169"/>
      <c r="FF8" s="169"/>
      <c r="FG8" s="169"/>
      <c r="FH8" s="169"/>
      <c r="FI8" s="169"/>
      <c r="FJ8" s="169"/>
      <c r="FK8" s="169"/>
      <c r="FL8" s="169"/>
      <c r="FM8" s="169"/>
      <c r="FN8" s="169"/>
      <c r="FO8" s="169"/>
      <c r="FP8" s="169"/>
      <c r="FQ8" s="169"/>
      <c r="FR8" s="169"/>
      <c r="FS8" s="169"/>
      <c r="FT8" s="169"/>
      <c r="FU8" s="169"/>
      <c r="FV8" s="169"/>
      <c r="FW8" s="169"/>
      <c r="FX8" s="169"/>
      <c r="FY8" s="169"/>
      <c r="FZ8" s="169"/>
      <c r="GA8" s="169"/>
      <c r="GB8" s="169"/>
      <c r="GC8" s="169"/>
      <c r="GD8" s="169"/>
      <c r="GE8" s="169"/>
      <c r="GF8" s="169"/>
      <c r="GG8" s="169"/>
      <c r="GH8" s="169"/>
      <c r="GI8" s="169"/>
      <c r="GJ8" s="169"/>
      <c r="GK8" s="169"/>
      <c r="GL8" s="169"/>
      <c r="GM8" s="169"/>
      <c r="GN8" s="169"/>
      <c r="GO8" s="169"/>
      <c r="GP8" s="169"/>
      <c r="GQ8" s="169"/>
      <c r="GR8" s="169"/>
      <c r="GS8" s="169"/>
      <c r="GT8" s="169"/>
      <c r="GU8" s="169"/>
      <c r="GV8" s="169"/>
      <c r="GW8" s="169"/>
      <c r="GX8" s="169"/>
      <c r="GY8" s="169"/>
      <c r="GZ8" s="169"/>
      <c r="HA8" s="169"/>
      <c r="HB8" s="169"/>
      <c r="HC8" s="169"/>
      <c r="HD8" s="169"/>
      <c r="HE8" s="169"/>
      <c r="HF8" s="169"/>
      <c r="HG8" s="169"/>
      <c r="HH8" s="169"/>
      <c r="HI8" s="169"/>
      <c r="HJ8" s="169"/>
      <c r="HK8" s="169"/>
      <c r="HL8" s="169"/>
      <c r="HM8" s="169"/>
      <c r="HN8" s="169"/>
      <c r="HO8" s="169"/>
      <c r="HP8" s="169"/>
      <c r="HQ8" s="169"/>
      <c r="HR8" s="169"/>
      <c r="HS8" s="169"/>
      <c r="HT8" s="169"/>
      <c r="HU8" s="169"/>
      <c r="HV8" s="169"/>
      <c r="HW8" s="169"/>
      <c r="HX8" s="169"/>
      <c r="HY8" s="169"/>
      <c r="HZ8" s="169"/>
      <c r="IA8" s="169"/>
      <c r="IB8" s="169"/>
      <c r="IC8" s="169"/>
      <c r="ID8" s="169"/>
      <c r="IE8" s="169"/>
      <c r="IF8" s="169"/>
      <c r="IG8" s="169"/>
      <c r="IH8" s="169"/>
      <c r="II8" s="169"/>
      <c r="IJ8" s="169"/>
      <c r="IK8" s="169"/>
      <c r="IL8" s="169"/>
      <c r="IM8" s="169"/>
      <c r="IN8" s="169"/>
      <c r="IO8" s="169"/>
      <c r="IP8" s="169"/>
      <c r="IQ8" s="169"/>
      <c r="IR8" s="169"/>
      <c r="IS8" s="169"/>
      <c r="IT8" s="169"/>
      <c r="IU8" s="169"/>
      <c r="IV8" s="169"/>
      <c r="IW8" s="169"/>
      <c r="IX8" s="169"/>
      <c r="IY8" s="169"/>
      <c r="IZ8" s="169"/>
      <c r="JA8" s="169"/>
      <c r="JB8" s="169"/>
      <c r="JC8" s="169"/>
      <c r="JD8" s="169"/>
      <c r="JE8" s="169"/>
      <c r="JF8" s="169"/>
      <c r="JG8" s="169"/>
      <c r="JH8" s="169"/>
      <c r="JI8" s="169"/>
      <c r="JJ8" s="169"/>
      <c r="JK8" s="169"/>
      <c r="JL8" s="169"/>
      <c r="JM8" s="169"/>
      <c r="JN8" s="169"/>
      <c r="JO8" s="169"/>
      <c r="JP8" s="169"/>
      <c r="JQ8" s="169"/>
      <c r="JR8" s="169"/>
      <c r="JS8" s="169"/>
      <c r="JT8" s="169"/>
      <c r="JU8" s="169"/>
      <c r="JV8" s="169"/>
      <c r="JW8" s="169"/>
      <c r="JX8" s="169"/>
      <c r="JY8" s="169"/>
      <c r="JZ8" s="169"/>
      <c r="KA8" s="169"/>
      <c r="KB8" s="169"/>
      <c r="KC8" s="169"/>
      <c r="KD8" s="169"/>
      <c r="KE8" s="169"/>
      <c r="KF8" s="169"/>
      <c r="KG8" s="169"/>
      <c r="KH8" s="169"/>
      <c r="KI8" s="169"/>
      <c r="KJ8" s="169"/>
      <c r="KK8" s="169"/>
      <c r="KL8" s="169"/>
      <c r="KM8" s="169"/>
      <c r="KN8" s="169"/>
      <c r="KO8" s="169"/>
      <c r="KP8" s="169"/>
      <c r="KQ8" s="169"/>
      <c r="KR8" s="169"/>
      <c r="KS8" s="169"/>
      <c r="KT8" s="169"/>
      <c r="KU8" s="169"/>
      <c r="KV8" s="169"/>
      <c r="KW8" s="169"/>
      <c r="KX8" s="169"/>
      <c r="KY8" s="169"/>
      <c r="KZ8" s="169"/>
      <c r="LA8" s="169"/>
      <c r="LB8" s="169"/>
      <c r="LC8" s="169"/>
      <c r="LD8" s="169"/>
      <c r="LE8" s="169"/>
      <c r="LF8" s="169"/>
      <c r="LG8" s="169"/>
      <c r="LH8" s="169"/>
      <c r="LI8" s="169"/>
      <c r="LJ8" s="169"/>
      <c r="LK8" s="169"/>
      <c r="LL8" s="169"/>
      <c r="LM8" s="169"/>
      <c r="LN8" s="169"/>
      <c r="LO8" s="169"/>
      <c r="LP8" s="169"/>
      <c r="LQ8" s="169"/>
      <c r="LR8" s="169"/>
      <c r="LS8" s="169"/>
      <c r="LT8" s="169"/>
      <c r="LU8" s="169"/>
      <c r="LV8" s="169"/>
      <c r="LW8" s="169"/>
      <c r="LX8" s="169"/>
      <c r="LY8" s="169"/>
      <c r="LZ8" s="169"/>
      <c r="MA8" s="169"/>
      <c r="MB8" s="169"/>
      <c r="MC8" s="169"/>
      <c r="MD8" s="169"/>
      <c r="ME8" s="169"/>
      <c r="MF8" s="169"/>
      <c r="MG8" s="169"/>
      <c r="MH8" s="169"/>
      <c r="MI8" s="169"/>
      <c r="MJ8" s="169"/>
      <c r="MK8" s="169"/>
      <c r="ML8" s="169"/>
      <c r="MM8" s="169"/>
      <c r="MN8" s="169"/>
      <c r="MO8" s="169"/>
      <c r="MP8" s="169"/>
      <c r="MQ8" s="169"/>
      <c r="MR8" s="169"/>
      <c r="MS8" s="169"/>
      <c r="MT8" s="169"/>
      <c r="MU8" s="169"/>
      <c r="MV8" s="169"/>
      <c r="MW8" s="169"/>
      <c r="MX8" s="169"/>
      <c r="MY8" s="169"/>
      <c r="MZ8" s="169"/>
      <c r="NA8" s="169"/>
      <c r="NB8" s="169"/>
      <c r="NC8" s="169"/>
      <c r="ND8" s="169"/>
      <c r="NE8" s="169"/>
      <c r="NF8" s="169"/>
      <c r="NG8" s="169"/>
      <c r="NH8" s="169"/>
      <c r="NI8" s="169"/>
      <c r="NJ8" s="169"/>
      <c r="NK8" s="169"/>
      <c r="NL8" s="169"/>
      <c r="NM8" s="169"/>
      <c r="NN8" s="169"/>
      <c r="NO8" s="169"/>
      <c r="NP8" s="169"/>
      <c r="NQ8" s="169"/>
      <c r="NR8" s="169"/>
      <c r="NS8" s="169"/>
      <c r="NT8" s="169"/>
      <c r="NU8" s="169"/>
      <c r="NV8" s="169"/>
      <c r="NW8" s="169"/>
      <c r="NX8" s="169"/>
      <c r="NY8" s="169"/>
      <c r="NZ8" s="169"/>
      <c r="OA8" s="169"/>
      <c r="OB8" s="169"/>
      <c r="OC8" s="169"/>
      <c r="OD8" s="169"/>
      <c r="OE8" s="169"/>
      <c r="OF8" s="169"/>
      <c r="OG8" s="169"/>
      <c r="OH8" s="169"/>
      <c r="OI8" s="169"/>
      <c r="OJ8" s="169"/>
      <c r="OK8" s="169"/>
      <c r="OL8" s="169"/>
      <c r="OM8" s="169"/>
      <c r="ON8" s="169"/>
      <c r="OO8" s="169"/>
      <c r="OP8" s="169"/>
      <c r="OQ8" s="169"/>
      <c r="OR8" s="169"/>
      <c r="OS8" s="169"/>
      <c r="OT8" s="169"/>
      <c r="OU8" s="169"/>
      <c r="OV8" s="169"/>
      <c r="OW8" s="169"/>
      <c r="OX8" s="169"/>
      <c r="OY8" s="169"/>
      <c r="OZ8" s="169"/>
      <c r="PA8" s="169"/>
      <c r="PB8" s="169"/>
      <c r="PC8" s="169"/>
      <c r="PD8" s="169"/>
      <c r="PE8" s="169"/>
      <c r="PF8" s="169"/>
      <c r="PG8" s="169"/>
      <c r="PH8" s="169"/>
      <c r="PI8" s="169"/>
      <c r="PJ8" s="169"/>
      <c r="PK8" s="169"/>
      <c r="PL8" s="169"/>
      <c r="PM8" s="169"/>
      <c r="PN8" s="169"/>
      <c r="PO8" s="169"/>
      <c r="PP8" s="169"/>
      <c r="PQ8" s="169"/>
      <c r="PR8" s="169"/>
      <c r="PS8" s="169"/>
      <c r="PT8" s="169"/>
      <c r="PU8" s="169"/>
      <c r="PV8" s="169"/>
      <c r="PW8" s="169"/>
      <c r="PX8" s="169"/>
      <c r="PY8" s="169"/>
      <c r="PZ8" s="169"/>
      <c r="QA8" s="169"/>
      <c r="QB8" s="169"/>
      <c r="QC8" s="169"/>
      <c r="QD8" s="169"/>
      <c r="QE8" s="169"/>
      <c r="QF8" s="169"/>
      <c r="QG8" s="169"/>
      <c r="QH8" s="169"/>
      <c r="QI8" s="169"/>
      <c r="QJ8" s="169"/>
      <c r="QK8" s="169"/>
      <c r="QL8" s="169"/>
      <c r="QM8" s="169"/>
      <c r="QN8" s="169"/>
      <c r="QO8" s="169"/>
      <c r="QP8" s="169"/>
      <c r="QQ8" s="169"/>
      <c r="QR8" s="169"/>
      <c r="QS8" s="169"/>
      <c r="QT8" s="169"/>
      <c r="QU8" s="169"/>
      <c r="QV8" s="169"/>
      <c r="QW8" s="169"/>
      <c r="QX8" s="169"/>
      <c r="QY8" s="169"/>
      <c r="QZ8" s="169"/>
      <c r="RA8" s="169"/>
      <c r="RB8" s="169"/>
      <c r="RC8" s="169"/>
      <c r="RD8" s="169"/>
      <c r="RE8" s="169"/>
      <c r="RF8" s="169"/>
      <c r="RG8" s="169"/>
      <c r="RH8" s="169"/>
      <c r="RI8" s="169"/>
      <c r="RJ8" s="169"/>
      <c r="RK8" s="169"/>
      <c r="RL8" s="169"/>
      <c r="RM8" s="169"/>
      <c r="RN8" s="169"/>
      <c r="RO8" s="169"/>
      <c r="RP8" s="169"/>
      <c r="RQ8" s="169"/>
      <c r="RR8" s="169"/>
      <c r="RS8" s="169"/>
      <c r="RT8" s="169"/>
      <c r="RU8" s="169"/>
      <c r="RV8" s="169"/>
      <c r="RW8" s="169"/>
      <c r="RX8" s="169"/>
      <c r="RY8" s="169"/>
      <c r="RZ8" s="169"/>
      <c r="SA8" s="169"/>
      <c r="SB8" s="169"/>
      <c r="SC8" s="169"/>
      <c r="SD8" s="169"/>
      <c r="SE8" s="169"/>
      <c r="SF8" s="169"/>
      <c r="SG8" s="169"/>
      <c r="SH8" s="169"/>
      <c r="SI8" s="169"/>
      <c r="SJ8" s="169"/>
      <c r="SK8" s="169"/>
      <c r="SL8" s="169"/>
      <c r="SM8" s="169"/>
      <c r="SN8" s="169"/>
      <c r="SO8" s="169"/>
      <c r="SP8" s="169"/>
      <c r="SQ8" s="169"/>
      <c r="SR8" s="169"/>
      <c r="SS8" s="169"/>
      <c r="ST8" s="169"/>
      <c r="SU8" s="169"/>
      <c r="SV8" s="169"/>
      <c r="SW8" s="169"/>
      <c r="SX8" s="169"/>
      <c r="SY8" s="169"/>
      <c r="SZ8" s="169"/>
      <c r="TA8" s="169"/>
      <c r="TB8" s="169"/>
      <c r="TC8" s="169"/>
      <c r="TD8" s="169"/>
      <c r="TE8" s="169"/>
      <c r="TF8" s="169"/>
      <c r="TG8" s="169"/>
      <c r="TH8" s="169"/>
      <c r="TI8" s="169"/>
      <c r="TJ8" s="169"/>
      <c r="TK8" s="169"/>
      <c r="TL8" s="169"/>
      <c r="TM8" s="169"/>
      <c r="TN8" s="169"/>
      <c r="TO8" s="169"/>
      <c r="TP8" s="169"/>
      <c r="TQ8" s="169"/>
      <c r="TR8" s="169"/>
      <c r="TS8" s="169"/>
      <c r="TT8" s="169"/>
      <c r="TU8" s="169"/>
      <c r="TV8" s="169"/>
      <c r="TW8" s="169"/>
      <c r="TX8" s="169"/>
      <c r="TY8" s="169"/>
      <c r="TZ8" s="169"/>
      <c r="UA8" s="169"/>
      <c r="UB8" s="169"/>
      <c r="UC8" s="169"/>
      <c r="UD8" s="169"/>
      <c r="UE8" s="169"/>
      <c r="UF8" s="169"/>
      <c r="UG8" s="169"/>
      <c r="UH8" s="169"/>
      <c r="UI8" s="169"/>
      <c r="UJ8" s="169"/>
      <c r="UK8" s="169"/>
      <c r="UL8" s="169"/>
      <c r="UM8" s="169"/>
      <c r="UN8" s="169"/>
      <c r="UO8" s="169"/>
      <c r="UP8" s="169"/>
      <c r="UQ8" s="169"/>
      <c r="UR8" s="169"/>
      <c r="US8" s="169"/>
      <c r="UT8" s="169"/>
      <c r="UU8" s="169"/>
      <c r="UV8" s="169"/>
      <c r="UW8" s="169"/>
      <c r="UX8" s="169"/>
      <c r="UY8" s="169"/>
      <c r="UZ8" s="169"/>
      <c r="VA8" s="169"/>
      <c r="VB8" s="169"/>
      <c r="VC8" s="169"/>
      <c r="VD8" s="169"/>
      <c r="VE8" s="169"/>
      <c r="VF8" s="169"/>
      <c r="VG8" s="169"/>
      <c r="VH8" s="169"/>
      <c r="VI8" s="169"/>
      <c r="VJ8" s="169"/>
      <c r="VK8" s="169"/>
      <c r="VL8" s="169"/>
      <c r="VM8" s="169"/>
      <c r="VN8" s="169"/>
      <c r="VO8" s="169"/>
      <c r="VP8" s="169"/>
      <c r="VQ8" s="169"/>
      <c r="VR8" s="169"/>
      <c r="VS8" s="169"/>
      <c r="VT8" s="169"/>
      <c r="VU8" s="169"/>
      <c r="VV8" s="169"/>
      <c r="VW8" s="169"/>
      <c r="VX8" s="169"/>
      <c r="VY8" s="169"/>
      <c r="VZ8" s="169"/>
      <c r="WA8" s="169"/>
      <c r="WB8" s="169"/>
      <c r="WC8" s="169"/>
      <c r="WD8" s="169"/>
      <c r="WE8" s="169"/>
      <c r="WF8" s="169"/>
      <c r="WG8" s="169"/>
      <c r="WH8" s="169"/>
      <c r="WI8" s="169"/>
      <c r="WJ8" s="169"/>
      <c r="WK8" s="169"/>
      <c r="WL8" s="169"/>
      <c r="WM8" s="376"/>
      <c r="WN8" s="376"/>
      <c r="WO8" s="376"/>
      <c r="WP8" s="376"/>
      <c r="WQ8" s="376"/>
      <c r="WR8" s="376"/>
      <c r="WS8" s="376"/>
      <c r="WT8" s="376"/>
      <c r="WU8" s="376"/>
      <c r="WV8" s="376"/>
      <c r="WW8" s="376"/>
      <c r="WX8" s="376"/>
      <c r="WY8" s="376"/>
      <c r="WZ8" s="376"/>
      <c r="XA8" s="376"/>
      <c r="XB8" s="376"/>
      <c r="XC8" s="376"/>
      <c r="XD8" s="376"/>
      <c r="XE8" s="376"/>
      <c r="XF8" s="376"/>
      <c r="XG8" s="376"/>
      <c r="XH8" s="376"/>
      <c r="XI8" s="376"/>
      <c r="XJ8" s="376"/>
      <c r="XK8" s="376"/>
      <c r="XL8" s="376"/>
      <c r="XM8" s="376"/>
      <c r="XN8" s="376"/>
      <c r="XO8" s="376"/>
      <c r="XP8" s="376"/>
      <c r="XQ8" s="376"/>
      <c r="XR8" s="376"/>
      <c r="XS8" s="376"/>
      <c r="XT8" s="376"/>
      <c r="XU8" s="376"/>
      <c r="XV8" s="376"/>
      <c r="XW8" s="376"/>
      <c r="XX8" s="376"/>
      <c r="XY8" s="376"/>
      <c r="XZ8" s="376"/>
      <c r="YA8" s="376"/>
      <c r="YB8" s="376"/>
      <c r="YC8" s="376"/>
      <c r="YD8" s="376"/>
      <c r="YE8" s="376"/>
      <c r="YF8" s="376"/>
      <c r="YG8" s="376"/>
      <c r="YH8" s="376"/>
      <c r="YI8" s="376"/>
      <c r="YJ8" s="376"/>
      <c r="YK8" s="376"/>
      <c r="YL8" s="376"/>
      <c r="YM8" s="376"/>
      <c r="YN8" s="376"/>
      <c r="YO8" s="376"/>
      <c r="YP8" s="376"/>
      <c r="YQ8" s="376"/>
      <c r="YR8" s="376"/>
      <c r="YS8" s="376"/>
      <c r="YT8" s="376"/>
      <c r="YU8" s="376"/>
      <c r="YV8" s="376"/>
      <c r="YW8" s="376"/>
      <c r="YX8" s="376"/>
      <c r="YY8" s="376"/>
      <c r="YZ8" s="376"/>
      <c r="ZA8" s="376"/>
      <c r="ZB8" s="376"/>
      <c r="ZC8" s="376"/>
      <c r="ZD8" s="376"/>
      <c r="ZE8" s="376"/>
      <c r="ZF8" s="376"/>
      <c r="ZG8" s="376"/>
      <c r="ZH8" s="376"/>
      <c r="ZI8" s="376"/>
      <c r="ZJ8" s="376"/>
      <c r="ZK8" s="376"/>
      <c r="ZL8" s="376"/>
      <c r="ZM8" s="376"/>
      <c r="ZN8" s="376"/>
      <c r="ZO8" s="376"/>
      <c r="ZP8" s="376"/>
      <c r="ZQ8" s="376"/>
      <c r="ZR8" s="376"/>
      <c r="ZS8" s="376"/>
      <c r="ZT8" s="376"/>
      <c r="ZU8" s="376"/>
      <c r="ZV8" s="376"/>
      <c r="ZW8" s="376"/>
      <c r="ZX8" s="376"/>
      <c r="ZY8" s="376"/>
      <c r="ZZ8" s="376"/>
      <c r="AAA8" s="376"/>
      <c r="AAB8" s="376"/>
      <c r="AAC8" s="376"/>
      <c r="AAD8" s="376"/>
      <c r="AAE8" s="376"/>
      <c r="AAF8" s="376"/>
      <c r="AAG8" s="376"/>
      <c r="AAH8" s="376"/>
      <c r="AAI8" s="376"/>
      <c r="AAJ8" s="376"/>
      <c r="AAK8" s="376"/>
      <c r="AAL8" s="376"/>
      <c r="AAM8" s="376"/>
      <c r="AAN8" s="376"/>
      <c r="AAO8" s="376"/>
      <c r="AAP8" s="376"/>
      <c r="AAQ8" s="376"/>
      <c r="AAR8" s="376"/>
      <c r="AAS8" s="376"/>
      <c r="AAT8" s="376"/>
      <c r="AAU8" s="376"/>
      <c r="AAV8" s="376"/>
      <c r="AAW8" s="376"/>
      <c r="AAX8" s="376"/>
      <c r="AAY8" s="376"/>
      <c r="AAZ8" s="376"/>
      <c r="ABA8" s="376"/>
      <c r="ABB8" s="376"/>
      <c r="ABC8" s="376"/>
      <c r="ABD8" s="376"/>
      <c r="ABE8" s="376"/>
      <c r="ABF8" s="376"/>
      <c r="ABG8" s="376"/>
      <c r="ABH8" s="376"/>
      <c r="ABI8" s="376"/>
      <c r="ABJ8" s="376"/>
      <c r="ABK8" s="376"/>
      <c r="ABL8" s="376"/>
      <c r="ABM8" s="376"/>
      <c r="ABN8" s="376"/>
      <c r="ABO8" s="376"/>
      <c r="ABP8" s="376"/>
      <c r="ABQ8" s="376"/>
      <c r="ABR8" s="376"/>
      <c r="ABS8" s="376"/>
      <c r="ABT8" s="376"/>
      <c r="ABU8" s="376"/>
      <c r="ABV8" s="376"/>
      <c r="ABW8" s="376"/>
      <c r="ABX8" s="376"/>
      <c r="ABY8" s="376"/>
      <c r="ABZ8" s="376"/>
      <c r="ACA8" s="376"/>
      <c r="ACB8" s="376"/>
      <c r="ACC8" s="376"/>
      <c r="ACD8" s="376"/>
      <c r="ACE8" s="376"/>
      <c r="ACF8" s="376"/>
      <c r="ACG8" s="376"/>
      <c r="ACH8" s="376"/>
      <c r="ACI8" s="376"/>
      <c r="ACJ8" s="376"/>
      <c r="ACK8" s="376"/>
      <c r="ACL8" s="376"/>
      <c r="ACM8" s="376"/>
      <c r="ACN8" s="376"/>
      <c r="ACO8" s="376"/>
      <c r="ACP8" s="376"/>
      <c r="ACQ8" s="376"/>
      <c r="ACR8" s="376"/>
      <c r="ACS8" s="376"/>
      <c r="ACT8" s="376"/>
      <c r="ACU8" s="376"/>
      <c r="ACV8" s="376"/>
      <c r="ACW8" s="376"/>
      <c r="ACX8" s="376"/>
      <c r="ACY8" s="376"/>
      <c r="ACZ8" s="376"/>
      <c r="ADA8" s="376"/>
      <c r="ADB8" s="376"/>
      <c r="ADC8" s="376"/>
      <c r="ADD8" s="376"/>
      <c r="ADE8" s="376"/>
      <c r="ADF8" s="376"/>
      <c r="ADG8" s="376"/>
      <c r="ADH8" s="376"/>
      <c r="ADI8" s="376"/>
      <c r="ADJ8" s="376"/>
      <c r="ADK8" s="376"/>
      <c r="ADL8" s="376"/>
      <c r="ADM8" s="376"/>
      <c r="ADN8" s="376"/>
      <c r="ADO8" s="376"/>
      <c r="ADP8" s="376"/>
      <c r="ADQ8" s="376"/>
      <c r="ADR8" s="376"/>
      <c r="ADS8" s="376"/>
      <c r="ADT8" s="376"/>
      <c r="ADU8" s="376"/>
      <c r="ADV8" s="376"/>
      <c r="ADW8" s="376"/>
      <c r="ADX8" s="376"/>
      <c r="ADY8" s="376"/>
      <c r="ADZ8" s="376"/>
      <c r="AEA8" s="376"/>
      <c r="AEB8" s="376"/>
      <c r="AEC8" s="376"/>
      <c r="AED8" s="376"/>
      <c r="AEE8" s="376"/>
      <c r="AEF8" s="376"/>
      <c r="AEG8" s="376"/>
      <c r="AEH8" s="376"/>
      <c r="AEI8" s="376"/>
      <c r="AEJ8" s="376"/>
      <c r="AEK8" s="376"/>
      <c r="AEL8" s="376"/>
      <c r="AEM8" s="376"/>
      <c r="AEN8" s="376"/>
      <c r="AEO8" s="376"/>
      <c r="AEP8" s="376"/>
      <c r="AEQ8" s="376"/>
      <c r="AER8" s="376"/>
      <c r="AES8" s="376"/>
      <c r="AET8" s="376"/>
      <c r="AEU8" s="376"/>
      <c r="AEV8" s="376"/>
      <c r="AEW8" s="376"/>
      <c r="AEX8" s="376"/>
      <c r="AEY8" s="376"/>
      <c r="AEZ8" s="376"/>
      <c r="AFA8" s="376"/>
      <c r="AFB8" s="376"/>
      <c r="AFC8" s="376"/>
      <c r="AFD8" s="376"/>
      <c r="AFE8" s="376"/>
      <c r="AFF8" s="376"/>
      <c r="AFG8" s="376"/>
      <c r="AFH8" s="376"/>
      <c r="AFI8" s="376"/>
      <c r="AFJ8" s="376"/>
      <c r="AFK8" s="376"/>
      <c r="AFL8" s="376"/>
      <c r="AFM8" s="376"/>
      <c r="AFN8" s="376"/>
      <c r="AFO8" s="376"/>
      <c r="AFP8" s="376"/>
      <c r="AFQ8" s="376"/>
      <c r="AFR8" s="376"/>
      <c r="AFS8" s="376"/>
      <c r="AFT8" s="376"/>
      <c r="AFU8" s="376"/>
      <c r="AFV8" s="376"/>
      <c r="AFW8" s="376"/>
      <c r="AFX8" s="376"/>
      <c r="AFY8" s="376"/>
      <c r="AFZ8" s="376"/>
      <c r="AGA8" s="376"/>
      <c r="AGB8" s="376"/>
      <c r="AGC8" s="376"/>
      <c r="AGD8" s="376"/>
      <c r="AGE8" s="376"/>
      <c r="AGF8" s="376"/>
      <c r="AGG8" s="376"/>
      <c r="AGH8" s="376"/>
      <c r="AGI8" s="376"/>
      <c r="AGJ8" s="376"/>
      <c r="AGK8" s="376"/>
      <c r="AGL8" s="376"/>
      <c r="AGM8" s="376"/>
      <c r="AGN8" s="376"/>
      <c r="AGO8" s="376"/>
      <c r="AGP8" s="376"/>
      <c r="AGQ8" s="376"/>
      <c r="AGR8" s="376"/>
      <c r="AGS8" s="376"/>
      <c r="AGT8" s="376"/>
      <c r="AGU8" s="376"/>
      <c r="AGV8" s="376"/>
      <c r="AGW8" s="376"/>
      <c r="AGX8" s="376"/>
      <c r="AGY8" s="376"/>
      <c r="AGZ8" s="376"/>
      <c r="AHA8" s="376"/>
      <c r="AHB8" s="376"/>
      <c r="AHC8" s="376"/>
      <c r="AHD8" s="376"/>
      <c r="AHE8" s="376"/>
      <c r="AHF8" s="376"/>
      <c r="AHG8" s="376"/>
      <c r="AHH8" s="376"/>
      <c r="AHI8" s="376"/>
      <c r="AHJ8" s="376"/>
      <c r="AHK8" s="376"/>
      <c r="AHL8" s="376"/>
      <c r="AHM8" s="376"/>
      <c r="AHN8" s="376"/>
      <c r="AHO8" s="376"/>
      <c r="AHP8" s="376"/>
      <c r="AHQ8" s="376"/>
      <c r="AHR8" s="376"/>
      <c r="AHS8" s="376"/>
      <c r="AHT8" s="376"/>
      <c r="AHU8" s="376"/>
      <c r="AHV8" s="376"/>
      <c r="AHW8" s="376"/>
      <c r="AHX8" s="376"/>
      <c r="AHY8" s="376"/>
      <c r="AHZ8" s="376"/>
      <c r="AIA8" s="376"/>
      <c r="AIB8" s="376"/>
      <c r="AIC8" s="376"/>
      <c r="AID8" s="376"/>
      <c r="AIE8" s="376"/>
      <c r="AIF8" s="376"/>
      <c r="AIG8" s="376"/>
      <c r="AIH8" s="376"/>
      <c r="AII8" s="376"/>
      <c r="AIJ8" s="376"/>
      <c r="AIK8" s="376"/>
      <c r="AIL8" s="376"/>
      <c r="AIM8" s="376"/>
      <c r="AIN8" s="376"/>
      <c r="AIO8" s="376"/>
      <c r="AIP8" s="376"/>
      <c r="AIQ8" s="376"/>
      <c r="AIR8" s="376"/>
      <c r="AIS8" s="376"/>
      <c r="AIT8" s="376"/>
      <c r="AIU8" s="376"/>
      <c r="AIV8" s="376"/>
      <c r="AIW8" s="376"/>
      <c r="AIX8" s="376"/>
      <c r="AIY8" s="376"/>
      <c r="AIZ8" s="376"/>
      <c r="AJA8" s="376"/>
      <c r="AJB8" s="376"/>
      <c r="AJC8" s="376"/>
      <c r="AJD8" s="376"/>
      <c r="AJE8" s="376"/>
      <c r="AJF8" s="376"/>
      <c r="AJG8" s="376"/>
      <c r="AJH8" s="376"/>
      <c r="AJI8" s="376"/>
      <c r="AJJ8" s="376"/>
      <c r="AJK8" s="376"/>
      <c r="AJL8" s="376"/>
      <c r="AJM8" s="376"/>
      <c r="AJN8" s="376"/>
      <c r="AJO8" s="376"/>
      <c r="AJP8" s="376"/>
      <c r="AJQ8" s="376"/>
      <c r="AJR8" s="376"/>
      <c r="AJS8" s="376"/>
      <c r="AJT8" s="376"/>
      <c r="AJU8" s="376"/>
      <c r="AJV8" s="376"/>
      <c r="AJW8" s="376"/>
      <c r="AJX8" s="376"/>
      <c r="AJY8" s="376"/>
      <c r="AJZ8" s="376"/>
      <c r="AKA8" s="376"/>
      <c r="AKB8" s="376"/>
      <c r="AKC8" s="376"/>
      <c r="AKD8" s="376"/>
      <c r="AKE8" s="376"/>
      <c r="AKF8" s="376"/>
      <c r="AKG8" s="376"/>
      <c r="AKH8" s="376"/>
    </row>
    <row r="9" spans="1:970" s="377" customFormat="1" ht="230.25" customHeight="1">
      <c r="A9" s="438">
        <v>3</v>
      </c>
      <c r="B9" s="430" t="s">
        <v>150</v>
      </c>
      <c r="C9" s="357" t="s">
        <v>151</v>
      </c>
      <c r="D9" s="358" t="s">
        <v>259</v>
      </c>
      <c r="E9" s="358" t="s">
        <v>260</v>
      </c>
      <c r="F9" s="358" t="s">
        <v>261</v>
      </c>
      <c r="G9" s="358" t="s">
        <v>1668</v>
      </c>
      <c r="H9" s="378">
        <v>45292</v>
      </c>
      <c r="I9" s="378">
        <v>45657</v>
      </c>
      <c r="J9" s="358" t="s">
        <v>1788</v>
      </c>
      <c r="K9" s="358" t="s">
        <v>263</v>
      </c>
      <c r="L9" s="358" t="s">
        <v>264</v>
      </c>
      <c r="M9" s="358" t="s">
        <v>1625</v>
      </c>
      <c r="N9" s="358" t="s">
        <v>1630</v>
      </c>
      <c r="O9" s="360">
        <v>0.4</v>
      </c>
      <c r="P9" s="361"/>
      <c r="Q9" s="360">
        <v>0.6</v>
      </c>
      <c r="R9" s="361"/>
      <c r="S9" s="360">
        <v>0</v>
      </c>
      <c r="T9" s="361"/>
      <c r="U9" s="360">
        <v>0</v>
      </c>
      <c r="V9" s="375"/>
      <c r="W9" s="362">
        <f>O9+Q9+S9+U9</f>
        <v>1</v>
      </c>
      <c r="X9" s="363"/>
      <c r="Y9" s="358"/>
      <c r="Z9" s="358"/>
      <c r="AA9" s="212"/>
      <c r="AB9" s="212"/>
      <c r="AC9" s="169"/>
      <c r="AD9" s="169"/>
      <c r="AE9" s="169"/>
      <c r="AF9" s="169"/>
      <c r="AG9" s="169"/>
      <c r="AH9" s="169"/>
      <c r="AI9" s="169"/>
      <c r="AJ9" s="169"/>
      <c r="AK9" s="169"/>
      <c r="AL9" s="169"/>
      <c r="AM9" s="169"/>
      <c r="AN9" s="169"/>
      <c r="AO9" s="169"/>
      <c r="AP9" s="169"/>
      <c r="AQ9" s="169"/>
      <c r="AR9" s="169"/>
      <c r="AS9" s="169"/>
      <c r="AT9" s="169"/>
      <c r="AU9" s="169"/>
      <c r="AV9" s="169"/>
      <c r="AW9" s="169"/>
      <c r="AX9" s="169"/>
      <c r="AY9" s="169"/>
      <c r="AZ9" s="169"/>
      <c r="BA9" s="169"/>
      <c r="BB9" s="169"/>
      <c r="BC9" s="169"/>
      <c r="BD9" s="169"/>
      <c r="BE9" s="169"/>
      <c r="BF9" s="169"/>
      <c r="BG9" s="169"/>
      <c r="BH9" s="169"/>
      <c r="BI9" s="169"/>
      <c r="BJ9" s="169"/>
      <c r="BK9" s="169"/>
      <c r="BL9" s="169"/>
      <c r="BM9" s="169"/>
      <c r="BN9" s="169"/>
      <c r="BO9" s="169"/>
      <c r="BP9" s="169"/>
      <c r="BQ9" s="169"/>
      <c r="BR9" s="169"/>
      <c r="BS9" s="169"/>
      <c r="BT9" s="169"/>
      <c r="BU9" s="169"/>
      <c r="BV9" s="169"/>
      <c r="BW9" s="169"/>
      <c r="BX9" s="169"/>
      <c r="BY9" s="169"/>
      <c r="BZ9" s="169"/>
      <c r="CA9" s="169"/>
      <c r="CB9" s="169"/>
      <c r="CC9" s="169"/>
      <c r="CD9" s="169"/>
      <c r="CE9" s="169"/>
      <c r="CF9" s="169"/>
      <c r="CG9" s="169"/>
      <c r="CH9" s="169"/>
      <c r="CI9" s="169"/>
      <c r="CJ9" s="169"/>
      <c r="CK9" s="169"/>
      <c r="CL9" s="169"/>
      <c r="CM9" s="169"/>
      <c r="CN9" s="169"/>
      <c r="CO9" s="169"/>
      <c r="CP9" s="169"/>
      <c r="CQ9" s="169"/>
      <c r="CR9" s="169"/>
      <c r="CS9" s="169"/>
      <c r="CT9" s="169"/>
      <c r="CU9" s="169"/>
      <c r="CV9" s="169"/>
      <c r="CW9" s="169"/>
      <c r="CX9" s="169"/>
      <c r="CY9" s="169"/>
      <c r="CZ9" s="169"/>
      <c r="DA9" s="169"/>
      <c r="DB9" s="169"/>
      <c r="DC9" s="169"/>
      <c r="DD9" s="169"/>
      <c r="DE9" s="169"/>
      <c r="DF9" s="169"/>
      <c r="DG9" s="169"/>
      <c r="DH9" s="169"/>
      <c r="DI9" s="169"/>
      <c r="DJ9" s="169"/>
      <c r="DK9" s="169"/>
      <c r="DL9" s="169"/>
      <c r="DM9" s="169"/>
      <c r="DN9" s="169"/>
      <c r="DO9" s="169"/>
      <c r="DP9" s="169"/>
      <c r="DQ9" s="169"/>
      <c r="DR9" s="169"/>
      <c r="DS9" s="169"/>
      <c r="DT9" s="169"/>
      <c r="DU9" s="169"/>
      <c r="DV9" s="169"/>
      <c r="DW9" s="169"/>
      <c r="DX9" s="169"/>
      <c r="DY9" s="169"/>
      <c r="DZ9" s="169"/>
      <c r="EA9" s="169"/>
      <c r="EB9" s="169"/>
      <c r="EC9" s="169"/>
      <c r="ED9" s="169"/>
      <c r="EE9" s="169"/>
      <c r="EF9" s="169"/>
      <c r="EG9" s="169"/>
      <c r="EH9" s="169"/>
      <c r="EI9" s="169"/>
      <c r="EJ9" s="169"/>
      <c r="EK9" s="169"/>
      <c r="EL9" s="169"/>
      <c r="EM9" s="169"/>
      <c r="EN9" s="169"/>
      <c r="EO9" s="169"/>
      <c r="EP9" s="169"/>
      <c r="EQ9" s="169"/>
      <c r="ER9" s="169"/>
      <c r="ES9" s="169"/>
      <c r="ET9" s="169"/>
      <c r="EU9" s="169"/>
      <c r="EV9" s="169"/>
      <c r="EW9" s="169"/>
      <c r="EX9" s="169"/>
      <c r="EY9" s="169"/>
      <c r="EZ9" s="169"/>
      <c r="FA9" s="169"/>
      <c r="FB9" s="169"/>
      <c r="FC9" s="169"/>
      <c r="FD9" s="169"/>
      <c r="FE9" s="169"/>
      <c r="FF9" s="169"/>
      <c r="FG9" s="169"/>
      <c r="FH9" s="169"/>
      <c r="FI9" s="169"/>
      <c r="FJ9" s="169"/>
      <c r="FK9" s="169"/>
      <c r="FL9" s="169"/>
      <c r="FM9" s="169"/>
      <c r="FN9" s="169"/>
      <c r="FO9" s="169"/>
      <c r="FP9" s="169"/>
      <c r="FQ9" s="169"/>
      <c r="FR9" s="169"/>
      <c r="FS9" s="169"/>
      <c r="FT9" s="169"/>
      <c r="FU9" s="169"/>
      <c r="FV9" s="169"/>
      <c r="FW9" s="169"/>
      <c r="FX9" s="169"/>
      <c r="FY9" s="169"/>
      <c r="FZ9" s="169"/>
      <c r="GA9" s="169"/>
      <c r="GB9" s="169"/>
      <c r="GC9" s="169"/>
      <c r="GD9" s="169"/>
      <c r="GE9" s="169"/>
      <c r="GF9" s="169"/>
      <c r="GG9" s="169"/>
      <c r="GH9" s="169"/>
      <c r="GI9" s="169"/>
      <c r="GJ9" s="169"/>
      <c r="GK9" s="169"/>
      <c r="GL9" s="169"/>
      <c r="GM9" s="169"/>
      <c r="GN9" s="169"/>
      <c r="GO9" s="169"/>
      <c r="GP9" s="169"/>
      <c r="GQ9" s="169"/>
      <c r="GR9" s="169"/>
      <c r="GS9" s="169"/>
      <c r="GT9" s="169"/>
      <c r="GU9" s="169"/>
      <c r="GV9" s="169"/>
      <c r="GW9" s="169"/>
      <c r="GX9" s="169"/>
      <c r="GY9" s="169"/>
      <c r="GZ9" s="169"/>
      <c r="HA9" s="169"/>
      <c r="HB9" s="169"/>
      <c r="HC9" s="169"/>
      <c r="HD9" s="169"/>
      <c r="HE9" s="169"/>
      <c r="HF9" s="169"/>
      <c r="HG9" s="169"/>
      <c r="HH9" s="169"/>
      <c r="HI9" s="169"/>
      <c r="HJ9" s="169"/>
      <c r="HK9" s="169"/>
      <c r="HL9" s="169"/>
      <c r="HM9" s="169"/>
      <c r="HN9" s="169"/>
      <c r="HO9" s="169"/>
      <c r="HP9" s="169"/>
      <c r="HQ9" s="169"/>
      <c r="HR9" s="169"/>
      <c r="HS9" s="169"/>
      <c r="HT9" s="169"/>
      <c r="HU9" s="169"/>
      <c r="HV9" s="169"/>
      <c r="HW9" s="169"/>
      <c r="HX9" s="169"/>
      <c r="HY9" s="169"/>
      <c r="HZ9" s="169"/>
      <c r="IA9" s="169"/>
      <c r="IB9" s="169"/>
      <c r="IC9" s="169"/>
      <c r="ID9" s="169"/>
      <c r="IE9" s="169"/>
      <c r="IF9" s="169"/>
      <c r="IG9" s="169"/>
      <c r="IH9" s="169"/>
      <c r="II9" s="169"/>
      <c r="IJ9" s="169"/>
      <c r="IK9" s="169"/>
      <c r="IL9" s="169"/>
      <c r="IM9" s="169"/>
      <c r="IN9" s="169"/>
      <c r="IO9" s="169"/>
      <c r="IP9" s="169"/>
      <c r="IQ9" s="169"/>
      <c r="IR9" s="169"/>
      <c r="IS9" s="169"/>
      <c r="IT9" s="169"/>
      <c r="IU9" s="169"/>
      <c r="IV9" s="169"/>
      <c r="IW9" s="169"/>
      <c r="IX9" s="169"/>
      <c r="IY9" s="169"/>
      <c r="IZ9" s="169"/>
      <c r="JA9" s="169"/>
      <c r="JB9" s="169"/>
      <c r="JC9" s="169"/>
      <c r="JD9" s="169"/>
      <c r="JE9" s="169"/>
      <c r="JF9" s="169"/>
      <c r="JG9" s="169"/>
      <c r="JH9" s="169"/>
      <c r="JI9" s="169"/>
      <c r="JJ9" s="169"/>
      <c r="JK9" s="169"/>
      <c r="JL9" s="169"/>
      <c r="JM9" s="169"/>
      <c r="JN9" s="169"/>
      <c r="JO9" s="169"/>
      <c r="JP9" s="169"/>
      <c r="JQ9" s="169"/>
      <c r="JR9" s="169"/>
      <c r="JS9" s="169"/>
      <c r="JT9" s="169"/>
      <c r="JU9" s="169"/>
      <c r="JV9" s="169"/>
      <c r="JW9" s="169"/>
      <c r="JX9" s="169"/>
      <c r="JY9" s="169"/>
      <c r="JZ9" s="169"/>
      <c r="KA9" s="169"/>
      <c r="KB9" s="169"/>
      <c r="KC9" s="169"/>
      <c r="KD9" s="169"/>
      <c r="KE9" s="169"/>
      <c r="KF9" s="169"/>
      <c r="KG9" s="169"/>
      <c r="KH9" s="169"/>
      <c r="KI9" s="169"/>
      <c r="KJ9" s="169"/>
      <c r="KK9" s="169"/>
      <c r="KL9" s="169"/>
      <c r="KM9" s="169"/>
      <c r="KN9" s="169"/>
      <c r="KO9" s="169"/>
      <c r="KP9" s="169"/>
      <c r="KQ9" s="169"/>
      <c r="KR9" s="169"/>
      <c r="KS9" s="169"/>
      <c r="KT9" s="169"/>
      <c r="KU9" s="169"/>
      <c r="KV9" s="169"/>
      <c r="KW9" s="169"/>
      <c r="KX9" s="169"/>
      <c r="KY9" s="169"/>
      <c r="KZ9" s="169"/>
      <c r="LA9" s="169"/>
      <c r="LB9" s="169"/>
      <c r="LC9" s="169"/>
      <c r="LD9" s="169"/>
      <c r="LE9" s="169"/>
      <c r="LF9" s="169"/>
      <c r="LG9" s="169"/>
      <c r="LH9" s="169"/>
      <c r="LI9" s="169"/>
      <c r="LJ9" s="169"/>
      <c r="LK9" s="169"/>
      <c r="LL9" s="169"/>
      <c r="LM9" s="169"/>
      <c r="LN9" s="169"/>
      <c r="LO9" s="169"/>
      <c r="LP9" s="169"/>
      <c r="LQ9" s="169"/>
      <c r="LR9" s="169"/>
      <c r="LS9" s="169"/>
      <c r="LT9" s="169"/>
      <c r="LU9" s="169"/>
      <c r="LV9" s="169"/>
      <c r="LW9" s="169"/>
      <c r="LX9" s="169"/>
      <c r="LY9" s="169"/>
      <c r="LZ9" s="169"/>
      <c r="MA9" s="169"/>
      <c r="MB9" s="169"/>
      <c r="MC9" s="169"/>
      <c r="MD9" s="169"/>
      <c r="ME9" s="169"/>
      <c r="MF9" s="169"/>
      <c r="MG9" s="169"/>
      <c r="MH9" s="169"/>
      <c r="MI9" s="169"/>
      <c r="MJ9" s="169"/>
      <c r="MK9" s="169"/>
      <c r="ML9" s="169"/>
      <c r="MM9" s="169"/>
      <c r="MN9" s="169"/>
      <c r="MO9" s="169"/>
      <c r="MP9" s="169"/>
      <c r="MQ9" s="169"/>
      <c r="MR9" s="169"/>
      <c r="MS9" s="169"/>
      <c r="MT9" s="169"/>
      <c r="MU9" s="169"/>
      <c r="MV9" s="169"/>
      <c r="MW9" s="169"/>
      <c r="MX9" s="169"/>
      <c r="MY9" s="169"/>
      <c r="MZ9" s="169"/>
      <c r="NA9" s="169"/>
      <c r="NB9" s="169"/>
      <c r="NC9" s="169"/>
      <c r="ND9" s="169"/>
      <c r="NE9" s="169"/>
      <c r="NF9" s="169"/>
      <c r="NG9" s="169"/>
      <c r="NH9" s="169"/>
      <c r="NI9" s="169"/>
      <c r="NJ9" s="169"/>
      <c r="NK9" s="169"/>
      <c r="NL9" s="169"/>
      <c r="NM9" s="169"/>
      <c r="NN9" s="169"/>
      <c r="NO9" s="169"/>
      <c r="NP9" s="169"/>
      <c r="NQ9" s="169"/>
      <c r="NR9" s="169"/>
      <c r="NS9" s="169"/>
      <c r="NT9" s="169"/>
      <c r="NU9" s="169"/>
      <c r="NV9" s="169"/>
      <c r="NW9" s="169"/>
      <c r="NX9" s="169"/>
      <c r="NY9" s="169"/>
      <c r="NZ9" s="169"/>
      <c r="OA9" s="169"/>
      <c r="OB9" s="169"/>
      <c r="OC9" s="169"/>
      <c r="OD9" s="169"/>
      <c r="OE9" s="169"/>
      <c r="OF9" s="169"/>
      <c r="OG9" s="169"/>
      <c r="OH9" s="169"/>
      <c r="OI9" s="169"/>
      <c r="OJ9" s="169"/>
      <c r="OK9" s="169"/>
      <c r="OL9" s="169"/>
      <c r="OM9" s="169"/>
      <c r="ON9" s="169"/>
      <c r="OO9" s="169"/>
      <c r="OP9" s="169"/>
      <c r="OQ9" s="169"/>
      <c r="OR9" s="169"/>
      <c r="OS9" s="169"/>
      <c r="OT9" s="169"/>
      <c r="OU9" s="169"/>
      <c r="OV9" s="169"/>
      <c r="OW9" s="169"/>
      <c r="OX9" s="169"/>
      <c r="OY9" s="169"/>
      <c r="OZ9" s="169"/>
      <c r="PA9" s="169"/>
      <c r="PB9" s="169"/>
      <c r="PC9" s="169"/>
      <c r="PD9" s="169"/>
      <c r="PE9" s="169"/>
      <c r="PF9" s="169"/>
      <c r="PG9" s="169"/>
      <c r="PH9" s="169"/>
      <c r="PI9" s="169"/>
      <c r="PJ9" s="169"/>
      <c r="PK9" s="169"/>
      <c r="PL9" s="169"/>
      <c r="PM9" s="169"/>
      <c r="PN9" s="169"/>
      <c r="PO9" s="169"/>
      <c r="PP9" s="169"/>
      <c r="PQ9" s="169"/>
      <c r="PR9" s="169"/>
      <c r="PS9" s="169"/>
      <c r="PT9" s="169"/>
      <c r="PU9" s="169"/>
      <c r="PV9" s="169"/>
      <c r="PW9" s="169"/>
      <c r="PX9" s="169"/>
      <c r="PY9" s="169"/>
      <c r="PZ9" s="169"/>
      <c r="QA9" s="169"/>
      <c r="QB9" s="169"/>
      <c r="QC9" s="169"/>
      <c r="QD9" s="169"/>
      <c r="QE9" s="169"/>
      <c r="QF9" s="169"/>
      <c r="QG9" s="169"/>
      <c r="QH9" s="169"/>
      <c r="QI9" s="169"/>
      <c r="QJ9" s="169"/>
      <c r="QK9" s="169"/>
      <c r="QL9" s="169"/>
      <c r="QM9" s="169"/>
      <c r="QN9" s="169"/>
      <c r="QO9" s="169"/>
      <c r="QP9" s="169"/>
      <c r="QQ9" s="169"/>
      <c r="QR9" s="169"/>
      <c r="QS9" s="169"/>
      <c r="QT9" s="169"/>
      <c r="QU9" s="169"/>
      <c r="QV9" s="169"/>
      <c r="QW9" s="169"/>
      <c r="QX9" s="169"/>
      <c r="QY9" s="169"/>
      <c r="QZ9" s="169"/>
      <c r="RA9" s="169"/>
      <c r="RB9" s="169"/>
      <c r="RC9" s="169"/>
      <c r="RD9" s="169"/>
      <c r="RE9" s="169"/>
      <c r="RF9" s="169"/>
      <c r="RG9" s="169"/>
      <c r="RH9" s="169"/>
      <c r="RI9" s="169"/>
      <c r="RJ9" s="169"/>
      <c r="RK9" s="169"/>
      <c r="RL9" s="169"/>
      <c r="RM9" s="169"/>
      <c r="RN9" s="169"/>
      <c r="RO9" s="169"/>
      <c r="RP9" s="169"/>
      <c r="RQ9" s="169"/>
      <c r="RR9" s="169"/>
      <c r="RS9" s="169"/>
      <c r="RT9" s="169"/>
      <c r="RU9" s="169"/>
      <c r="RV9" s="169"/>
      <c r="RW9" s="169"/>
      <c r="RX9" s="169"/>
      <c r="RY9" s="169"/>
      <c r="RZ9" s="169"/>
      <c r="SA9" s="169"/>
      <c r="SB9" s="169"/>
      <c r="SC9" s="169"/>
      <c r="SD9" s="169"/>
      <c r="SE9" s="169"/>
      <c r="SF9" s="169"/>
      <c r="SG9" s="169"/>
      <c r="SH9" s="169"/>
      <c r="SI9" s="169"/>
      <c r="SJ9" s="169"/>
      <c r="SK9" s="169"/>
      <c r="SL9" s="169"/>
      <c r="SM9" s="169"/>
      <c r="SN9" s="169"/>
      <c r="SO9" s="169"/>
      <c r="SP9" s="169"/>
      <c r="SQ9" s="169"/>
      <c r="SR9" s="169"/>
      <c r="SS9" s="169"/>
      <c r="ST9" s="169"/>
      <c r="SU9" s="169"/>
      <c r="SV9" s="169"/>
      <c r="SW9" s="169"/>
      <c r="SX9" s="169"/>
      <c r="SY9" s="169"/>
      <c r="SZ9" s="169"/>
      <c r="TA9" s="169"/>
      <c r="TB9" s="169"/>
      <c r="TC9" s="169"/>
      <c r="TD9" s="169"/>
      <c r="TE9" s="169"/>
      <c r="TF9" s="169"/>
      <c r="TG9" s="169"/>
      <c r="TH9" s="169"/>
      <c r="TI9" s="169"/>
      <c r="TJ9" s="169"/>
      <c r="TK9" s="169"/>
      <c r="TL9" s="169"/>
      <c r="TM9" s="169"/>
      <c r="TN9" s="169"/>
      <c r="TO9" s="169"/>
      <c r="TP9" s="169"/>
      <c r="TQ9" s="169"/>
      <c r="TR9" s="169"/>
      <c r="TS9" s="169"/>
      <c r="TT9" s="169"/>
      <c r="TU9" s="169"/>
      <c r="TV9" s="169"/>
      <c r="TW9" s="169"/>
      <c r="TX9" s="169"/>
      <c r="TY9" s="169"/>
      <c r="TZ9" s="169"/>
      <c r="UA9" s="169"/>
      <c r="UB9" s="169"/>
      <c r="UC9" s="169"/>
      <c r="UD9" s="169"/>
      <c r="UE9" s="169"/>
      <c r="UF9" s="169"/>
      <c r="UG9" s="169"/>
      <c r="UH9" s="169"/>
      <c r="UI9" s="169"/>
      <c r="UJ9" s="169"/>
      <c r="UK9" s="169"/>
      <c r="UL9" s="169"/>
      <c r="UM9" s="169"/>
      <c r="UN9" s="169"/>
      <c r="UO9" s="169"/>
      <c r="UP9" s="169"/>
      <c r="UQ9" s="169"/>
      <c r="UR9" s="169"/>
      <c r="US9" s="169"/>
      <c r="UT9" s="169"/>
      <c r="UU9" s="169"/>
      <c r="UV9" s="169"/>
      <c r="UW9" s="169"/>
      <c r="UX9" s="169"/>
      <c r="UY9" s="169"/>
      <c r="UZ9" s="169"/>
      <c r="VA9" s="169"/>
      <c r="VB9" s="169"/>
      <c r="VC9" s="169"/>
      <c r="VD9" s="169"/>
      <c r="VE9" s="169"/>
      <c r="VF9" s="169"/>
      <c r="VG9" s="169"/>
      <c r="VH9" s="169"/>
      <c r="VI9" s="169"/>
      <c r="VJ9" s="169"/>
      <c r="VK9" s="169"/>
      <c r="VL9" s="169"/>
      <c r="VM9" s="169"/>
      <c r="VN9" s="169"/>
      <c r="VO9" s="169"/>
      <c r="VP9" s="169"/>
      <c r="VQ9" s="169"/>
      <c r="VR9" s="169"/>
      <c r="VS9" s="169"/>
      <c r="VT9" s="169"/>
      <c r="VU9" s="169"/>
      <c r="VV9" s="169"/>
      <c r="VW9" s="169"/>
      <c r="VX9" s="169"/>
      <c r="VY9" s="169"/>
      <c r="VZ9" s="169"/>
      <c r="WA9" s="169"/>
      <c r="WB9" s="169"/>
      <c r="WC9" s="169"/>
      <c r="WD9" s="169"/>
      <c r="WE9" s="169"/>
      <c r="WF9" s="169"/>
      <c r="WG9" s="169"/>
      <c r="WH9" s="169"/>
      <c r="WI9" s="169"/>
      <c r="WJ9" s="169"/>
      <c r="WK9" s="169"/>
      <c r="WL9" s="169"/>
      <c r="WM9" s="376"/>
      <c r="WN9" s="376"/>
      <c r="WO9" s="376"/>
      <c r="WP9" s="376"/>
      <c r="WQ9" s="376"/>
      <c r="WR9" s="376"/>
      <c r="WS9" s="376"/>
      <c r="WT9" s="376"/>
      <c r="WU9" s="376"/>
      <c r="WV9" s="376"/>
      <c r="WW9" s="376"/>
      <c r="WX9" s="376"/>
      <c r="WY9" s="376"/>
      <c r="WZ9" s="376"/>
      <c r="XA9" s="376"/>
      <c r="XB9" s="376"/>
      <c r="XC9" s="376"/>
      <c r="XD9" s="376"/>
      <c r="XE9" s="376"/>
      <c r="XF9" s="376"/>
      <c r="XG9" s="376"/>
      <c r="XH9" s="376"/>
      <c r="XI9" s="376"/>
      <c r="XJ9" s="376"/>
      <c r="XK9" s="376"/>
      <c r="XL9" s="376"/>
      <c r="XM9" s="376"/>
      <c r="XN9" s="376"/>
      <c r="XO9" s="376"/>
      <c r="XP9" s="376"/>
      <c r="XQ9" s="376"/>
      <c r="XR9" s="376"/>
      <c r="XS9" s="376"/>
      <c r="XT9" s="376"/>
      <c r="XU9" s="376"/>
      <c r="XV9" s="376"/>
      <c r="XW9" s="376"/>
      <c r="XX9" s="376"/>
      <c r="XY9" s="376"/>
      <c r="XZ9" s="376"/>
      <c r="YA9" s="376"/>
      <c r="YB9" s="376"/>
      <c r="YC9" s="376"/>
      <c r="YD9" s="376"/>
      <c r="YE9" s="376"/>
      <c r="YF9" s="376"/>
      <c r="YG9" s="376"/>
      <c r="YH9" s="376"/>
      <c r="YI9" s="376"/>
      <c r="YJ9" s="376"/>
      <c r="YK9" s="376"/>
      <c r="YL9" s="376"/>
      <c r="YM9" s="376"/>
      <c r="YN9" s="376"/>
      <c r="YO9" s="376"/>
      <c r="YP9" s="376"/>
      <c r="YQ9" s="376"/>
      <c r="YR9" s="376"/>
      <c r="YS9" s="376"/>
      <c r="YT9" s="376"/>
      <c r="YU9" s="376"/>
      <c r="YV9" s="376"/>
      <c r="YW9" s="376"/>
      <c r="YX9" s="376"/>
      <c r="YY9" s="376"/>
      <c r="YZ9" s="376"/>
      <c r="ZA9" s="376"/>
      <c r="ZB9" s="376"/>
      <c r="ZC9" s="376"/>
      <c r="ZD9" s="376"/>
      <c r="ZE9" s="376"/>
      <c r="ZF9" s="376"/>
      <c r="ZG9" s="376"/>
      <c r="ZH9" s="376"/>
      <c r="ZI9" s="376"/>
      <c r="ZJ9" s="376"/>
      <c r="ZK9" s="376"/>
      <c r="ZL9" s="376"/>
      <c r="ZM9" s="376"/>
      <c r="ZN9" s="376"/>
      <c r="ZO9" s="376"/>
      <c r="ZP9" s="376"/>
      <c r="ZQ9" s="376"/>
      <c r="ZR9" s="376"/>
      <c r="ZS9" s="376"/>
      <c r="ZT9" s="376"/>
      <c r="ZU9" s="376"/>
      <c r="ZV9" s="376"/>
      <c r="ZW9" s="376"/>
      <c r="ZX9" s="376"/>
      <c r="ZY9" s="376"/>
      <c r="ZZ9" s="376"/>
      <c r="AAA9" s="376"/>
      <c r="AAB9" s="376"/>
      <c r="AAC9" s="376"/>
      <c r="AAD9" s="376"/>
      <c r="AAE9" s="376"/>
      <c r="AAF9" s="376"/>
      <c r="AAG9" s="376"/>
      <c r="AAH9" s="376"/>
      <c r="AAI9" s="376"/>
      <c r="AAJ9" s="376"/>
      <c r="AAK9" s="376"/>
      <c r="AAL9" s="376"/>
      <c r="AAM9" s="376"/>
      <c r="AAN9" s="376"/>
      <c r="AAO9" s="376"/>
      <c r="AAP9" s="376"/>
      <c r="AAQ9" s="376"/>
      <c r="AAR9" s="376"/>
      <c r="AAS9" s="376"/>
      <c r="AAT9" s="376"/>
      <c r="AAU9" s="376"/>
      <c r="AAV9" s="376"/>
      <c r="AAW9" s="376"/>
      <c r="AAX9" s="376"/>
      <c r="AAY9" s="376"/>
      <c r="AAZ9" s="376"/>
      <c r="ABA9" s="376"/>
      <c r="ABB9" s="376"/>
      <c r="ABC9" s="376"/>
      <c r="ABD9" s="376"/>
      <c r="ABE9" s="376"/>
      <c r="ABF9" s="376"/>
      <c r="ABG9" s="376"/>
      <c r="ABH9" s="376"/>
      <c r="ABI9" s="376"/>
      <c r="ABJ9" s="376"/>
      <c r="ABK9" s="376"/>
      <c r="ABL9" s="376"/>
      <c r="ABM9" s="376"/>
      <c r="ABN9" s="376"/>
      <c r="ABO9" s="376"/>
      <c r="ABP9" s="376"/>
      <c r="ABQ9" s="376"/>
      <c r="ABR9" s="376"/>
      <c r="ABS9" s="376"/>
      <c r="ABT9" s="376"/>
      <c r="ABU9" s="376"/>
      <c r="ABV9" s="376"/>
      <c r="ABW9" s="376"/>
      <c r="ABX9" s="376"/>
      <c r="ABY9" s="376"/>
      <c r="ABZ9" s="376"/>
      <c r="ACA9" s="376"/>
      <c r="ACB9" s="376"/>
      <c r="ACC9" s="376"/>
      <c r="ACD9" s="376"/>
      <c r="ACE9" s="376"/>
      <c r="ACF9" s="376"/>
      <c r="ACG9" s="376"/>
      <c r="ACH9" s="376"/>
      <c r="ACI9" s="376"/>
      <c r="ACJ9" s="376"/>
      <c r="ACK9" s="376"/>
      <c r="ACL9" s="376"/>
      <c r="ACM9" s="376"/>
      <c r="ACN9" s="376"/>
      <c r="ACO9" s="376"/>
      <c r="ACP9" s="376"/>
      <c r="ACQ9" s="376"/>
      <c r="ACR9" s="376"/>
      <c r="ACS9" s="376"/>
      <c r="ACT9" s="376"/>
      <c r="ACU9" s="376"/>
      <c r="ACV9" s="376"/>
      <c r="ACW9" s="376"/>
      <c r="ACX9" s="376"/>
      <c r="ACY9" s="376"/>
      <c r="ACZ9" s="376"/>
      <c r="ADA9" s="376"/>
      <c r="ADB9" s="376"/>
      <c r="ADC9" s="376"/>
      <c r="ADD9" s="376"/>
      <c r="ADE9" s="376"/>
      <c r="ADF9" s="376"/>
      <c r="ADG9" s="376"/>
      <c r="ADH9" s="376"/>
      <c r="ADI9" s="376"/>
      <c r="ADJ9" s="376"/>
      <c r="ADK9" s="376"/>
      <c r="ADL9" s="376"/>
      <c r="ADM9" s="376"/>
      <c r="ADN9" s="376"/>
      <c r="ADO9" s="376"/>
      <c r="ADP9" s="376"/>
      <c r="ADQ9" s="376"/>
      <c r="ADR9" s="376"/>
      <c r="ADS9" s="376"/>
      <c r="ADT9" s="376"/>
      <c r="ADU9" s="376"/>
      <c r="ADV9" s="376"/>
      <c r="ADW9" s="376"/>
      <c r="ADX9" s="376"/>
      <c r="ADY9" s="376"/>
      <c r="ADZ9" s="376"/>
      <c r="AEA9" s="376"/>
      <c r="AEB9" s="376"/>
      <c r="AEC9" s="376"/>
      <c r="AED9" s="376"/>
      <c r="AEE9" s="376"/>
      <c r="AEF9" s="376"/>
      <c r="AEG9" s="376"/>
      <c r="AEH9" s="376"/>
      <c r="AEI9" s="376"/>
      <c r="AEJ9" s="376"/>
      <c r="AEK9" s="376"/>
      <c r="AEL9" s="376"/>
      <c r="AEM9" s="376"/>
      <c r="AEN9" s="376"/>
      <c r="AEO9" s="376"/>
      <c r="AEP9" s="376"/>
      <c r="AEQ9" s="376"/>
      <c r="AER9" s="376"/>
      <c r="AES9" s="376"/>
      <c r="AET9" s="376"/>
      <c r="AEU9" s="376"/>
      <c r="AEV9" s="376"/>
      <c r="AEW9" s="376"/>
      <c r="AEX9" s="376"/>
      <c r="AEY9" s="376"/>
      <c r="AEZ9" s="376"/>
      <c r="AFA9" s="376"/>
      <c r="AFB9" s="376"/>
      <c r="AFC9" s="376"/>
      <c r="AFD9" s="376"/>
      <c r="AFE9" s="376"/>
      <c r="AFF9" s="376"/>
      <c r="AFG9" s="376"/>
      <c r="AFH9" s="376"/>
      <c r="AFI9" s="376"/>
      <c r="AFJ9" s="376"/>
      <c r="AFK9" s="376"/>
      <c r="AFL9" s="376"/>
      <c r="AFM9" s="376"/>
      <c r="AFN9" s="376"/>
      <c r="AFO9" s="376"/>
      <c r="AFP9" s="376"/>
      <c r="AFQ9" s="376"/>
      <c r="AFR9" s="376"/>
      <c r="AFS9" s="376"/>
      <c r="AFT9" s="376"/>
      <c r="AFU9" s="376"/>
      <c r="AFV9" s="376"/>
      <c r="AFW9" s="376"/>
      <c r="AFX9" s="376"/>
      <c r="AFY9" s="376"/>
      <c r="AFZ9" s="376"/>
      <c r="AGA9" s="376"/>
      <c r="AGB9" s="376"/>
      <c r="AGC9" s="376"/>
      <c r="AGD9" s="376"/>
      <c r="AGE9" s="376"/>
      <c r="AGF9" s="376"/>
      <c r="AGG9" s="376"/>
      <c r="AGH9" s="376"/>
      <c r="AGI9" s="376"/>
      <c r="AGJ9" s="376"/>
      <c r="AGK9" s="376"/>
      <c r="AGL9" s="376"/>
      <c r="AGM9" s="376"/>
      <c r="AGN9" s="376"/>
      <c r="AGO9" s="376"/>
      <c r="AGP9" s="376"/>
      <c r="AGQ9" s="376"/>
      <c r="AGR9" s="376"/>
      <c r="AGS9" s="376"/>
      <c r="AGT9" s="376"/>
      <c r="AGU9" s="376"/>
      <c r="AGV9" s="376"/>
      <c r="AGW9" s="376"/>
      <c r="AGX9" s="376"/>
      <c r="AGY9" s="376"/>
      <c r="AGZ9" s="376"/>
      <c r="AHA9" s="376"/>
      <c r="AHB9" s="376"/>
      <c r="AHC9" s="376"/>
      <c r="AHD9" s="376"/>
      <c r="AHE9" s="376"/>
      <c r="AHF9" s="376"/>
      <c r="AHG9" s="376"/>
      <c r="AHH9" s="376"/>
      <c r="AHI9" s="376"/>
      <c r="AHJ9" s="376"/>
      <c r="AHK9" s="376"/>
      <c r="AHL9" s="376"/>
      <c r="AHM9" s="376"/>
      <c r="AHN9" s="376"/>
      <c r="AHO9" s="376"/>
      <c r="AHP9" s="376"/>
      <c r="AHQ9" s="376"/>
      <c r="AHR9" s="376"/>
      <c r="AHS9" s="376"/>
      <c r="AHT9" s="376"/>
      <c r="AHU9" s="376"/>
      <c r="AHV9" s="376"/>
      <c r="AHW9" s="376"/>
      <c r="AHX9" s="376"/>
      <c r="AHY9" s="376"/>
      <c r="AHZ9" s="376"/>
      <c r="AIA9" s="376"/>
      <c r="AIB9" s="376"/>
      <c r="AIC9" s="376"/>
      <c r="AID9" s="376"/>
      <c r="AIE9" s="376"/>
      <c r="AIF9" s="376"/>
      <c r="AIG9" s="376"/>
      <c r="AIH9" s="376"/>
      <c r="AII9" s="376"/>
      <c r="AIJ9" s="376"/>
      <c r="AIK9" s="376"/>
      <c r="AIL9" s="376"/>
      <c r="AIM9" s="376"/>
      <c r="AIN9" s="376"/>
      <c r="AIO9" s="376"/>
      <c r="AIP9" s="376"/>
      <c r="AIQ9" s="376"/>
      <c r="AIR9" s="376"/>
      <c r="AIS9" s="376"/>
      <c r="AIT9" s="376"/>
      <c r="AIU9" s="376"/>
      <c r="AIV9" s="376"/>
      <c r="AIW9" s="376"/>
      <c r="AIX9" s="376"/>
      <c r="AIY9" s="376"/>
      <c r="AIZ9" s="376"/>
      <c r="AJA9" s="376"/>
      <c r="AJB9" s="376"/>
      <c r="AJC9" s="376"/>
      <c r="AJD9" s="376"/>
      <c r="AJE9" s="376"/>
      <c r="AJF9" s="376"/>
      <c r="AJG9" s="376"/>
      <c r="AJH9" s="376"/>
      <c r="AJI9" s="376"/>
      <c r="AJJ9" s="376"/>
      <c r="AJK9" s="376"/>
      <c r="AJL9" s="376"/>
      <c r="AJM9" s="376"/>
      <c r="AJN9" s="376"/>
      <c r="AJO9" s="376"/>
      <c r="AJP9" s="376"/>
      <c r="AJQ9" s="376"/>
      <c r="AJR9" s="376"/>
      <c r="AJS9" s="376"/>
      <c r="AJT9" s="376"/>
      <c r="AJU9" s="376"/>
      <c r="AJV9" s="376"/>
      <c r="AJW9" s="376"/>
      <c r="AJX9" s="376"/>
      <c r="AJY9" s="376"/>
      <c r="AJZ9" s="376"/>
      <c r="AKA9" s="376"/>
      <c r="AKB9" s="376"/>
      <c r="AKC9" s="376"/>
      <c r="AKD9" s="376"/>
      <c r="AKE9" s="376"/>
      <c r="AKF9" s="376"/>
      <c r="AKG9" s="376"/>
      <c r="AKH9" s="376"/>
    </row>
    <row r="10" spans="1:970" s="330" customFormat="1" ht="230.25" customHeight="1">
      <c r="A10" s="508">
        <v>4</v>
      </c>
      <c r="B10" s="484" t="s">
        <v>265</v>
      </c>
      <c r="C10" s="481" t="s">
        <v>266</v>
      </c>
      <c r="D10" s="479" t="s">
        <v>267</v>
      </c>
      <c r="E10" s="479" t="s">
        <v>268</v>
      </c>
      <c r="F10" s="479" t="s">
        <v>261</v>
      </c>
      <c r="G10" s="479" t="s">
        <v>1520</v>
      </c>
      <c r="H10" s="496">
        <v>45292</v>
      </c>
      <c r="I10" s="496">
        <v>45657</v>
      </c>
      <c r="J10" s="479" t="s">
        <v>1788</v>
      </c>
      <c r="K10" s="479" t="s">
        <v>1796</v>
      </c>
      <c r="L10" s="479" t="s">
        <v>1797</v>
      </c>
      <c r="M10" s="479" t="s">
        <v>1527</v>
      </c>
      <c r="N10" s="479" t="s">
        <v>1635</v>
      </c>
      <c r="O10" s="488">
        <v>0.25</v>
      </c>
      <c r="P10" s="491"/>
      <c r="Q10" s="488">
        <v>0.25</v>
      </c>
      <c r="R10" s="491"/>
      <c r="S10" s="488">
        <v>0.25</v>
      </c>
      <c r="T10" s="491"/>
      <c r="U10" s="488">
        <v>0.25</v>
      </c>
      <c r="V10" s="486"/>
      <c r="W10" s="500">
        <f>O10+Q10+S10+U10</f>
        <v>1</v>
      </c>
      <c r="X10" s="498"/>
      <c r="Y10" s="532"/>
      <c r="Z10" s="532"/>
      <c r="AA10" s="210"/>
      <c r="AB10" s="210"/>
    </row>
    <row r="11" spans="1:970" s="330" customFormat="1" ht="102" customHeight="1">
      <c r="A11" s="509"/>
      <c r="B11" s="484"/>
      <c r="C11" s="481"/>
      <c r="D11" s="479"/>
      <c r="E11" s="479"/>
      <c r="F11" s="479"/>
      <c r="G11" s="479"/>
      <c r="H11" s="496"/>
      <c r="I11" s="496"/>
      <c r="J11" s="479"/>
      <c r="K11" s="479"/>
      <c r="L11" s="479"/>
      <c r="M11" s="479"/>
      <c r="N11" s="479"/>
      <c r="O11" s="488"/>
      <c r="P11" s="491"/>
      <c r="Q11" s="488"/>
      <c r="R11" s="491"/>
      <c r="S11" s="488"/>
      <c r="T11" s="491"/>
      <c r="U11" s="488"/>
      <c r="V11" s="486"/>
      <c r="W11" s="500"/>
      <c r="X11" s="498"/>
      <c r="Y11" s="533"/>
      <c r="Z11" s="533"/>
    </row>
    <row r="12" spans="1:970" s="330" customFormat="1" ht="102" customHeight="1">
      <c r="A12" s="509"/>
      <c r="B12" s="484"/>
      <c r="C12" s="481"/>
      <c r="D12" s="479"/>
      <c r="E12" s="479"/>
      <c r="F12" s="479"/>
      <c r="G12" s="479"/>
      <c r="H12" s="496"/>
      <c r="I12" s="496"/>
      <c r="J12" s="479"/>
      <c r="K12" s="479"/>
      <c r="L12" s="479"/>
      <c r="M12" s="479"/>
      <c r="N12" s="479"/>
      <c r="O12" s="488"/>
      <c r="P12" s="491"/>
      <c r="Q12" s="488"/>
      <c r="R12" s="491"/>
      <c r="S12" s="488"/>
      <c r="T12" s="491"/>
      <c r="U12" s="488"/>
      <c r="V12" s="486"/>
      <c r="W12" s="500"/>
      <c r="X12" s="498"/>
      <c r="Y12" s="533"/>
      <c r="Z12" s="533"/>
    </row>
    <row r="13" spans="1:970" s="330" customFormat="1" ht="62.25" customHeight="1">
      <c r="A13" s="509"/>
      <c r="B13" s="484"/>
      <c r="C13" s="481"/>
      <c r="D13" s="479"/>
      <c r="E13" s="479"/>
      <c r="F13" s="479"/>
      <c r="G13" s="479"/>
      <c r="H13" s="496"/>
      <c r="I13" s="496"/>
      <c r="J13" s="479"/>
      <c r="K13" s="479"/>
      <c r="L13" s="479"/>
      <c r="M13" s="479"/>
      <c r="N13" s="479"/>
      <c r="O13" s="488"/>
      <c r="P13" s="491"/>
      <c r="Q13" s="488"/>
      <c r="R13" s="491"/>
      <c r="S13" s="488"/>
      <c r="T13" s="491"/>
      <c r="U13" s="488"/>
      <c r="V13" s="486"/>
      <c r="W13" s="500"/>
      <c r="X13" s="498"/>
      <c r="Y13" s="533"/>
      <c r="Z13" s="533"/>
    </row>
    <row r="14" spans="1:970" s="330" customFormat="1" ht="109.15" customHeight="1">
      <c r="A14" s="509"/>
      <c r="B14" s="484"/>
      <c r="C14" s="481"/>
      <c r="D14" s="479"/>
      <c r="E14" s="479"/>
      <c r="F14" s="479"/>
      <c r="G14" s="479"/>
      <c r="H14" s="496"/>
      <c r="I14" s="496"/>
      <c r="J14" s="479"/>
      <c r="K14" s="479"/>
      <c r="L14" s="479"/>
      <c r="M14" s="479"/>
      <c r="N14" s="479"/>
      <c r="O14" s="488"/>
      <c r="P14" s="491"/>
      <c r="Q14" s="488"/>
      <c r="R14" s="491"/>
      <c r="S14" s="488"/>
      <c r="T14" s="491"/>
      <c r="U14" s="488"/>
      <c r="V14" s="486"/>
      <c r="W14" s="500"/>
      <c r="X14" s="498"/>
      <c r="Y14" s="533"/>
      <c r="Z14" s="533"/>
    </row>
    <row r="15" spans="1:970" s="330" customFormat="1" ht="97.15" customHeight="1">
      <c r="A15" s="509"/>
      <c r="B15" s="484"/>
      <c r="C15" s="481"/>
      <c r="D15" s="479"/>
      <c r="E15" s="479"/>
      <c r="F15" s="479"/>
      <c r="G15" s="479"/>
      <c r="H15" s="496"/>
      <c r="I15" s="496"/>
      <c r="J15" s="479"/>
      <c r="K15" s="479"/>
      <c r="L15" s="479"/>
      <c r="M15" s="479"/>
      <c r="N15" s="479"/>
      <c r="O15" s="488"/>
      <c r="P15" s="491"/>
      <c r="Q15" s="488"/>
      <c r="R15" s="491"/>
      <c r="S15" s="488"/>
      <c r="T15" s="491"/>
      <c r="U15" s="488"/>
      <c r="V15" s="486"/>
      <c r="W15" s="500"/>
      <c r="X15" s="498"/>
      <c r="Y15" s="533"/>
      <c r="Z15" s="533"/>
    </row>
    <row r="16" spans="1:970" s="330" customFormat="1" ht="102" customHeight="1">
      <c r="A16" s="510"/>
      <c r="B16" s="484"/>
      <c r="C16" s="481"/>
      <c r="D16" s="479"/>
      <c r="E16" s="479"/>
      <c r="F16" s="479"/>
      <c r="G16" s="479"/>
      <c r="H16" s="496"/>
      <c r="I16" s="496"/>
      <c r="J16" s="479"/>
      <c r="K16" s="479"/>
      <c r="L16" s="479"/>
      <c r="M16" s="479"/>
      <c r="N16" s="479"/>
      <c r="O16" s="488"/>
      <c r="P16" s="491"/>
      <c r="Q16" s="488"/>
      <c r="R16" s="491"/>
      <c r="S16" s="488"/>
      <c r="T16" s="491"/>
      <c r="U16" s="488"/>
      <c r="V16" s="486"/>
      <c r="W16" s="500"/>
      <c r="X16" s="498"/>
      <c r="Y16" s="534"/>
      <c r="Z16" s="534"/>
    </row>
    <row r="17" spans="1:32" s="330" customFormat="1" ht="230.25" customHeight="1">
      <c r="A17" s="508">
        <v>5</v>
      </c>
      <c r="B17" s="484" t="s">
        <v>271</v>
      </c>
      <c r="C17" s="481" t="s">
        <v>272</v>
      </c>
      <c r="D17" s="479" t="s">
        <v>259</v>
      </c>
      <c r="E17" s="479" t="s">
        <v>260</v>
      </c>
      <c r="F17" s="479" t="s">
        <v>273</v>
      </c>
      <c r="G17" s="479" t="s">
        <v>1521</v>
      </c>
      <c r="H17" s="496">
        <v>45292</v>
      </c>
      <c r="I17" s="496">
        <v>45657</v>
      </c>
      <c r="J17" s="479" t="s">
        <v>1788</v>
      </c>
      <c r="K17" s="479" t="s">
        <v>1796</v>
      </c>
      <c r="L17" s="479" t="s">
        <v>1797</v>
      </c>
      <c r="M17" s="479" t="s">
        <v>1528</v>
      </c>
      <c r="N17" s="479" t="s">
        <v>1539</v>
      </c>
      <c r="O17" s="488">
        <v>0.25</v>
      </c>
      <c r="P17" s="491"/>
      <c r="Q17" s="488">
        <v>0.25</v>
      </c>
      <c r="R17" s="491"/>
      <c r="S17" s="488">
        <v>0.25</v>
      </c>
      <c r="T17" s="491"/>
      <c r="U17" s="488">
        <v>0.25</v>
      </c>
      <c r="V17" s="489"/>
      <c r="W17" s="500">
        <f>O17+Q17+S17+U17</f>
        <v>1</v>
      </c>
      <c r="X17" s="498"/>
      <c r="Y17" s="494"/>
      <c r="Z17" s="494"/>
      <c r="AA17" s="210"/>
      <c r="AB17" s="210"/>
    </row>
    <row r="18" spans="1:32" s="330" customFormat="1" ht="109.5" customHeight="1">
      <c r="A18" s="509"/>
      <c r="B18" s="484"/>
      <c r="C18" s="481"/>
      <c r="D18" s="479"/>
      <c r="E18" s="479"/>
      <c r="F18" s="479"/>
      <c r="G18" s="479"/>
      <c r="H18" s="496"/>
      <c r="I18" s="496"/>
      <c r="J18" s="479"/>
      <c r="K18" s="479"/>
      <c r="L18" s="479"/>
      <c r="M18" s="479"/>
      <c r="N18" s="479"/>
      <c r="O18" s="488"/>
      <c r="P18" s="491"/>
      <c r="Q18" s="488"/>
      <c r="R18" s="491"/>
      <c r="S18" s="488"/>
      <c r="T18" s="491"/>
      <c r="U18" s="488"/>
      <c r="V18" s="490"/>
      <c r="W18" s="500"/>
      <c r="X18" s="498"/>
      <c r="Y18" s="495"/>
      <c r="Z18" s="495"/>
    </row>
    <row r="19" spans="1:32" s="330" customFormat="1" ht="57" customHeight="1">
      <c r="A19" s="509"/>
      <c r="B19" s="484"/>
      <c r="C19" s="481"/>
      <c r="D19" s="479"/>
      <c r="E19" s="479"/>
      <c r="F19" s="479"/>
      <c r="G19" s="479"/>
      <c r="H19" s="496"/>
      <c r="I19" s="496"/>
      <c r="J19" s="479"/>
      <c r="K19" s="479"/>
      <c r="L19" s="479"/>
      <c r="M19" s="479"/>
      <c r="N19" s="479"/>
      <c r="O19" s="488"/>
      <c r="P19" s="491"/>
      <c r="Q19" s="488"/>
      <c r="R19" s="491"/>
      <c r="S19" s="488"/>
      <c r="T19" s="491"/>
      <c r="U19" s="488"/>
      <c r="V19" s="490"/>
      <c r="W19" s="500"/>
      <c r="X19" s="498"/>
      <c r="Y19" s="495"/>
      <c r="Z19" s="495"/>
    </row>
    <row r="20" spans="1:32" s="330" customFormat="1" ht="84.75" customHeight="1">
      <c r="A20" s="509"/>
      <c r="B20" s="484"/>
      <c r="C20" s="481"/>
      <c r="D20" s="479"/>
      <c r="E20" s="479"/>
      <c r="F20" s="479"/>
      <c r="G20" s="479"/>
      <c r="H20" s="496"/>
      <c r="I20" s="496"/>
      <c r="J20" s="479"/>
      <c r="K20" s="479"/>
      <c r="L20" s="479"/>
      <c r="M20" s="479"/>
      <c r="N20" s="479"/>
      <c r="O20" s="488"/>
      <c r="P20" s="491"/>
      <c r="Q20" s="488"/>
      <c r="R20" s="491"/>
      <c r="S20" s="488"/>
      <c r="T20" s="491"/>
      <c r="U20" s="488"/>
      <c r="V20" s="490"/>
      <c r="W20" s="500"/>
      <c r="X20" s="498"/>
      <c r="Y20" s="495"/>
      <c r="Z20" s="495"/>
    </row>
    <row r="21" spans="1:32" s="330" customFormat="1" ht="84.75" customHeight="1">
      <c r="A21" s="509"/>
      <c r="B21" s="484"/>
      <c r="C21" s="481"/>
      <c r="D21" s="479"/>
      <c r="E21" s="479"/>
      <c r="F21" s="479"/>
      <c r="G21" s="479"/>
      <c r="H21" s="496"/>
      <c r="I21" s="496"/>
      <c r="J21" s="479"/>
      <c r="K21" s="479"/>
      <c r="L21" s="479"/>
      <c r="M21" s="479"/>
      <c r="N21" s="479"/>
      <c r="O21" s="488"/>
      <c r="P21" s="491"/>
      <c r="Q21" s="488"/>
      <c r="R21" s="491"/>
      <c r="S21" s="488"/>
      <c r="T21" s="491"/>
      <c r="U21" s="488"/>
      <c r="V21" s="490"/>
      <c r="W21" s="500"/>
      <c r="X21" s="498"/>
      <c r="Y21" s="495"/>
      <c r="Z21" s="495"/>
    </row>
    <row r="22" spans="1:32" s="330" customFormat="1" ht="84.75" customHeight="1">
      <c r="A22" s="509"/>
      <c r="B22" s="484"/>
      <c r="C22" s="481"/>
      <c r="D22" s="479"/>
      <c r="E22" s="479"/>
      <c r="F22" s="479"/>
      <c r="G22" s="479"/>
      <c r="H22" s="496"/>
      <c r="I22" s="496"/>
      <c r="J22" s="479"/>
      <c r="K22" s="479"/>
      <c r="L22" s="479"/>
      <c r="M22" s="479"/>
      <c r="N22" s="479"/>
      <c r="O22" s="488"/>
      <c r="P22" s="491"/>
      <c r="Q22" s="488"/>
      <c r="R22" s="491"/>
      <c r="S22" s="488"/>
      <c r="T22" s="491"/>
      <c r="U22" s="488"/>
      <c r="V22" s="490"/>
      <c r="W22" s="500"/>
      <c r="X22" s="498"/>
      <c r="Y22" s="495"/>
      <c r="Z22" s="495"/>
    </row>
    <row r="23" spans="1:32" s="330" customFormat="1" ht="108" customHeight="1">
      <c r="A23" s="509"/>
      <c r="B23" s="484"/>
      <c r="C23" s="481"/>
      <c r="D23" s="479"/>
      <c r="E23" s="479"/>
      <c r="F23" s="479"/>
      <c r="G23" s="479"/>
      <c r="H23" s="496"/>
      <c r="I23" s="496"/>
      <c r="J23" s="479"/>
      <c r="K23" s="479"/>
      <c r="L23" s="479"/>
      <c r="M23" s="479"/>
      <c r="N23" s="479"/>
      <c r="O23" s="488"/>
      <c r="P23" s="491"/>
      <c r="Q23" s="488"/>
      <c r="R23" s="491"/>
      <c r="S23" s="488"/>
      <c r="T23" s="491"/>
      <c r="U23" s="488"/>
      <c r="V23" s="490"/>
      <c r="W23" s="500"/>
      <c r="X23" s="498"/>
      <c r="Y23" s="495"/>
      <c r="Z23" s="495"/>
    </row>
    <row r="24" spans="1:32" s="330" customFormat="1" ht="108" customHeight="1">
      <c r="A24" s="510"/>
      <c r="B24" s="484"/>
      <c r="C24" s="481"/>
      <c r="D24" s="479"/>
      <c r="E24" s="479"/>
      <c r="F24" s="479"/>
      <c r="G24" s="479"/>
      <c r="H24" s="496"/>
      <c r="I24" s="496"/>
      <c r="J24" s="479"/>
      <c r="K24" s="479"/>
      <c r="L24" s="479"/>
      <c r="M24" s="479"/>
      <c r="N24" s="479"/>
      <c r="O24" s="488"/>
      <c r="P24" s="491"/>
      <c r="Q24" s="488"/>
      <c r="R24" s="491"/>
      <c r="S24" s="488"/>
      <c r="T24" s="491"/>
      <c r="U24" s="488"/>
      <c r="V24" s="490"/>
      <c r="W24" s="500"/>
      <c r="X24" s="498"/>
      <c r="Y24" s="507"/>
      <c r="Z24" s="507"/>
    </row>
    <row r="25" spans="1:32" s="330" customFormat="1" ht="230.25" customHeight="1">
      <c r="A25" s="508">
        <v>6</v>
      </c>
      <c r="B25" s="484" t="s">
        <v>275</v>
      </c>
      <c r="C25" s="481" t="s">
        <v>276</v>
      </c>
      <c r="D25" s="479" t="s">
        <v>277</v>
      </c>
      <c r="E25" s="479" t="s">
        <v>260</v>
      </c>
      <c r="F25" s="479" t="s">
        <v>278</v>
      </c>
      <c r="G25" s="479" t="s">
        <v>1522</v>
      </c>
      <c r="H25" s="496">
        <v>45292</v>
      </c>
      <c r="I25" s="496">
        <v>45657</v>
      </c>
      <c r="J25" s="479" t="s">
        <v>1788</v>
      </c>
      <c r="K25" s="479" t="s">
        <v>1796</v>
      </c>
      <c r="L25" s="479" t="s">
        <v>1797</v>
      </c>
      <c r="M25" s="479" t="s">
        <v>1529</v>
      </c>
      <c r="N25" s="479" t="s">
        <v>1540</v>
      </c>
      <c r="O25" s="488">
        <v>0.25</v>
      </c>
      <c r="P25" s="491"/>
      <c r="Q25" s="488">
        <v>0.25</v>
      </c>
      <c r="R25" s="491"/>
      <c r="S25" s="488">
        <v>0.25</v>
      </c>
      <c r="T25" s="491"/>
      <c r="U25" s="488">
        <v>0.25</v>
      </c>
      <c r="V25" s="489"/>
      <c r="W25" s="500">
        <f>O25+Q25+S25+U25</f>
        <v>1</v>
      </c>
      <c r="X25" s="498"/>
      <c r="Y25" s="494"/>
      <c r="Z25" s="494"/>
      <c r="AA25" s="210"/>
      <c r="AB25" s="210"/>
    </row>
    <row r="26" spans="1:32" s="330" customFormat="1" ht="125.25" customHeight="1">
      <c r="A26" s="509"/>
      <c r="B26" s="484"/>
      <c r="C26" s="481"/>
      <c r="D26" s="479"/>
      <c r="E26" s="479"/>
      <c r="F26" s="479"/>
      <c r="G26" s="479"/>
      <c r="H26" s="496"/>
      <c r="I26" s="496"/>
      <c r="J26" s="479"/>
      <c r="K26" s="479"/>
      <c r="L26" s="479"/>
      <c r="M26" s="479"/>
      <c r="N26" s="479"/>
      <c r="O26" s="488"/>
      <c r="P26" s="491"/>
      <c r="Q26" s="488"/>
      <c r="R26" s="491"/>
      <c r="S26" s="488"/>
      <c r="T26" s="491"/>
      <c r="U26" s="488"/>
      <c r="V26" s="489"/>
      <c r="W26" s="500"/>
      <c r="X26" s="498"/>
      <c r="Y26" s="495"/>
      <c r="Z26" s="495"/>
    </row>
    <row r="27" spans="1:32" s="330" customFormat="1" ht="196.5" customHeight="1">
      <c r="A27" s="509"/>
      <c r="B27" s="484"/>
      <c r="C27" s="481"/>
      <c r="D27" s="479"/>
      <c r="E27" s="479"/>
      <c r="F27" s="479"/>
      <c r="G27" s="479"/>
      <c r="H27" s="496"/>
      <c r="I27" s="496"/>
      <c r="J27" s="479"/>
      <c r="K27" s="479"/>
      <c r="L27" s="479"/>
      <c r="M27" s="479"/>
      <c r="N27" s="479"/>
      <c r="O27" s="488"/>
      <c r="P27" s="491"/>
      <c r="Q27" s="488"/>
      <c r="R27" s="491"/>
      <c r="S27" s="488"/>
      <c r="T27" s="491"/>
      <c r="U27" s="488"/>
      <c r="V27" s="490"/>
      <c r="W27" s="500"/>
      <c r="X27" s="498"/>
      <c r="Y27" s="495"/>
      <c r="Z27" s="495"/>
    </row>
    <row r="28" spans="1:32" s="330" customFormat="1" ht="154.5" customHeight="1">
      <c r="A28" s="510"/>
      <c r="B28" s="484"/>
      <c r="C28" s="481"/>
      <c r="D28" s="479"/>
      <c r="E28" s="479"/>
      <c r="F28" s="479"/>
      <c r="G28" s="479"/>
      <c r="H28" s="496"/>
      <c r="I28" s="496"/>
      <c r="J28" s="479"/>
      <c r="K28" s="479"/>
      <c r="L28" s="479"/>
      <c r="M28" s="479"/>
      <c r="N28" s="479"/>
      <c r="O28" s="488"/>
      <c r="P28" s="491"/>
      <c r="Q28" s="488"/>
      <c r="R28" s="491"/>
      <c r="S28" s="488"/>
      <c r="T28" s="491"/>
      <c r="U28" s="488"/>
      <c r="V28" s="490"/>
      <c r="W28" s="500"/>
      <c r="X28" s="498"/>
      <c r="Y28" s="507"/>
      <c r="Z28" s="507"/>
    </row>
    <row r="29" spans="1:32" s="330" customFormat="1" ht="230.25" customHeight="1">
      <c r="A29" s="508">
        <v>7</v>
      </c>
      <c r="B29" s="484" t="s">
        <v>150</v>
      </c>
      <c r="C29" s="481" t="s">
        <v>281</v>
      </c>
      <c r="D29" s="479" t="s">
        <v>259</v>
      </c>
      <c r="E29" s="479" t="s">
        <v>260</v>
      </c>
      <c r="F29" s="479" t="s">
        <v>261</v>
      </c>
      <c r="G29" s="494" t="s">
        <v>1519</v>
      </c>
      <c r="H29" s="496">
        <v>45292</v>
      </c>
      <c r="I29" s="496">
        <v>45657</v>
      </c>
      <c r="J29" s="479" t="s">
        <v>1788</v>
      </c>
      <c r="K29" s="479" t="s">
        <v>1796</v>
      </c>
      <c r="L29" s="479" t="s">
        <v>1797</v>
      </c>
      <c r="M29" s="479" t="s">
        <v>1526</v>
      </c>
      <c r="N29" s="479" t="s">
        <v>1537</v>
      </c>
      <c r="O29" s="488">
        <v>0.25</v>
      </c>
      <c r="P29" s="491"/>
      <c r="Q29" s="488">
        <v>0.25</v>
      </c>
      <c r="R29" s="491"/>
      <c r="S29" s="488">
        <v>0.25</v>
      </c>
      <c r="T29" s="491"/>
      <c r="U29" s="488">
        <v>0.25</v>
      </c>
      <c r="V29" s="486"/>
      <c r="W29" s="500">
        <f>O29+Q29+S29+U29</f>
        <v>1</v>
      </c>
      <c r="X29" s="498"/>
      <c r="Y29" s="479"/>
      <c r="Z29" s="479"/>
      <c r="AA29" s="210"/>
      <c r="AB29" s="210"/>
      <c r="AE29" s="207"/>
      <c r="AF29" s="192"/>
    </row>
    <row r="30" spans="1:32" s="330" customFormat="1" ht="152.25" customHeight="1">
      <c r="A30" s="509"/>
      <c r="B30" s="484"/>
      <c r="C30" s="481"/>
      <c r="D30" s="479"/>
      <c r="E30" s="479"/>
      <c r="F30" s="479"/>
      <c r="G30" s="495"/>
      <c r="H30" s="496"/>
      <c r="I30" s="496"/>
      <c r="J30" s="479"/>
      <c r="K30" s="479"/>
      <c r="L30" s="479"/>
      <c r="M30" s="479"/>
      <c r="N30" s="479"/>
      <c r="O30" s="488"/>
      <c r="P30" s="491"/>
      <c r="Q30" s="488"/>
      <c r="R30" s="491"/>
      <c r="S30" s="488"/>
      <c r="T30" s="491"/>
      <c r="U30" s="488"/>
      <c r="V30" s="486"/>
      <c r="W30" s="500"/>
      <c r="X30" s="498"/>
      <c r="Y30" s="479"/>
      <c r="Z30" s="479"/>
      <c r="AE30" s="207"/>
      <c r="AF30" s="192"/>
    </row>
    <row r="31" spans="1:32" s="330" customFormat="1" ht="112.5" customHeight="1">
      <c r="A31" s="510"/>
      <c r="B31" s="484"/>
      <c r="C31" s="481"/>
      <c r="D31" s="479"/>
      <c r="E31" s="479"/>
      <c r="F31" s="479"/>
      <c r="G31" s="495"/>
      <c r="H31" s="496"/>
      <c r="I31" s="496"/>
      <c r="J31" s="479"/>
      <c r="K31" s="479"/>
      <c r="L31" s="479"/>
      <c r="M31" s="479"/>
      <c r="N31" s="479"/>
      <c r="O31" s="488"/>
      <c r="P31" s="491"/>
      <c r="Q31" s="488"/>
      <c r="R31" s="491"/>
      <c r="S31" s="488"/>
      <c r="T31" s="491"/>
      <c r="U31" s="488"/>
      <c r="V31" s="486"/>
      <c r="W31" s="500"/>
      <c r="X31" s="498"/>
      <c r="Y31" s="479"/>
      <c r="Z31" s="479"/>
      <c r="AE31" s="207"/>
      <c r="AF31" s="207"/>
    </row>
    <row r="32" spans="1:32" s="330" customFormat="1" ht="230.25" customHeight="1">
      <c r="A32" s="508">
        <v>8</v>
      </c>
      <c r="B32" s="484" t="s">
        <v>150</v>
      </c>
      <c r="C32" s="481" t="s">
        <v>284</v>
      </c>
      <c r="D32" s="479" t="s">
        <v>285</v>
      </c>
      <c r="E32" s="479" t="s">
        <v>286</v>
      </c>
      <c r="F32" s="479" t="s">
        <v>261</v>
      </c>
      <c r="G32" s="479" t="s">
        <v>1523</v>
      </c>
      <c r="H32" s="496">
        <v>45292</v>
      </c>
      <c r="I32" s="496">
        <v>45657</v>
      </c>
      <c r="J32" s="479" t="s">
        <v>1788</v>
      </c>
      <c r="K32" s="479" t="s">
        <v>1796</v>
      </c>
      <c r="L32" s="479" t="s">
        <v>1797</v>
      </c>
      <c r="M32" s="479" t="s">
        <v>1530</v>
      </c>
      <c r="N32" s="479" t="s">
        <v>1541</v>
      </c>
      <c r="O32" s="488">
        <v>0.25</v>
      </c>
      <c r="P32" s="491"/>
      <c r="Q32" s="488">
        <v>0.25</v>
      </c>
      <c r="R32" s="491"/>
      <c r="S32" s="488">
        <v>0.25</v>
      </c>
      <c r="T32" s="491"/>
      <c r="U32" s="488">
        <v>0.25</v>
      </c>
      <c r="V32" s="489"/>
      <c r="W32" s="500">
        <f>O32+Q32+S32+U32</f>
        <v>1</v>
      </c>
      <c r="X32" s="498"/>
      <c r="Y32" s="494"/>
      <c r="Z32" s="494"/>
      <c r="AA32" s="210"/>
      <c r="AB32" s="210"/>
    </row>
    <row r="33" spans="1:970" s="330" customFormat="1" ht="57" customHeight="1">
      <c r="A33" s="509"/>
      <c r="B33" s="484"/>
      <c r="C33" s="481"/>
      <c r="D33" s="479"/>
      <c r="E33" s="479"/>
      <c r="F33" s="479"/>
      <c r="G33" s="479"/>
      <c r="H33" s="496"/>
      <c r="I33" s="496"/>
      <c r="J33" s="479"/>
      <c r="K33" s="479"/>
      <c r="L33" s="479"/>
      <c r="M33" s="479"/>
      <c r="N33" s="479"/>
      <c r="O33" s="488"/>
      <c r="P33" s="491"/>
      <c r="Q33" s="488"/>
      <c r="R33" s="491"/>
      <c r="S33" s="488"/>
      <c r="T33" s="491"/>
      <c r="U33" s="488"/>
      <c r="V33" s="490"/>
      <c r="W33" s="500"/>
      <c r="X33" s="498"/>
      <c r="Y33" s="495"/>
      <c r="Z33" s="495"/>
    </row>
    <row r="34" spans="1:970" s="330" customFormat="1" ht="128.25" customHeight="1">
      <c r="A34" s="509"/>
      <c r="B34" s="484"/>
      <c r="C34" s="481"/>
      <c r="D34" s="479"/>
      <c r="E34" s="479"/>
      <c r="F34" s="479"/>
      <c r="G34" s="479"/>
      <c r="H34" s="496"/>
      <c r="I34" s="496"/>
      <c r="J34" s="479"/>
      <c r="K34" s="479"/>
      <c r="L34" s="479"/>
      <c r="M34" s="479"/>
      <c r="N34" s="479"/>
      <c r="O34" s="488"/>
      <c r="P34" s="491"/>
      <c r="Q34" s="488"/>
      <c r="R34" s="491"/>
      <c r="S34" s="488"/>
      <c r="T34" s="491"/>
      <c r="U34" s="488"/>
      <c r="V34" s="490"/>
      <c r="W34" s="500"/>
      <c r="X34" s="498"/>
      <c r="Y34" s="495"/>
      <c r="Z34" s="495"/>
    </row>
    <row r="35" spans="1:970" s="330" customFormat="1" ht="195.75" customHeight="1">
      <c r="A35" s="509"/>
      <c r="B35" s="484"/>
      <c r="C35" s="481"/>
      <c r="D35" s="479"/>
      <c r="E35" s="479"/>
      <c r="F35" s="479"/>
      <c r="G35" s="479"/>
      <c r="H35" s="496"/>
      <c r="I35" s="496"/>
      <c r="J35" s="479"/>
      <c r="K35" s="479"/>
      <c r="L35" s="479"/>
      <c r="M35" s="479"/>
      <c r="N35" s="479"/>
      <c r="O35" s="488"/>
      <c r="P35" s="491"/>
      <c r="Q35" s="488"/>
      <c r="R35" s="491"/>
      <c r="S35" s="488"/>
      <c r="T35" s="491"/>
      <c r="U35" s="488"/>
      <c r="V35" s="490"/>
      <c r="W35" s="500"/>
      <c r="X35" s="498"/>
      <c r="Y35" s="495"/>
      <c r="Z35" s="495"/>
    </row>
    <row r="36" spans="1:970" s="330" customFormat="1" ht="72" customHeight="1">
      <c r="A36" s="509"/>
      <c r="B36" s="484"/>
      <c r="C36" s="481"/>
      <c r="D36" s="479"/>
      <c r="E36" s="479"/>
      <c r="F36" s="479"/>
      <c r="G36" s="479"/>
      <c r="H36" s="496"/>
      <c r="I36" s="496"/>
      <c r="J36" s="479"/>
      <c r="K36" s="479"/>
      <c r="L36" s="479"/>
      <c r="M36" s="479"/>
      <c r="N36" s="479"/>
      <c r="O36" s="488"/>
      <c r="P36" s="491"/>
      <c r="Q36" s="488"/>
      <c r="R36" s="491"/>
      <c r="S36" s="488"/>
      <c r="T36" s="491"/>
      <c r="U36" s="488"/>
      <c r="V36" s="490"/>
      <c r="W36" s="500"/>
      <c r="X36" s="498"/>
      <c r="Y36" s="495"/>
      <c r="Z36" s="495"/>
    </row>
    <row r="37" spans="1:970" s="330" customFormat="1" ht="121.5" customHeight="1">
      <c r="A37" s="509"/>
      <c r="B37" s="484"/>
      <c r="C37" s="481"/>
      <c r="D37" s="479"/>
      <c r="E37" s="479"/>
      <c r="F37" s="479"/>
      <c r="G37" s="479"/>
      <c r="H37" s="496"/>
      <c r="I37" s="496"/>
      <c r="J37" s="479"/>
      <c r="K37" s="479"/>
      <c r="L37" s="479"/>
      <c r="M37" s="479"/>
      <c r="N37" s="479"/>
      <c r="O37" s="488"/>
      <c r="P37" s="491"/>
      <c r="Q37" s="488"/>
      <c r="R37" s="491"/>
      <c r="S37" s="488"/>
      <c r="T37" s="491"/>
      <c r="U37" s="488"/>
      <c r="V37" s="490"/>
      <c r="W37" s="500"/>
      <c r="X37" s="498"/>
      <c r="Y37" s="495"/>
      <c r="Z37" s="495"/>
    </row>
    <row r="38" spans="1:970" s="330" customFormat="1" ht="121.5" customHeight="1">
      <c r="A38" s="509"/>
      <c r="B38" s="484"/>
      <c r="C38" s="481"/>
      <c r="D38" s="479"/>
      <c r="E38" s="479"/>
      <c r="F38" s="479"/>
      <c r="G38" s="479"/>
      <c r="H38" s="496"/>
      <c r="I38" s="496"/>
      <c r="J38" s="479"/>
      <c r="K38" s="479"/>
      <c r="L38" s="479"/>
      <c r="M38" s="479"/>
      <c r="N38" s="479"/>
      <c r="O38" s="488"/>
      <c r="P38" s="491"/>
      <c r="Q38" s="488"/>
      <c r="R38" s="491"/>
      <c r="S38" s="488"/>
      <c r="T38" s="491"/>
      <c r="U38" s="488"/>
      <c r="V38" s="490"/>
      <c r="W38" s="500"/>
      <c r="X38" s="498"/>
      <c r="Y38" s="495"/>
      <c r="Z38" s="495"/>
    </row>
    <row r="39" spans="1:970" s="330" customFormat="1" ht="83.25" customHeight="1">
      <c r="A39" s="509"/>
      <c r="B39" s="484"/>
      <c r="C39" s="481"/>
      <c r="D39" s="479"/>
      <c r="E39" s="479"/>
      <c r="F39" s="479"/>
      <c r="G39" s="479"/>
      <c r="H39" s="496"/>
      <c r="I39" s="496"/>
      <c r="J39" s="479"/>
      <c r="K39" s="479"/>
      <c r="L39" s="479"/>
      <c r="M39" s="479"/>
      <c r="N39" s="479"/>
      <c r="O39" s="488"/>
      <c r="P39" s="491"/>
      <c r="Q39" s="488"/>
      <c r="R39" s="491"/>
      <c r="S39" s="488"/>
      <c r="T39" s="491"/>
      <c r="U39" s="488"/>
      <c r="V39" s="490"/>
      <c r="W39" s="500"/>
      <c r="X39" s="498"/>
      <c r="Y39" s="495"/>
      <c r="Z39" s="495"/>
    </row>
    <row r="40" spans="1:970" s="330" customFormat="1" ht="34.5" customHeight="1">
      <c r="A40" s="510"/>
      <c r="B40" s="484"/>
      <c r="C40" s="481"/>
      <c r="D40" s="479"/>
      <c r="E40" s="479"/>
      <c r="F40" s="479"/>
      <c r="G40" s="479"/>
      <c r="H40" s="496"/>
      <c r="I40" s="496"/>
      <c r="J40" s="479"/>
      <c r="K40" s="479"/>
      <c r="L40" s="479"/>
      <c r="M40" s="479"/>
      <c r="N40" s="479"/>
      <c r="O40" s="488"/>
      <c r="P40" s="491"/>
      <c r="Q40" s="488"/>
      <c r="R40" s="491"/>
      <c r="S40" s="488"/>
      <c r="T40" s="491"/>
      <c r="U40" s="488"/>
      <c r="V40" s="490"/>
      <c r="W40" s="500"/>
      <c r="X40" s="498"/>
      <c r="Y40" s="507"/>
      <c r="Z40" s="507"/>
    </row>
    <row r="41" spans="1:970" s="335" customFormat="1" ht="230.25" customHeight="1">
      <c r="A41" s="508">
        <v>9</v>
      </c>
      <c r="B41" s="484" t="s">
        <v>376</v>
      </c>
      <c r="C41" s="481" t="s">
        <v>377</v>
      </c>
      <c r="D41" s="479" t="s">
        <v>1307</v>
      </c>
      <c r="E41" s="479" t="s">
        <v>378</v>
      </c>
      <c r="F41" s="479" t="s">
        <v>379</v>
      </c>
      <c r="G41" s="479" t="s">
        <v>1531</v>
      </c>
      <c r="H41" s="496">
        <v>45292</v>
      </c>
      <c r="I41" s="496">
        <v>45657</v>
      </c>
      <c r="J41" s="479" t="s">
        <v>1791</v>
      </c>
      <c r="K41" s="479" t="s">
        <v>263</v>
      </c>
      <c r="L41" s="479" t="s">
        <v>264</v>
      </c>
      <c r="M41" s="479" t="s">
        <v>1532</v>
      </c>
      <c r="N41" s="479" t="s">
        <v>1542</v>
      </c>
      <c r="O41" s="488">
        <v>0.25</v>
      </c>
      <c r="P41" s="491"/>
      <c r="Q41" s="488">
        <v>0.25</v>
      </c>
      <c r="R41" s="491"/>
      <c r="S41" s="488">
        <v>0.25</v>
      </c>
      <c r="T41" s="491"/>
      <c r="U41" s="488">
        <v>0.25</v>
      </c>
      <c r="V41" s="489"/>
      <c r="W41" s="500">
        <f>O41+Q41+S41+U41</f>
        <v>1</v>
      </c>
      <c r="X41" s="498"/>
      <c r="Y41" s="494"/>
      <c r="Z41" s="494"/>
      <c r="AA41" s="210"/>
      <c r="AB41" s="210"/>
      <c r="AC41" s="330"/>
      <c r="AD41" s="330"/>
      <c r="AE41" s="330"/>
      <c r="AF41" s="330"/>
      <c r="AG41" s="330"/>
      <c r="AH41" s="330"/>
      <c r="AI41" s="330"/>
      <c r="AJ41" s="330"/>
      <c r="AK41" s="330"/>
      <c r="AL41" s="330"/>
      <c r="AM41" s="330"/>
      <c r="AN41" s="330"/>
      <c r="AO41" s="330"/>
      <c r="AP41" s="330"/>
      <c r="AQ41" s="330"/>
      <c r="AR41" s="330"/>
      <c r="AS41" s="330"/>
      <c r="AT41" s="330"/>
      <c r="AU41" s="330"/>
      <c r="AV41" s="330"/>
      <c r="AW41" s="330"/>
      <c r="AX41" s="330"/>
      <c r="AY41" s="330"/>
      <c r="AZ41" s="330"/>
      <c r="BA41" s="330"/>
      <c r="BB41" s="330"/>
      <c r="BC41" s="330"/>
      <c r="BD41" s="330"/>
      <c r="BE41" s="330"/>
      <c r="BF41" s="330"/>
      <c r="BG41" s="330"/>
      <c r="BH41" s="330"/>
      <c r="BI41" s="330"/>
      <c r="BJ41" s="330"/>
      <c r="BK41" s="330"/>
      <c r="BL41" s="330"/>
      <c r="BM41" s="330"/>
      <c r="BN41" s="330"/>
      <c r="BO41" s="330"/>
      <c r="BP41" s="330"/>
      <c r="BQ41" s="330"/>
      <c r="BR41" s="330"/>
      <c r="BS41" s="330"/>
      <c r="BT41" s="330"/>
      <c r="BU41" s="330"/>
      <c r="BV41" s="330"/>
      <c r="BW41" s="330"/>
      <c r="BX41" s="330"/>
      <c r="BY41" s="330"/>
      <c r="BZ41" s="330"/>
      <c r="CA41" s="330"/>
      <c r="CB41" s="330"/>
      <c r="CC41" s="330"/>
      <c r="CD41" s="330"/>
      <c r="CE41" s="330"/>
      <c r="CF41" s="330"/>
      <c r="CG41" s="330"/>
      <c r="CH41" s="330"/>
      <c r="CI41" s="330"/>
      <c r="CJ41" s="330"/>
      <c r="CK41" s="330"/>
      <c r="CL41" s="330"/>
      <c r="CM41" s="330"/>
      <c r="CN41" s="330"/>
      <c r="CO41" s="330"/>
      <c r="CP41" s="330"/>
      <c r="CQ41" s="330"/>
      <c r="CR41" s="330"/>
      <c r="CS41" s="330"/>
      <c r="CT41" s="330"/>
      <c r="CU41" s="330"/>
      <c r="CV41" s="330"/>
      <c r="CW41" s="330"/>
      <c r="CX41" s="330"/>
      <c r="CY41" s="330"/>
      <c r="CZ41" s="330"/>
      <c r="DA41" s="330"/>
      <c r="DB41" s="330"/>
      <c r="DC41" s="330"/>
      <c r="DD41" s="330"/>
      <c r="DE41" s="330"/>
      <c r="DF41" s="330"/>
      <c r="DG41" s="330"/>
      <c r="DH41" s="330"/>
      <c r="DI41" s="330"/>
      <c r="DJ41" s="330"/>
      <c r="DK41" s="330"/>
      <c r="DL41" s="330"/>
      <c r="DM41" s="330"/>
      <c r="DN41" s="330"/>
      <c r="DO41" s="330"/>
      <c r="DP41" s="330"/>
      <c r="DQ41" s="330"/>
      <c r="DR41" s="330"/>
      <c r="DS41" s="330"/>
      <c r="DT41" s="330"/>
      <c r="DU41" s="330"/>
      <c r="DV41" s="330"/>
      <c r="DW41" s="330"/>
      <c r="DX41" s="330"/>
      <c r="DY41" s="330"/>
      <c r="DZ41" s="330"/>
      <c r="EA41" s="330"/>
      <c r="EB41" s="330"/>
      <c r="EC41" s="330"/>
      <c r="ED41" s="330"/>
      <c r="EE41" s="330"/>
      <c r="EF41" s="330"/>
      <c r="EG41" s="330"/>
      <c r="EH41" s="330"/>
      <c r="EI41" s="330"/>
      <c r="EJ41" s="330"/>
      <c r="EK41" s="330"/>
      <c r="EL41" s="330"/>
      <c r="EM41" s="330"/>
      <c r="EN41" s="330"/>
      <c r="EO41" s="330"/>
      <c r="EP41" s="330"/>
      <c r="EQ41" s="330"/>
      <c r="ER41" s="330"/>
      <c r="ES41" s="330"/>
      <c r="ET41" s="330"/>
      <c r="EU41" s="330"/>
      <c r="EV41" s="330"/>
      <c r="EW41" s="330"/>
      <c r="EX41" s="330"/>
      <c r="EY41" s="330"/>
      <c r="EZ41" s="330"/>
      <c r="FA41" s="330"/>
      <c r="FB41" s="330"/>
      <c r="FC41" s="330"/>
      <c r="FD41" s="330"/>
      <c r="FE41" s="330"/>
      <c r="FF41" s="330"/>
      <c r="FG41" s="330"/>
      <c r="FH41" s="330"/>
      <c r="FI41" s="330"/>
      <c r="FJ41" s="330"/>
      <c r="FK41" s="330"/>
      <c r="FL41" s="330"/>
      <c r="FM41" s="330"/>
      <c r="FN41" s="330"/>
      <c r="FO41" s="330"/>
      <c r="FP41" s="330"/>
      <c r="FQ41" s="330"/>
      <c r="FR41" s="330"/>
      <c r="FS41" s="330"/>
      <c r="FT41" s="330"/>
      <c r="FU41" s="330"/>
      <c r="FV41" s="330"/>
      <c r="FW41" s="330"/>
      <c r="FX41" s="330"/>
      <c r="FY41" s="330"/>
      <c r="FZ41" s="330"/>
      <c r="GA41" s="330"/>
      <c r="GB41" s="330"/>
      <c r="GC41" s="330"/>
      <c r="GD41" s="330"/>
      <c r="GE41" s="330"/>
      <c r="GF41" s="330"/>
      <c r="GG41" s="330"/>
      <c r="GH41" s="330"/>
      <c r="GI41" s="330"/>
      <c r="GJ41" s="330"/>
      <c r="GK41" s="330"/>
      <c r="GL41" s="330"/>
      <c r="GM41" s="330"/>
      <c r="GN41" s="330"/>
      <c r="GO41" s="330"/>
      <c r="GP41" s="330"/>
      <c r="GQ41" s="330"/>
      <c r="GR41" s="330"/>
      <c r="GS41" s="330"/>
      <c r="GT41" s="330"/>
      <c r="GU41" s="330"/>
      <c r="GV41" s="330"/>
      <c r="GW41" s="330"/>
      <c r="GX41" s="330"/>
      <c r="GY41" s="330"/>
      <c r="GZ41" s="330"/>
      <c r="HA41" s="330"/>
      <c r="HB41" s="330"/>
      <c r="HC41" s="330"/>
      <c r="HD41" s="330"/>
      <c r="HE41" s="330"/>
      <c r="HF41" s="330"/>
      <c r="HG41" s="330"/>
      <c r="HH41" s="330"/>
      <c r="HI41" s="330"/>
      <c r="HJ41" s="330"/>
      <c r="HK41" s="330"/>
      <c r="HL41" s="330"/>
      <c r="HM41" s="330"/>
      <c r="HN41" s="330"/>
      <c r="HO41" s="330"/>
      <c r="HP41" s="330"/>
      <c r="HQ41" s="330"/>
      <c r="HR41" s="330"/>
      <c r="HS41" s="330"/>
      <c r="HT41" s="330"/>
      <c r="HU41" s="330"/>
      <c r="HV41" s="330"/>
      <c r="HW41" s="330"/>
      <c r="HX41" s="330"/>
      <c r="HY41" s="330"/>
      <c r="HZ41" s="330"/>
      <c r="IA41" s="330"/>
      <c r="IB41" s="330"/>
      <c r="IC41" s="330"/>
      <c r="ID41" s="330"/>
      <c r="IE41" s="330"/>
      <c r="IF41" s="330"/>
      <c r="IG41" s="330"/>
      <c r="IH41" s="330"/>
      <c r="II41" s="330"/>
      <c r="IJ41" s="330"/>
      <c r="IK41" s="330"/>
      <c r="IL41" s="330"/>
      <c r="IM41" s="330"/>
      <c r="IN41" s="330"/>
      <c r="IO41" s="330"/>
      <c r="IP41" s="330"/>
      <c r="IQ41" s="330"/>
      <c r="IR41" s="330"/>
      <c r="IS41" s="330"/>
      <c r="IT41" s="330"/>
      <c r="IU41" s="330"/>
      <c r="IV41" s="330"/>
      <c r="IW41" s="330"/>
      <c r="IX41" s="330"/>
      <c r="IY41" s="330"/>
      <c r="IZ41" s="330"/>
      <c r="JA41" s="330"/>
      <c r="JB41" s="330"/>
      <c r="JC41" s="330"/>
      <c r="JD41" s="330"/>
      <c r="JE41" s="330"/>
      <c r="JF41" s="330"/>
      <c r="JG41" s="330"/>
      <c r="JH41" s="330"/>
      <c r="JI41" s="330"/>
      <c r="JJ41" s="330"/>
      <c r="JK41" s="330"/>
      <c r="JL41" s="330"/>
      <c r="JM41" s="330"/>
      <c r="JN41" s="330"/>
      <c r="JO41" s="330"/>
      <c r="JP41" s="330"/>
      <c r="JQ41" s="330"/>
      <c r="JR41" s="330"/>
      <c r="JS41" s="330"/>
      <c r="JT41" s="330"/>
      <c r="JU41" s="330"/>
      <c r="JV41" s="330"/>
      <c r="JW41" s="330"/>
      <c r="JX41" s="330"/>
      <c r="JY41" s="330"/>
      <c r="JZ41" s="330"/>
      <c r="KA41" s="330"/>
      <c r="KB41" s="330"/>
      <c r="KC41" s="330"/>
      <c r="KD41" s="330"/>
      <c r="KE41" s="330"/>
      <c r="KF41" s="330"/>
      <c r="KG41" s="330"/>
      <c r="KH41" s="330"/>
      <c r="KI41" s="330"/>
      <c r="KJ41" s="330"/>
      <c r="KK41" s="330"/>
      <c r="KL41" s="330"/>
      <c r="KM41" s="330"/>
      <c r="KN41" s="330"/>
      <c r="KO41" s="330"/>
      <c r="KP41" s="330"/>
      <c r="KQ41" s="330"/>
      <c r="KR41" s="330"/>
      <c r="KS41" s="330"/>
      <c r="KT41" s="330"/>
      <c r="KU41" s="330"/>
      <c r="KV41" s="330"/>
      <c r="KW41" s="330"/>
      <c r="KX41" s="330"/>
      <c r="KY41" s="330"/>
      <c r="KZ41" s="330"/>
      <c r="LA41" s="330"/>
      <c r="LB41" s="330"/>
      <c r="LC41" s="330"/>
      <c r="LD41" s="330"/>
      <c r="LE41" s="330"/>
      <c r="LF41" s="330"/>
      <c r="LG41" s="330"/>
      <c r="LH41" s="330"/>
      <c r="LI41" s="330"/>
      <c r="LJ41" s="330"/>
      <c r="LK41" s="330"/>
      <c r="LL41" s="330"/>
      <c r="LM41" s="330"/>
      <c r="LN41" s="330"/>
      <c r="LO41" s="330"/>
      <c r="LP41" s="330"/>
      <c r="LQ41" s="330"/>
      <c r="LR41" s="330"/>
      <c r="LS41" s="330"/>
      <c r="LT41" s="330"/>
      <c r="LU41" s="330"/>
      <c r="LV41" s="330"/>
      <c r="LW41" s="330"/>
      <c r="LX41" s="330"/>
      <c r="LY41" s="330"/>
      <c r="LZ41" s="330"/>
      <c r="MA41" s="330"/>
      <c r="MB41" s="330"/>
      <c r="MC41" s="330"/>
      <c r="MD41" s="330"/>
      <c r="ME41" s="330"/>
      <c r="MF41" s="330"/>
      <c r="MG41" s="330"/>
      <c r="MH41" s="330"/>
      <c r="MI41" s="330"/>
      <c r="MJ41" s="330"/>
      <c r="MK41" s="330"/>
      <c r="ML41" s="330"/>
      <c r="MM41" s="330"/>
      <c r="MN41" s="330"/>
      <c r="MO41" s="330"/>
      <c r="MP41" s="330"/>
      <c r="MQ41" s="330"/>
      <c r="MR41" s="330"/>
      <c r="MS41" s="330"/>
      <c r="MT41" s="330"/>
      <c r="MU41" s="330"/>
      <c r="MV41" s="330"/>
      <c r="MW41" s="330"/>
      <c r="MX41" s="330"/>
      <c r="MY41" s="330"/>
      <c r="MZ41" s="330"/>
      <c r="NA41" s="330"/>
      <c r="NB41" s="330"/>
      <c r="NC41" s="330"/>
      <c r="ND41" s="330"/>
      <c r="NE41" s="330"/>
      <c r="NF41" s="330"/>
      <c r="NG41" s="330"/>
      <c r="NH41" s="330"/>
      <c r="NI41" s="330"/>
      <c r="NJ41" s="330"/>
      <c r="NK41" s="330"/>
      <c r="NL41" s="330"/>
      <c r="NM41" s="330"/>
      <c r="NN41" s="330"/>
      <c r="NO41" s="330"/>
      <c r="NP41" s="330"/>
      <c r="NQ41" s="330"/>
      <c r="NR41" s="330"/>
      <c r="NS41" s="330"/>
      <c r="NT41" s="330"/>
      <c r="NU41" s="330"/>
      <c r="NV41" s="330"/>
      <c r="NW41" s="330"/>
      <c r="NX41" s="330"/>
      <c r="NY41" s="330"/>
      <c r="NZ41" s="330"/>
      <c r="OA41" s="330"/>
      <c r="OB41" s="330"/>
      <c r="OC41" s="330"/>
      <c r="OD41" s="330"/>
      <c r="OE41" s="330"/>
      <c r="OF41" s="330"/>
      <c r="OG41" s="330"/>
      <c r="OH41" s="330"/>
      <c r="OI41" s="330"/>
      <c r="OJ41" s="330"/>
      <c r="OK41" s="330"/>
      <c r="OL41" s="330"/>
      <c r="OM41" s="330"/>
      <c r="ON41" s="330"/>
      <c r="OO41" s="330"/>
      <c r="OP41" s="330"/>
      <c r="OQ41" s="330"/>
      <c r="OR41" s="330"/>
      <c r="OS41" s="330"/>
      <c r="OT41" s="330"/>
      <c r="OU41" s="330"/>
      <c r="OV41" s="330"/>
      <c r="OW41" s="330"/>
      <c r="OX41" s="330"/>
      <c r="OY41" s="330"/>
      <c r="OZ41" s="330"/>
      <c r="PA41" s="330"/>
      <c r="PB41" s="330"/>
      <c r="PC41" s="330"/>
      <c r="PD41" s="330"/>
      <c r="PE41" s="330"/>
      <c r="PF41" s="330"/>
      <c r="PG41" s="330"/>
      <c r="PH41" s="330"/>
      <c r="PI41" s="330"/>
      <c r="PJ41" s="330"/>
      <c r="PK41" s="330"/>
      <c r="PL41" s="330"/>
      <c r="PM41" s="330"/>
      <c r="PN41" s="330"/>
      <c r="PO41" s="330"/>
      <c r="PP41" s="330"/>
      <c r="PQ41" s="330"/>
      <c r="PR41" s="330"/>
      <c r="PS41" s="330"/>
      <c r="PT41" s="330"/>
      <c r="PU41" s="330"/>
      <c r="PV41" s="330"/>
      <c r="PW41" s="330"/>
      <c r="PX41" s="330"/>
      <c r="PY41" s="330"/>
      <c r="PZ41" s="330"/>
      <c r="QA41" s="330"/>
      <c r="QB41" s="330"/>
      <c r="QC41" s="330"/>
      <c r="QD41" s="330"/>
      <c r="QE41" s="330"/>
      <c r="QF41" s="330"/>
      <c r="QG41" s="330"/>
      <c r="QH41" s="330"/>
      <c r="QI41" s="330"/>
      <c r="QJ41" s="330"/>
      <c r="QK41" s="330"/>
      <c r="QL41" s="330"/>
      <c r="QM41" s="330"/>
      <c r="QN41" s="330"/>
      <c r="QO41" s="330"/>
      <c r="QP41" s="330"/>
      <c r="QQ41" s="330"/>
      <c r="QR41" s="330"/>
      <c r="QS41" s="330"/>
      <c r="QT41" s="330"/>
      <c r="QU41" s="330"/>
      <c r="QV41" s="330"/>
      <c r="QW41" s="330"/>
      <c r="QX41" s="330"/>
      <c r="QY41" s="330"/>
      <c r="QZ41" s="330"/>
      <c r="RA41" s="330"/>
      <c r="RB41" s="330"/>
      <c r="RC41" s="330"/>
      <c r="RD41" s="330"/>
      <c r="RE41" s="330"/>
      <c r="RF41" s="330"/>
      <c r="RG41" s="330"/>
      <c r="RH41" s="330"/>
      <c r="RI41" s="330"/>
      <c r="RJ41" s="330"/>
      <c r="RK41" s="330"/>
      <c r="RL41" s="330"/>
      <c r="RM41" s="330"/>
      <c r="RN41" s="330"/>
      <c r="RO41" s="330"/>
      <c r="RP41" s="330"/>
      <c r="RQ41" s="330"/>
      <c r="RR41" s="330"/>
      <c r="RS41" s="330"/>
      <c r="RT41" s="330"/>
      <c r="RU41" s="330"/>
      <c r="RV41" s="330"/>
      <c r="RW41" s="330"/>
      <c r="RX41" s="330"/>
      <c r="RY41" s="330"/>
      <c r="RZ41" s="330"/>
      <c r="SA41" s="330"/>
      <c r="SB41" s="330"/>
      <c r="SC41" s="330"/>
      <c r="SD41" s="330"/>
      <c r="SE41" s="330"/>
      <c r="SF41" s="330"/>
      <c r="SG41" s="330"/>
      <c r="SH41" s="330"/>
      <c r="SI41" s="330"/>
      <c r="SJ41" s="330"/>
      <c r="SK41" s="330"/>
      <c r="SL41" s="330"/>
      <c r="SM41" s="330"/>
      <c r="SN41" s="330"/>
      <c r="SO41" s="330"/>
      <c r="SP41" s="330"/>
      <c r="SQ41" s="330"/>
      <c r="SR41" s="330"/>
      <c r="SS41" s="330"/>
      <c r="ST41" s="330"/>
      <c r="SU41" s="330"/>
      <c r="SV41" s="330"/>
      <c r="SW41" s="330"/>
      <c r="SX41" s="330"/>
      <c r="SY41" s="330"/>
      <c r="SZ41" s="330"/>
      <c r="TA41" s="330"/>
      <c r="TB41" s="330"/>
      <c r="TC41" s="330"/>
      <c r="TD41" s="330"/>
      <c r="TE41" s="330"/>
      <c r="TF41" s="330"/>
      <c r="TG41" s="330"/>
      <c r="TH41" s="330"/>
      <c r="TI41" s="330"/>
      <c r="TJ41" s="330"/>
      <c r="TK41" s="330"/>
      <c r="TL41" s="330"/>
      <c r="TM41" s="330"/>
      <c r="TN41" s="330"/>
      <c r="TO41" s="330"/>
      <c r="TP41" s="330"/>
      <c r="TQ41" s="330"/>
      <c r="TR41" s="330"/>
      <c r="TS41" s="330"/>
      <c r="TT41" s="330"/>
      <c r="TU41" s="330"/>
      <c r="TV41" s="330"/>
      <c r="TW41" s="330"/>
      <c r="TX41" s="330"/>
      <c r="TY41" s="330"/>
      <c r="TZ41" s="330"/>
      <c r="UA41" s="330"/>
      <c r="UB41" s="330"/>
      <c r="UC41" s="330"/>
      <c r="UD41" s="330"/>
      <c r="UE41" s="330"/>
      <c r="UF41" s="330"/>
      <c r="UG41" s="330"/>
      <c r="UH41" s="330"/>
      <c r="UI41" s="330"/>
      <c r="UJ41" s="330"/>
      <c r="UK41" s="330"/>
      <c r="UL41" s="330"/>
      <c r="UM41" s="330"/>
      <c r="UN41" s="330"/>
      <c r="UO41" s="330"/>
      <c r="UP41" s="330"/>
      <c r="UQ41" s="330"/>
      <c r="UR41" s="330"/>
      <c r="US41" s="330"/>
      <c r="UT41" s="330"/>
      <c r="UU41" s="330"/>
      <c r="UV41" s="330"/>
      <c r="UW41" s="330"/>
      <c r="UX41" s="330"/>
      <c r="UY41" s="330"/>
      <c r="UZ41" s="330"/>
      <c r="VA41" s="330"/>
      <c r="VB41" s="330"/>
      <c r="VC41" s="330"/>
      <c r="VD41" s="330"/>
      <c r="VE41" s="330"/>
      <c r="VF41" s="330"/>
      <c r="VG41" s="330"/>
      <c r="VH41" s="330"/>
      <c r="VI41" s="330"/>
      <c r="VJ41" s="330"/>
      <c r="VK41" s="330"/>
      <c r="VL41" s="330"/>
      <c r="VM41" s="330"/>
      <c r="VN41" s="330"/>
      <c r="VO41" s="330"/>
      <c r="VP41" s="330"/>
      <c r="VQ41" s="330"/>
      <c r="VR41" s="330"/>
      <c r="VS41" s="330"/>
      <c r="VT41" s="330"/>
      <c r="VU41" s="330"/>
      <c r="VV41" s="330"/>
      <c r="VW41" s="330"/>
      <c r="VX41" s="330"/>
      <c r="VY41" s="330"/>
      <c r="VZ41" s="330"/>
      <c r="WA41" s="330"/>
      <c r="WB41" s="330"/>
      <c r="WC41" s="330"/>
      <c r="WD41" s="330"/>
      <c r="WE41" s="330"/>
      <c r="WF41" s="330"/>
      <c r="WG41" s="330"/>
      <c r="WH41" s="330"/>
      <c r="WI41" s="330"/>
      <c r="WJ41" s="330"/>
      <c r="WK41" s="330"/>
      <c r="WL41" s="330"/>
      <c r="WM41" s="330"/>
      <c r="WN41" s="330"/>
      <c r="WO41" s="330"/>
      <c r="WP41" s="330"/>
      <c r="WQ41" s="330"/>
      <c r="WR41" s="330"/>
      <c r="WS41" s="330"/>
      <c r="WT41" s="330"/>
      <c r="WU41" s="330"/>
      <c r="WV41" s="330"/>
      <c r="WW41" s="330"/>
      <c r="WX41" s="330"/>
      <c r="WY41" s="330"/>
      <c r="WZ41" s="330"/>
      <c r="XA41" s="330"/>
      <c r="XB41" s="330"/>
      <c r="XC41" s="330"/>
      <c r="XD41" s="330"/>
      <c r="XE41" s="330"/>
      <c r="XF41" s="330"/>
      <c r="XG41" s="330"/>
      <c r="XH41" s="330"/>
      <c r="XI41" s="330"/>
      <c r="XJ41" s="330"/>
      <c r="XK41" s="330"/>
      <c r="XL41" s="330"/>
      <c r="XM41" s="330"/>
      <c r="XN41" s="330"/>
      <c r="XO41" s="330"/>
      <c r="XP41" s="330"/>
      <c r="XQ41" s="330"/>
      <c r="XR41" s="330"/>
      <c r="XS41" s="330"/>
      <c r="XT41" s="330"/>
      <c r="XU41" s="330"/>
      <c r="XV41" s="330"/>
      <c r="XW41" s="330"/>
      <c r="XX41" s="330"/>
      <c r="XY41" s="330"/>
      <c r="XZ41" s="330"/>
      <c r="YA41" s="330"/>
      <c r="YB41" s="330"/>
      <c r="YC41" s="330"/>
      <c r="YD41" s="330"/>
      <c r="YE41" s="330"/>
      <c r="YF41" s="330"/>
      <c r="YG41" s="330"/>
      <c r="YH41" s="330"/>
      <c r="YI41" s="330"/>
      <c r="YJ41" s="330"/>
      <c r="YK41" s="330"/>
      <c r="YL41" s="330"/>
      <c r="YM41" s="330"/>
      <c r="YN41" s="330"/>
      <c r="YO41" s="330"/>
      <c r="YP41" s="330"/>
      <c r="YQ41" s="330"/>
      <c r="YR41" s="330"/>
      <c r="YS41" s="330"/>
      <c r="YT41" s="330"/>
      <c r="YU41" s="330"/>
      <c r="YV41" s="330"/>
      <c r="YW41" s="330"/>
      <c r="YX41" s="330"/>
      <c r="YY41" s="330"/>
      <c r="YZ41" s="330"/>
      <c r="ZA41" s="330"/>
      <c r="ZB41" s="330"/>
      <c r="ZC41" s="330"/>
      <c r="ZD41" s="330"/>
      <c r="ZE41" s="330"/>
      <c r="ZF41" s="330"/>
      <c r="ZG41" s="330"/>
      <c r="ZH41" s="330"/>
      <c r="ZI41" s="330"/>
      <c r="ZJ41" s="330"/>
      <c r="ZK41" s="330"/>
      <c r="ZL41" s="330"/>
      <c r="ZM41" s="330"/>
      <c r="ZN41" s="330"/>
      <c r="ZO41" s="330"/>
      <c r="ZP41" s="330"/>
      <c r="ZQ41" s="330"/>
      <c r="ZR41" s="330"/>
      <c r="ZS41" s="330"/>
      <c r="ZT41" s="330"/>
      <c r="ZU41" s="330"/>
      <c r="ZV41" s="330"/>
      <c r="ZW41" s="330"/>
      <c r="ZX41" s="330"/>
      <c r="ZY41" s="330"/>
      <c r="ZZ41" s="330"/>
      <c r="AAA41" s="330"/>
      <c r="AAB41" s="330"/>
      <c r="AAC41" s="330"/>
      <c r="AAD41" s="330"/>
      <c r="AAE41" s="330"/>
      <c r="AAF41" s="330"/>
      <c r="AAG41" s="330"/>
      <c r="AAH41" s="330"/>
      <c r="AAI41" s="330"/>
      <c r="AAJ41" s="330"/>
      <c r="AAK41" s="330"/>
      <c r="AAL41" s="330"/>
      <c r="AAM41" s="330"/>
      <c r="AAN41" s="330"/>
      <c r="AAO41" s="330"/>
      <c r="AAP41" s="330"/>
      <c r="AAQ41" s="330"/>
      <c r="AAR41" s="330"/>
      <c r="AAS41" s="330"/>
      <c r="AAT41" s="330"/>
      <c r="AAU41" s="330"/>
      <c r="AAV41" s="330"/>
      <c r="AAW41" s="330"/>
      <c r="AAX41" s="330"/>
      <c r="AAY41" s="330"/>
      <c r="AAZ41" s="330"/>
      <c r="ABA41" s="330"/>
      <c r="ABB41" s="330"/>
      <c r="ABC41" s="330"/>
      <c r="ABD41" s="330"/>
      <c r="ABE41" s="330"/>
      <c r="ABF41" s="330"/>
      <c r="ABG41" s="330"/>
      <c r="ABH41" s="330"/>
      <c r="ABI41" s="330"/>
      <c r="ABJ41" s="330"/>
      <c r="ABK41" s="330"/>
      <c r="ABL41" s="330"/>
      <c r="ABM41" s="330"/>
      <c r="ABN41" s="330"/>
      <c r="ABO41" s="330"/>
      <c r="ABP41" s="330"/>
      <c r="ABQ41" s="330"/>
      <c r="ABR41" s="330"/>
      <c r="ABS41" s="330"/>
      <c r="ABT41" s="330"/>
      <c r="ABU41" s="330"/>
      <c r="ABV41" s="330"/>
      <c r="ABW41" s="330"/>
      <c r="ABX41" s="330"/>
      <c r="ABY41" s="330"/>
      <c r="ABZ41" s="330"/>
      <c r="ACA41" s="330"/>
      <c r="ACB41" s="330"/>
      <c r="ACC41" s="330"/>
      <c r="ACD41" s="330"/>
      <c r="ACE41" s="330"/>
      <c r="ACF41" s="330"/>
      <c r="ACG41" s="330"/>
      <c r="ACH41" s="330"/>
      <c r="ACI41" s="330"/>
      <c r="ACJ41" s="330"/>
      <c r="ACK41" s="330"/>
      <c r="ACL41" s="330"/>
      <c r="ACM41" s="330"/>
      <c r="ACN41" s="330"/>
      <c r="ACO41" s="330"/>
      <c r="ACP41" s="330"/>
      <c r="ACQ41" s="330"/>
      <c r="ACR41" s="330"/>
      <c r="ACS41" s="330"/>
      <c r="ACT41" s="330"/>
      <c r="ACU41" s="330"/>
      <c r="ACV41" s="330"/>
      <c r="ACW41" s="330"/>
      <c r="ACX41" s="330"/>
      <c r="ACY41" s="330"/>
      <c r="ACZ41" s="330"/>
      <c r="ADA41" s="330"/>
      <c r="ADB41" s="330"/>
      <c r="ADC41" s="330"/>
      <c r="ADD41" s="330"/>
      <c r="ADE41" s="330"/>
      <c r="ADF41" s="330"/>
      <c r="ADG41" s="330"/>
      <c r="ADH41" s="330"/>
      <c r="ADI41" s="330"/>
      <c r="ADJ41" s="330"/>
      <c r="ADK41" s="330"/>
      <c r="ADL41" s="330"/>
      <c r="ADM41" s="330"/>
      <c r="ADN41" s="330"/>
      <c r="ADO41" s="330"/>
      <c r="ADP41" s="330"/>
      <c r="ADQ41" s="330"/>
      <c r="ADR41" s="330"/>
      <c r="ADS41" s="330"/>
      <c r="ADT41" s="330"/>
      <c r="ADU41" s="330"/>
      <c r="ADV41" s="330"/>
      <c r="ADW41" s="330"/>
      <c r="ADX41" s="330"/>
      <c r="ADY41" s="330"/>
      <c r="ADZ41" s="330"/>
      <c r="AEA41" s="330"/>
      <c r="AEB41" s="330"/>
      <c r="AEC41" s="330"/>
      <c r="AED41" s="330"/>
      <c r="AEE41" s="330"/>
      <c r="AEF41" s="330"/>
      <c r="AEG41" s="330"/>
      <c r="AEH41" s="330"/>
      <c r="AEI41" s="330"/>
      <c r="AEJ41" s="330"/>
      <c r="AEK41" s="330"/>
      <c r="AEL41" s="330"/>
      <c r="AEM41" s="330"/>
      <c r="AEN41" s="330"/>
      <c r="AEO41" s="330"/>
      <c r="AEP41" s="330"/>
      <c r="AEQ41" s="330"/>
      <c r="AER41" s="330"/>
      <c r="AES41" s="330"/>
      <c r="AET41" s="330"/>
      <c r="AEU41" s="330"/>
      <c r="AEV41" s="330"/>
      <c r="AEW41" s="330"/>
      <c r="AEX41" s="330"/>
      <c r="AEY41" s="330"/>
      <c r="AEZ41" s="330"/>
      <c r="AFA41" s="330"/>
      <c r="AFB41" s="330"/>
      <c r="AFC41" s="330"/>
      <c r="AFD41" s="330"/>
      <c r="AFE41" s="330"/>
      <c r="AFF41" s="330"/>
      <c r="AFG41" s="330"/>
      <c r="AFH41" s="330"/>
      <c r="AFI41" s="330"/>
      <c r="AFJ41" s="330"/>
      <c r="AFK41" s="330"/>
      <c r="AFL41" s="330"/>
      <c r="AFM41" s="330"/>
      <c r="AFN41" s="330"/>
      <c r="AFO41" s="330"/>
      <c r="AFP41" s="330"/>
      <c r="AFQ41" s="330"/>
      <c r="AFR41" s="330"/>
      <c r="AFS41" s="330"/>
      <c r="AFT41" s="330"/>
      <c r="AFU41" s="330"/>
      <c r="AFV41" s="330"/>
      <c r="AFW41" s="330"/>
      <c r="AFX41" s="330"/>
      <c r="AFY41" s="330"/>
      <c r="AFZ41" s="330"/>
      <c r="AGA41" s="330"/>
      <c r="AGB41" s="330"/>
      <c r="AGC41" s="330"/>
      <c r="AGD41" s="330"/>
      <c r="AGE41" s="330"/>
      <c r="AGF41" s="330"/>
      <c r="AGG41" s="330"/>
      <c r="AGH41" s="330"/>
      <c r="AGI41" s="330"/>
      <c r="AGJ41" s="330"/>
      <c r="AGK41" s="330"/>
      <c r="AGL41" s="330"/>
      <c r="AGM41" s="330"/>
      <c r="AGN41" s="330"/>
      <c r="AGO41" s="330"/>
      <c r="AGP41" s="330"/>
      <c r="AGQ41" s="330"/>
      <c r="AGR41" s="330"/>
      <c r="AGS41" s="330"/>
      <c r="AGT41" s="330"/>
      <c r="AGU41" s="330"/>
      <c r="AGV41" s="330"/>
      <c r="AGW41" s="330"/>
      <c r="AGX41" s="330"/>
      <c r="AGY41" s="330"/>
      <c r="AGZ41" s="330"/>
      <c r="AHA41" s="330"/>
      <c r="AHB41" s="330"/>
      <c r="AHC41" s="330"/>
      <c r="AHD41" s="330"/>
      <c r="AHE41" s="330"/>
      <c r="AHF41" s="330"/>
      <c r="AHG41" s="330"/>
      <c r="AHH41" s="330"/>
      <c r="AHI41" s="330"/>
      <c r="AHJ41" s="330"/>
      <c r="AHK41" s="330"/>
      <c r="AHL41" s="330"/>
      <c r="AHM41" s="330"/>
      <c r="AHN41" s="330"/>
      <c r="AHO41" s="330"/>
      <c r="AHP41" s="330"/>
      <c r="AHQ41" s="330"/>
      <c r="AHR41" s="330"/>
      <c r="AHS41" s="330"/>
      <c r="AHT41" s="330"/>
      <c r="AHU41" s="330"/>
      <c r="AHV41" s="330"/>
      <c r="AHW41" s="330"/>
      <c r="AHX41" s="330"/>
      <c r="AHY41" s="330"/>
      <c r="AHZ41" s="330"/>
      <c r="AIA41" s="330"/>
      <c r="AIB41" s="330"/>
      <c r="AIC41" s="330"/>
      <c r="AID41" s="330"/>
      <c r="AIE41" s="330"/>
      <c r="AIF41" s="330"/>
      <c r="AIG41" s="330"/>
      <c r="AIH41" s="330"/>
      <c r="AII41" s="330"/>
      <c r="AIJ41" s="330"/>
      <c r="AIK41" s="330"/>
      <c r="AIL41" s="330"/>
      <c r="AIM41" s="330"/>
      <c r="AIN41" s="330"/>
      <c r="AIO41" s="330"/>
      <c r="AIP41" s="330"/>
      <c r="AIQ41" s="330"/>
      <c r="AIR41" s="330"/>
      <c r="AIS41" s="330"/>
      <c r="AIT41" s="330"/>
      <c r="AIU41" s="330"/>
      <c r="AIV41" s="330"/>
      <c r="AIW41" s="330"/>
      <c r="AIX41" s="330"/>
      <c r="AIY41" s="330"/>
      <c r="AIZ41" s="330"/>
      <c r="AJA41" s="330"/>
      <c r="AJB41" s="330"/>
      <c r="AJC41" s="330"/>
      <c r="AJD41" s="330"/>
      <c r="AJE41" s="330"/>
      <c r="AJF41" s="330"/>
      <c r="AJG41" s="330"/>
      <c r="AJH41" s="330"/>
      <c r="AJI41" s="330"/>
      <c r="AJJ41" s="330"/>
      <c r="AJK41" s="330"/>
      <c r="AJL41" s="330"/>
      <c r="AJM41" s="330"/>
      <c r="AJN41" s="330"/>
      <c r="AJO41" s="330"/>
      <c r="AJP41" s="330"/>
      <c r="AJQ41" s="330"/>
      <c r="AJR41" s="330"/>
      <c r="AJS41" s="330"/>
      <c r="AJT41" s="330"/>
      <c r="AJU41" s="330"/>
      <c r="AJV41" s="330"/>
      <c r="AJW41" s="330"/>
      <c r="AJX41" s="330"/>
      <c r="AJY41" s="330"/>
      <c r="AJZ41" s="330"/>
      <c r="AKA41" s="330"/>
      <c r="AKB41" s="330"/>
      <c r="AKC41" s="330"/>
      <c r="AKD41" s="330"/>
      <c r="AKE41" s="330"/>
      <c r="AKF41" s="330"/>
      <c r="AKG41" s="330"/>
      <c r="AKH41" s="330"/>
    </row>
    <row r="42" spans="1:970" s="335" customFormat="1" ht="87" customHeight="1">
      <c r="A42" s="509"/>
      <c r="B42" s="484"/>
      <c r="C42" s="481"/>
      <c r="D42" s="479"/>
      <c r="E42" s="479"/>
      <c r="F42" s="479"/>
      <c r="G42" s="479"/>
      <c r="H42" s="496"/>
      <c r="I42" s="496"/>
      <c r="J42" s="479"/>
      <c r="K42" s="479"/>
      <c r="L42" s="479"/>
      <c r="M42" s="479"/>
      <c r="N42" s="479"/>
      <c r="O42" s="488"/>
      <c r="P42" s="491"/>
      <c r="Q42" s="488"/>
      <c r="R42" s="491"/>
      <c r="S42" s="488"/>
      <c r="T42" s="491"/>
      <c r="U42" s="488"/>
      <c r="V42" s="490"/>
      <c r="W42" s="500"/>
      <c r="X42" s="498"/>
      <c r="Y42" s="495"/>
      <c r="Z42" s="495"/>
      <c r="AA42" s="330"/>
      <c r="AB42" s="330"/>
      <c r="AC42" s="330"/>
      <c r="AD42" s="330"/>
      <c r="AE42" s="330"/>
      <c r="AF42" s="330"/>
      <c r="AG42" s="330"/>
      <c r="AH42" s="330"/>
      <c r="AI42" s="330"/>
      <c r="AJ42" s="330"/>
      <c r="AK42" s="330"/>
      <c r="AL42" s="330"/>
      <c r="AM42" s="330"/>
      <c r="AN42" s="330"/>
      <c r="AO42" s="330"/>
      <c r="AP42" s="330"/>
      <c r="AQ42" s="330"/>
      <c r="AR42" s="330"/>
      <c r="AS42" s="330"/>
      <c r="AT42" s="330"/>
      <c r="AU42" s="330"/>
      <c r="AV42" s="330"/>
      <c r="AW42" s="330"/>
      <c r="AX42" s="330"/>
      <c r="AY42" s="330"/>
      <c r="AZ42" s="330"/>
      <c r="BA42" s="330"/>
      <c r="BB42" s="330"/>
      <c r="BC42" s="330"/>
      <c r="BD42" s="330"/>
      <c r="BE42" s="330"/>
      <c r="BF42" s="330"/>
      <c r="BG42" s="330"/>
      <c r="BH42" s="330"/>
      <c r="BI42" s="330"/>
      <c r="BJ42" s="330"/>
      <c r="BK42" s="330"/>
      <c r="BL42" s="330"/>
      <c r="BM42" s="330"/>
      <c r="BN42" s="330"/>
      <c r="BO42" s="330"/>
      <c r="BP42" s="330"/>
      <c r="BQ42" s="330"/>
      <c r="BR42" s="330"/>
      <c r="BS42" s="330"/>
      <c r="BT42" s="330"/>
      <c r="BU42" s="330"/>
      <c r="BV42" s="330"/>
      <c r="BW42" s="330"/>
      <c r="BX42" s="330"/>
      <c r="BY42" s="330"/>
      <c r="BZ42" s="330"/>
      <c r="CA42" s="330"/>
      <c r="CB42" s="330"/>
      <c r="CC42" s="330"/>
      <c r="CD42" s="330"/>
      <c r="CE42" s="330"/>
      <c r="CF42" s="330"/>
      <c r="CG42" s="330"/>
      <c r="CH42" s="330"/>
      <c r="CI42" s="330"/>
      <c r="CJ42" s="330"/>
      <c r="CK42" s="330"/>
      <c r="CL42" s="330"/>
      <c r="CM42" s="330"/>
      <c r="CN42" s="330"/>
      <c r="CO42" s="330"/>
      <c r="CP42" s="330"/>
      <c r="CQ42" s="330"/>
      <c r="CR42" s="330"/>
      <c r="CS42" s="330"/>
      <c r="CT42" s="330"/>
      <c r="CU42" s="330"/>
      <c r="CV42" s="330"/>
      <c r="CW42" s="330"/>
      <c r="CX42" s="330"/>
      <c r="CY42" s="330"/>
      <c r="CZ42" s="330"/>
      <c r="DA42" s="330"/>
      <c r="DB42" s="330"/>
      <c r="DC42" s="330"/>
      <c r="DD42" s="330"/>
      <c r="DE42" s="330"/>
      <c r="DF42" s="330"/>
      <c r="DG42" s="330"/>
      <c r="DH42" s="330"/>
      <c r="DI42" s="330"/>
      <c r="DJ42" s="330"/>
      <c r="DK42" s="330"/>
      <c r="DL42" s="330"/>
      <c r="DM42" s="330"/>
      <c r="DN42" s="330"/>
      <c r="DO42" s="330"/>
      <c r="DP42" s="330"/>
      <c r="DQ42" s="330"/>
      <c r="DR42" s="330"/>
      <c r="DS42" s="330"/>
      <c r="DT42" s="330"/>
      <c r="DU42" s="330"/>
      <c r="DV42" s="330"/>
      <c r="DW42" s="330"/>
      <c r="DX42" s="330"/>
      <c r="DY42" s="330"/>
      <c r="DZ42" s="330"/>
      <c r="EA42" s="330"/>
      <c r="EB42" s="330"/>
      <c r="EC42" s="330"/>
      <c r="ED42" s="330"/>
      <c r="EE42" s="330"/>
      <c r="EF42" s="330"/>
      <c r="EG42" s="330"/>
      <c r="EH42" s="330"/>
      <c r="EI42" s="330"/>
      <c r="EJ42" s="330"/>
      <c r="EK42" s="330"/>
      <c r="EL42" s="330"/>
      <c r="EM42" s="330"/>
      <c r="EN42" s="330"/>
      <c r="EO42" s="330"/>
      <c r="EP42" s="330"/>
      <c r="EQ42" s="330"/>
      <c r="ER42" s="330"/>
      <c r="ES42" s="330"/>
      <c r="ET42" s="330"/>
      <c r="EU42" s="330"/>
      <c r="EV42" s="330"/>
      <c r="EW42" s="330"/>
      <c r="EX42" s="330"/>
      <c r="EY42" s="330"/>
      <c r="EZ42" s="330"/>
      <c r="FA42" s="330"/>
      <c r="FB42" s="330"/>
      <c r="FC42" s="330"/>
      <c r="FD42" s="330"/>
      <c r="FE42" s="330"/>
      <c r="FF42" s="330"/>
      <c r="FG42" s="330"/>
      <c r="FH42" s="330"/>
      <c r="FI42" s="330"/>
      <c r="FJ42" s="330"/>
      <c r="FK42" s="330"/>
      <c r="FL42" s="330"/>
      <c r="FM42" s="330"/>
      <c r="FN42" s="330"/>
      <c r="FO42" s="330"/>
      <c r="FP42" s="330"/>
      <c r="FQ42" s="330"/>
      <c r="FR42" s="330"/>
      <c r="FS42" s="330"/>
      <c r="FT42" s="330"/>
      <c r="FU42" s="330"/>
      <c r="FV42" s="330"/>
      <c r="FW42" s="330"/>
      <c r="FX42" s="330"/>
      <c r="FY42" s="330"/>
      <c r="FZ42" s="330"/>
      <c r="GA42" s="330"/>
      <c r="GB42" s="330"/>
      <c r="GC42" s="330"/>
      <c r="GD42" s="330"/>
      <c r="GE42" s="330"/>
      <c r="GF42" s="330"/>
      <c r="GG42" s="330"/>
      <c r="GH42" s="330"/>
      <c r="GI42" s="330"/>
      <c r="GJ42" s="330"/>
      <c r="GK42" s="330"/>
      <c r="GL42" s="330"/>
      <c r="GM42" s="330"/>
      <c r="GN42" s="330"/>
      <c r="GO42" s="330"/>
      <c r="GP42" s="330"/>
      <c r="GQ42" s="330"/>
      <c r="GR42" s="330"/>
      <c r="GS42" s="330"/>
      <c r="GT42" s="330"/>
      <c r="GU42" s="330"/>
      <c r="GV42" s="330"/>
      <c r="GW42" s="330"/>
      <c r="GX42" s="330"/>
      <c r="GY42" s="330"/>
      <c r="GZ42" s="330"/>
      <c r="HA42" s="330"/>
      <c r="HB42" s="330"/>
      <c r="HC42" s="330"/>
      <c r="HD42" s="330"/>
      <c r="HE42" s="330"/>
      <c r="HF42" s="330"/>
      <c r="HG42" s="330"/>
      <c r="HH42" s="330"/>
      <c r="HI42" s="330"/>
      <c r="HJ42" s="330"/>
      <c r="HK42" s="330"/>
      <c r="HL42" s="330"/>
      <c r="HM42" s="330"/>
      <c r="HN42" s="330"/>
      <c r="HO42" s="330"/>
      <c r="HP42" s="330"/>
      <c r="HQ42" s="330"/>
      <c r="HR42" s="330"/>
      <c r="HS42" s="330"/>
      <c r="HT42" s="330"/>
      <c r="HU42" s="330"/>
      <c r="HV42" s="330"/>
      <c r="HW42" s="330"/>
      <c r="HX42" s="330"/>
      <c r="HY42" s="330"/>
      <c r="HZ42" s="330"/>
      <c r="IA42" s="330"/>
      <c r="IB42" s="330"/>
      <c r="IC42" s="330"/>
      <c r="ID42" s="330"/>
      <c r="IE42" s="330"/>
      <c r="IF42" s="330"/>
      <c r="IG42" s="330"/>
      <c r="IH42" s="330"/>
      <c r="II42" s="330"/>
      <c r="IJ42" s="330"/>
      <c r="IK42" s="330"/>
      <c r="IL42" s="330"/>
      <c r="IM42" s="330"/>
      <c r="IN42" s="330"/>
      <c r="IO42" s="330"/>
      <c r="IP42" s="330"/>
      <c r="IQ42" s="330"/>
      <c r="IR42" s="330"/>
      <c r="IS42" s="330"/>
      <c r="IT42" s="330"/>
      <c r="IU42" s="330"/>
      <c r="IV42" s="330"/>
      <c r="IW42" s="330"/>
      <c r="IX42" s="330"/>
      <c r="IY42" s="330"/>
      <c r="IZ42" s="330"/>
      <c r="JA42" s="330"/>
      <c r="JB42" s="330"/>
      <c r="JC42" s="330"/>
      <c r="JD42" s="330"/>
      <c r="JE42" s="330"/>
      <c r="JF42" s="330"/>
      <c r="JG42" s="330"/>
      <c r="JH42" s="330"/>
      <c r="JI42" s="330"/>
      <c r="JJ42" s="330"/>
      <c r="JK42" s="330"/>
      <c r="JL42" s="330"/>
      <c r="JM42" s="330"/>
      <c r="JN42" s="330"/>
      <c r="JO42" s="330"/>
      <c r="JP42" s="330"/>
      <c r="JQ42" s="330"/>
      <c r="JR42" s="330"/>
      <c r="JS42" s="330"/>
      <c r="JT42" s="330"/>
      <c r="JU42" s="330"/>
      <c r="JV42" s="330"/>
      <c r="JW42" s="330"/>
      <c r="JX42" s="330"/>
      <c r="JY42" s="330"/>
      <c r="JZ42" s="330"/>
      <c r="KA42" s="330"/>
      <c r="KB42" s="330"/>
      <c r="KC42" s="330"/>
      <c r="KD42" s="330"/>
      <c r="KE42" s="330"/>
      <c r="KF42" s="330"/>
      <c r="KG42" s="330"/>
      <c r="KH42" s="330"/>
      <c r="KI42" s="330"/>
      <c r="KJ42" s="330"/>
      <c r="KK42" s="330"/>
      <c r="KL42" s="330"/>
      <c r="KM42" s="330"/>
      <c r="KN42" s="330"/>
      <c r="KO42" s="330"/>
      <c r="KP42" s="330"/>
      <c r="KQ42" s="330"/>
      <c r="KR42" s="330"/>
      <c r="KS42" s="330"/>
      <c r="KT42" s="330"/>
      <c r="KU42" s="330"/>
      <c r="KV42" s="330"/>
      <c r="KW42" s="330"/>
      <c r="KX42" s="330"/>
      <c r="KY42" s="330"/>
      <c r="KZ42" s="330"/>
      <c r="LA42" s="330"/>
      <c r="LB42" s="330"/>
      <c r="LC42" s="330"/>
      <c r="LD42" s="330"/>
      <c r="LE42" s="330"/>
      <c r="LF42" s="330"/>
      <c r="LG42" s="330"/>
      <c r="LH42" s="330"/>
      <c r="LI42" s="330"/>
      <c r="LJ42" s="330"/>
      <c r="LK42" s="330"/>
      <c r="LL42" s="330"/>
      <c r="LM42" s="330"/>
      <c r="LN42" s="330"/>
      <c r="LO42" s="330"/>
      <c r="LP42" s="330"/>
      <c r="LQ42" s="330"/>
      <c r="LR42" s="330"/>
      <c r="LS42" s="330"/>
      <c r="LT42" s="330"/>
      <c r="LU42" s="330"/>
      <c r="LV42" s="330"/>
      <c r="LW42" s="330"/>
      <c r="LX42" s="330"/>
      <c r="LY42" s="330"/>
      <c r="LZ42" s="330"/>
      <c r="MA42" s="330"/>
      <c r="MB42" s="330"/>
      <c r="MC42" s="330"/>
      <c r="MD42" s="330"/>
      <c r="ME42" s="330"/>
      <c r="MF42" s="330"/>
      <c r="MG42" s="330"/>
      <c r="MH42" s="330"/>
      <c r="MI42" s="330"/>
      <c r="MJ42" s="330"/>
      <c r="MK42" s="330"/>
      <c r="ML42" s="330"/>
      <c r="MM42" s="330"/>
      <c r="MN42" s="330"/>
      <c r="MO42" s="330"/>
      <c r="MP42" s="330"/>
      <c r="MQ42" s="330"/>
      <c r="MR42" s="330"/>
      <c r="MS42" s="330"/>
      <c r="MT42" s="330"/>
      <c r="MU42" s="330"/>
      <c r="MV42" s="330"/>
      <c r="MW42" s="330"/>
      <c r="MX42" s="330"/>
      <c r="MY42" s="330"/>
      <c r="MZ42" s="330"/>
      <c r="NA42" s="330"/>
      <c r="NB42" s="330"/>
      <c r="NC42" s="330"/>
      <c r="ND42" s="330"/>
      <c r="NE42" s="330"/>
      <c r="NF42" s="330"/>
      <c r="NG42" s="330"/>
      <c r="NH42" s="330"/>
      <c r="NI42" s="330"/>
      <c r="NJ42" s="330"/>
      <c r="NK42" s="330"/>
      <c r="NL42" s="330"/>
      <c r="NM42" s="330"/>
      <c r="NN42" s="330"/>
      <c r="NO42" s="330"/>
      <c r="NP42" s="330"/>
      <c r="NQ42" s="330"/>
      <c r="NR42" s="330"/>
      <c r="NS42" s="330"/>
      <c r="NT42" s="330"/>
      <c r="NU42" s="330"/>
      <c r="NV42" s="330"/>
      <c r="NW42" s="330"/>
      <c r="NX42" s="330"/>
      <c r="NY42" s="330"/>
      <c r="NZ42" s="330"/>
      <c r="OA42" s="330"/>
      <c r="OB42" s="330"/>
      <c r="OC42" s="330"/>
      <c r="OD42" s="330"/>
      <c r="OE42" s="330"/>
      <c r="OF42" s="330"/>
      <c r="OG42" s="330"/>
      <c r="OH42" s="330"/>
      <c r="OI42" s="330"/>
      <c r="OJ42" s="330"/>
      <c r="OK42" s="330"/>
      <c r="OL42" s="330"/>
      <c r="OM42" s="330"/>
      <c r="ON42" s="330"/>
      <c r="OO42" s="330"/>
      <c r="OP42" s="330"/>
      <c r="OQ42" s="330"/>
      <c r="OR42" s="330"/>
      <c r="OS42" s="330"/>
      <c r="OT42" s="330"/>
      <c r="OU42" s="330"/>
      <c r="OV42" s="330"/>
      <c r="OW42" s="330"/>
      <c r="OX42" s="330"/>
      <c r="OY42" s="330"/>
      <c r="OZ42" s="330"/>
      <c r="PA42" s="330"/>
      <c r="PB42" s="330"/>
      <c r="PC42" s="330"/>
      <c r="PD42" s="330"/>
      <c r="PE42" s="330"/>
      <c r="PF42" s="330"/>
      <c r="PG42" s="330"/>
      <c r="PH42" s="330"/>
      <c r="PI42" s="330"/>
      <c r="PJ42" s="330"/>
      <c r="PK42" s="330"/>
      <c r="PL42" s="330"/>
      <c r="PM42" s="330"/>
      <c r="PN42" s="330"/>
      <c r="PO42" s="330"/>
      <c r="PP42" s="330"/>
      <c r="PQ42" s="330"/>
      <c r="PR42" s="330"/>
      <c r="PS42" s="330"/>
      <c r="PT42" s="330"/>
      <c r="PU42" s="330"/>
      <c r="PV42" s="330"/>
      <c r="PW42" s="330"/>
      <c r="PX42" s="330"/>
      <c r="PY42" s="330"/>
      <c r="PZ42" s="330"/>
      <c r="QA42" s="330"/>
      <c r="QB42" s="330"/>
      <c r="QC42" s="330"/>
      <c r="QD42" s="330"/>
      <c r="QE42" s="330"/>
      <c r="QF42" s="330"/>
      <c r="QG42" s="330"/>
      <c r="QH42" s="330"/>
      <c r="QI42" s="330"/>
      <c r="QJ42" s="330"/>
      <c r="QK42" s="330"/>
      <c r="QL42" s="330"/>
      <c r="QM42" s="330"/>
      <c r="QN42" s="330"/>
      <c r="QO42" s="330"/>
      <c r="QP42" s="330"/>
      <c r="QQ42" s="330"/>
      <c r="QR42" s="330"/>
      <c r="QS42" s="330"/>
      <c r="QT42" s="330"/>
      <c r="QU42" s="330"/>
      <c r="QV42" s="330"/>
      <c r="QW42" s="330"/>
      <c r="QX42" s="330"/>
      <c r="QY42" s="330"/>
      <c r="QZ42" s="330"/>
      <c r="RA42" s="330"/>
      <c r="RB42" s="330"/>
      <c r="RC42" s="330"/>
      <c r="RD42" s="330"/>
      <c r="RE42" s="330"/>
      <c r="RF42" s="330"/>
      <c r="RG42" s="330"/>
      <c r="RH42" s="330"/>
      <c r="RI42" s="330"/>
      <c r="RJ42" s="330"/>
      <c r="RK42" s="330"/>
      <c r="RL42" s="330"/>
      <c r="RM42" s="330"/>
      <c r="RN42" s="330"/>
      <c r="RO42" s="330"/>
      <c r="RP42" s="330"/>
      <c r="RQ42" s="330"/>
      <c r="RR42" s="330"/>
      <c r="RS42" s="330"/>
      <c r="RT42" s="330"/>
      <c r="RU42" s="330"/>
      <c r="RV42" s="330"/>
      <c r="RW42" s="330"/>
      <c r="RX42" s="330"/>
      <c r="RY42" s="330"/>
      <c r="RZ42" s="330"/>
      <c r="SA42" s="330"/>
      <c r="SB42" s="330"/>
      <c r="SC42" s="330"/>
      <c r="SD42" s="330"/>
      <c r="SE42" s="330"/>
      <c r="SF42" s="330"/>
      <c r="SG42" s="330"/>
      <c r="SH42" s="330"/>
      <c r="SI42" s="330"/>
      <c r="SJ42" s="330"/>
      <c r="SK42" s="330"/>
      <c r="SL42" s="330"/>
      <c r="SM42" s="330"/>
      <c r="SN42" s="330"/>
      <c r="SO42" s="330"/>
      <c r="SP42" s="330"/>
      <c r="SQ42" s="330"/>
      <c r="SR42" s="330"/>
      <c r="SS42" s="330"/>
      <c r="ST42" s="330"/>
      <c r="SU42" s="330"/>
      <c r="SV42" s="330"/>
      <c r="SW42" s="330"/>
      <c r="SX42" s="330"/>
      <c r="SY42" s="330"/>
      <c r="SZ42" s="330"/>
      <c r="TA42" s="330"/>
      <c r="TB42" s="330"/>
      <c r="TC42" s="330"/>
      <c r="TD42" s="330"/>
      <c r="TE42" s="330"/>
      <c r="TF42" s="330"/>
      <c r="TG42" s="330"/>
      <c r="TH42" s="330"/>
      <c r="TI42" s="330"/>
      <c r="TJ42" s="330"/>
      <c r="TK42" s="330"/>
      <c r="TL42" s="330"/>
      <c r="TM42" s="330"/>
      <c r="TN42" s="330"/>
      <c r="TO42" s="330"/>
      <c r="TP42" s="330"/>
      <c r="TQ42" s="330"/>
      <c r="TR42" s="330"/>
      <c r="TS42" s="330"/>
      <c r="TT42" s="330"/>
      <c r="TU42" s="330"/>
      <c r="TV42" s="330"/>
      <c r="TW42" s="330"/>
      <c r="TX42" s="330"/>
      <c r="TY42" s="330"/>
      <c r="TZ42" s="330"/>
      <c r="UA42" s="330"/>
      <c r="UB42" s="330"/>
      <c r="UC42" s="330"/>
      <c r="UD42" s="330"/>
      <c r="UE42" s="330"/>
      <c r="UF42" s="330"/>
      <c r="UG42" s="330"/>
      <c r="UH42" s="330"/>
      <c r="UI42" s="330"/>
      <c r="UJ42" s="330"/>
      <c r="UK42" s="330"/>
      <c r="UL42" s="330"/>
      <c r="UM42" s="330"/>
      <c r="UN42" s="330"/>
      <c r="UO42" s="330"/>
      <c r="UP42" s="330"/>
      <c r="UQ42" s="330"/>
      <c r="UR42" s="330"/>
      <c r="US42" s="330"/>
      <c r="UT42" s="330"/>
      <c r="UU42" s="330"/>
      <c r="UV42" s="330"/>
      <c r="UW42" s="330"/>
      <c r="UX42" s="330"/>
      <c r="UY42" s="330"/>
      <c r="UZ42" s="330"/>
      <c r="VA42" s="330"/>
      <c r="VB42" s="330"/>
      <c r="VC42" s="330"/>
      <c r="VD42" s="330"/>
      <c r="VE42" s="330"/>
      <c r="VF42" s="330"/>
      <c r="VG42" s="330"/>
      <c r="VH42" s="330"/>
      <c r="VI42" s="330"/>
      <c r="VJ42" s="330"/>
      <c r="VK42" s="330"/>
      <c r="VL42" s="330"/>
      <c r="VM42" s="330"/>
      <c r="VN42" s="330"/>
      <c r="VO42" s="330"/>
      <c r="VP42" s="330"/>
      <c r="VQ42" s="330"/>
      <c r="VR42" s="330"/>
      <c r="VS42" s="330"/>
      <c r="VT42" s="330"/>
      <c r="VU42" s="330"/>
      <c r="VV42" s="330"/>
      <c r="VW42" s="330"/>
      <c r="VX42" s="330"/>
      <c r="VY42" s="330"/>
      <c r="VZ42" s="330"/>
      <c r="WA42" s="330"/>
      <c r="WB42" s="330"/>
      <c r="WC42" s="330"/>
      <c r="WD42" s="330"/>
      <c r="WE42" s="330"/>
      <c r="WF42" s="330"/>
      <c r="WG42" s="330"/>
      <c r="WH42" s="330"/>
      <c r="WI42" s="330"/>
      <c r="WJ42" s="330"/>
      <c r="WK42" s="330"/>
      <c r="WL42" s="330"/>
      <c r="WM42" s="330"/>
      <c r="WN42" s="330"/>
      <c r="WO42" s="330"/>
      <c r="WP42" s="330"/>
      <c r="WQ42" s="330"/>
      <c r="WR42" s="330"/>
      <c r="WS42" s="330"/>
      <c r="WT42" s="330"/>
      <c r="WU42" s="330"/>
      <c r="WV42" s="330"/>
      <c r="WW42" s="330"/>
      <c r="WX42" s="330"/>
      <c r="WY42" s="330"/>
      <c r="WZ42" s="330"/>
      <c r="XA42" s="330"/>
      <c r="XB42" s="330"/>
      <c r="XC42" s="330"/>
      <c r="XD42" s="330"/>
      <c r="XE42" s="330"/>
      <c r="XF42" s="330"/>
      <c r="XG42" s="330"/>
      <c r="XH42" s="330"/>
      <c r="XI42" s="330"/>
      <c r="XJ42" s="330"/>
      <c r="XK42" s="330"/>
      <c r="XL42" s="330"/>
      <c r="XM42" s="330"/>
      <c r="XN42" s="330"/>
      <c r="XO42" s="330"/>
      <c r="XP42" s="330"/>
      <c r="XQ42" s="330"/>
      <c r="XR42" s="330"/>
      <c r="XS42" s="330"/>
      <c r="XT42" s="330"/>
      <c r="XU42" s="330"/>
      <c r="XV42" s="330"/>
      <c r="XW42" s="330"/>
      <c r="XX42" s="330"/>
      <c r="XY42" s="330"/>
      <c r="XZ42" s="330"/>
      <c r="YA42" s="330"/>
      <c r="YB42" s="330"/>
      <c r="YC42" s="330"/>
      <c r="YD42" s="330"/>
      <c r="YE42" s="330"/>
      <c r="YF42" s="330"/>
      <c r="YG42" s="330"/>
      <c r="YH42" s="330"/>
      <c r="YI42" s="330"/>
      <c r="YJ42" s="330"/>
      <c r="YK42" s="330"/>
      <c r="YL42" s="330"/>
      <c r="YM42" s="330"/>
      <c r="YN42" s="330"/>
      <c r="YO42" s="330"/>
      <c r="YP42" s="330"/>
      <c r="YQ42" s="330"/>
      <c r="YR42" s="330"/>
      <c r="YS42" s="330"/>
      <c r="YT42" s="330"/>
      <c r="YU42" s="330"/>
      <c r="YV42" s="330"/>
      <c r="YW42" s="330"/>
      <c r="YX42" s="330"/>
      <c r="YY42" s="330"/>
      <c r="YZ42" s="330"/>
      <c r="ZA42" s="330"/>
      <c r="ZB42" s="330"/>
      <c r="ZC42" s="330"/>
      <c r="ZD42" s="330"/>
      <c r="ZE42" s="330"/>
      <c r="ZF42" s="330"/>
      <c r="ZG42" s="330"/>
      <c r="ZH42" s="330"/>
      <c r="ZI42" s="330"/>
      <c r="ZJ42" s="330"/>
      <c r="ZK42" s="330"/>
      <c r="ZL42" s="330"/>
      <c r="ZM42" s="330"/>
      <c r="ZN42" s="330"/>
      <c r="ZO42" s="330"/>
      <c r="ZP42" s="330"/>
      <c r="ZQ42" s="330"/>
      <c r="ZR42" s="330"/>
      <c r="ZS42" s="330"/>
      <c r="ZT42" s="330"/>
      <c r="ZU42" s="330"/>
      <c r="ZV42" s="330"/>
      <c r="ZW42" s="330"/>
      <c r="ZX42" s="330"/>
      <c r="ZY42" s="330"/>
      <c r="ZZ42" s="330"/>
      <c r="AAA42" s="330"/>
      <c r="AAB42" s="330"/>
      <c r="AAC42" s="330"/>
      <c r="AAD42" s="330"/>
      <c r="AAE42" s="330"/>
      <c r="AAF42" s="330"/>
      <c r="AAG42" s="330"/>
      <c r="AAH42" s="330"/>
      <c r="AAI42" s="330"/>
      <c r="AAJ42" s="330"/>
      <c r="AAK42" s="330"/>
      <c r="AAL42" s="330"/>
      <c r="AAM42" s="330"/>
      <c r="AAN42" s="330"/>
      <c r="AAO42" s="330"/>
      <c r="AAP42" s="330"/>
      <c r="AAQ42" s="330"/>
      <c r="AAR42" s="330"/>
      <c r="AAS42" s="330"/>
      <c r="AAT42" s="330"/>
      <c r="AAU42" s="330"/>
      <c r="AAV42" s="330"/>
      <c r="AAW42" s="330"/>
      <c r="AAX42" s="330"/>
      <c r="AAY42" s="330"/>
      <c r="AAZ42" s="330"/>
      <c r="ABA42" s="330"/>
      <c r="ABB42" s="330"/>
      <c r="ABC42" s="330"/>
      <c r="ABD42" s="330"/>
      <c r="ABE42" s="330"/>
      <c r="ABF42" s="330"/>
      <c r="ABG42" s="330"/>
      <c r="ABH42" s="330"/>
      <c r="ABI42" s="330"/>
      <c r="ABJ42" s="330"/>
      <c r="ABK42" s="330"/>
      <c r="ABL42" s="330"/>
      <c r="ABM42" s="330"/>
      <c r="ABN42" s="330"/>
      <c r="ABO42" s="330"/>
      <c r="ABP42" s="330"/>
      <c r="ABQ42" s="330"/>
      <c r="ABR42" s="330"/>
      <c r="ABS42" s="330"/>
      <c r="ABT42" s="330"/>
      <c r="ABU42" s="330"/>
      <c r="ABV42" s="330"/>
      <c r="ABW42" s="330"/>
      <c r="ABX42" s="330"/>
      <c r="ABY42" s="330"/>
      <c r="ABZ42" s="330"/>
      <c r="ACA42" s="330"/>
      <c r="ACB42" s="330"/>
      <c r="ACC42" s="330"/>
      <c r="ACD42" s="330"/>
      <c r="ACE42" s="330"/>
      <c r="ACF42" s="330"/>
      <c r="ACG42" s="330"/>
      <c r="ACH42" s="330"/>
      <c r="ACI42" s="330"/>
      <c r="ACJ42" s="330"/>
      <c r="ACK42" s="330"/>
      <c r="ACL42" s="330"/>
      <c r="ACM42" s="330"/>
      <c r="ACN42" s="330"/>
      <c r="ACO42" s="330"/>
      <c r="ACP42" s="330"/>
      <c r="ACQ42" s="330"/>
      <c r="ACR42" s="330"/>
      <c r="ACS42" s="330"/>
      <c r="ACT42" s="330"/>
      <c r="ACU42" s="330"/>
      <c r="ACV42" s="330"/>
      <c r="ACW42" s="330"/>
      <c r="ACX42" s="330"/>
      <c r="ACY42" s="330"/>
      <c r="ACZ42" s="330"/>
      <c r="ADA42" s="330"/>
      <c r="ADB42" s="330"/>
      <c r="ADC42" s="330"/>
      <c r="ADD42" s="330"/>
      <c r="ADE42" s="330"/>
      <c r="ADF42" s="330"/>
      <c r="ADG42" s="330"/>
      <c r="ADH42" s="330"/>
      <c r="ADI42" s="330"/>
      <c r="ADJ42" s="330"/>
      <c r="ADK42" s="330"/>
      <c r="ADL42" s="330"/>
      <c r="ADM42" s="330"/>
      <c r="ADN42" s="330"/>
      <c r="ADO42" s="330"/>
      <c r="ADP42" s="330"/>
      <c r="ADQ42" s="330"/>
      <c r="ADR42" s="330"/>
      <c r="ADS42" s="330"/>
      <c r="ADT42" s="330"/>
      <c r="ADU42" s="330"/>
      <c r="ADV42" s="330"/>
      <c r="ADW42" s="330"/>
      <c r="ADX42" s="330"/>
      <c r="ADY42" s="330"/>
      <c r="ADZ42" s="330"/>
      <c r="AEA42" s="330"/>
      <c r="AEB42" s="330"/>
      <c r="AEC42" s="330"/>
      <c r="AED42" s="330"/>
      <c r="AEE42" s="330"/>
      <c r="AEF42" s="330"/>
      <c r="AEG42" s="330"/>
      <c r="AEH42" s="330"/>
      <c r="AEI42" s="330"/>
      <c r="AEJ42" s="330"/>
      <c r="AEK42" s="330"/>
      <c r="AEL42" s="330"/>
      <c r="AEM42" s="330"/>
      <c r="AEN42" s="330"/>
      <c r="AEO42" s="330"/>
      <c r="AEP42" s="330"/>
      <c r="AEQ42" s="330"/>
      <c r="AER42" s="330"/>
      <c r="AES42" s="330"/>
      <c r="AET42" s="330"/>
      <c r="AEU42" s="330"/>
      <c r="AEV42" s="330"/>
      <c r="AEW42" s="330"/>
      <c r="AEX42" s="330"/>
      <c r="AEY42" s="330"/>
      <c r="AEZ42" s="330"/>
      <c r="AFA42" s="330"/>
      <c r="AFB42" s="330"/>
      <c r="AFC42" s="330"/>
      <c r="AFD42" s="330"/>
      <c r="AFE42" s="330"/>
      <c r="AFF42" s="330"/>
      <c r="AFG42" s="330"/>
      <c r="AFH42" s="330"/>
      <c r="AFI42" s="330"/>
      <c r="AFJ42" s="330"/>
      <c r="AFK42" s="330"/>
      <c r="AFL42" s="330"/>
      <c r="AFM42" s="330"/>
      <c r="AFN42" s="330"/>
      <c r="AFO42" s="330"/>
      <c r="AFP42" s="330"/>
      <c r="AFQ42" s="330"/>
      <c r="AFR42" s="330"/>
      <c r="AFS42" s="330"/>
      <c r="AFT42" s="330"/>
      <c r="AFU42" s="330"/>
      <c r="AFV42" s="330"/>
      <c r="AFW42" s="330"/>
      <c r="AFX42" s="330"/>
      <c r="AFY42" s="330"/>
      <c r="AFZ42" s="330"/>
      <c r="AGA42" s="330"/>
      <c r="AGB42" s="330"/>
      <c r="AGC42" s="330"/>
      <c r="AGD42" s="330"/>
      <c r="AGE42" s="330"/>
      <c r="AGF42" s="330"/>
      <c r="AGG42" s="330"/>
      <c r="AGH42" s="330"/>
      <c r="AGI42" s="330"/>
      <c r="AGJ42" s="330"/>
      <c r="AGK42" s="330"/>
      <c r="AGL42" s="330"/>
      <c r="AGM42" s="330"/>
      <c r="AGN42" s="330"/>
      <c r="AGO42" s="330"/>
      <c r="AGP42" s="330"/>
      <c r="AGQ42" s="330"/>
      <c r="AGR42" s="330"/>
      <c r="AGS42" s="330"/>
      <c r="AGT42" s="330"/>
      <c r="AGU42" s="330"/>
      <c r="AGV42" s="330"/>
      <c r="AGW42" s="330"/>
      <c r="AGX42" s="330"/>
      <c r="AGY42" s="330"/>
      <c r="AGZ42" s="330"/>
      <c r="AHA42" s="330"/>
      <c r="AHB42" s="330"/>
      <c r="AHC42" s="330"/>
      <c r="AHD42" s="330"/>
      <c r="AHE42" s="330"/>
      <c r="AHF42" s="330"/>
      <c r="AHG42" s="330"/>
      <c r="AHH42" s="330"/>
      <c r="AHI42" s="330"/>
      <c r="AHJ42" s="330"/>
      <c r="AHK42" s="330"/>
      <c r="AHL42" s="330"/>
      <c r="AHM42" s="330"/>
      <c r="AHN42" s="330"/>
      <c r="AHO42" s="330"/>
      <c r="AHP42" s="330"/>
      <c r="AHQ42" s="330"/>
      <c r="AHR42" s="330"/>
      <c r="AHS42" s="330"/>
      <c r="AHT42" s="330"/>
      <c r="AHU42" s="330"/>
      <c r="AHV42" s="330"/>
      <c r="AHW42" s="330"/>
      <c r="AHX42" s="330"/>
      <c r="AHY42" s="330"/>
      <c r="AHZ42" s="330"/>
      <c r="AIA42" s="330"/>
      <c r="AIB42" s="330"/>
      <c r="AIC42" s="330"/>
      <c r="AID42" s="330"/>
      <c r="AIE42" s="330"/>
      <c r="AIF42" s="330"/>
      <c r="AIG42" s="330"/>
      <c r="AIH42" s="330"/>
      <c r="AII42" s="330"/>
      <c r="AIJ42" s="330"/>
      <c r="AIK42" s="330"/>
      <c r="AIL42" s="330"/>
      <c r="AIM42" s="330"/>
      <c r="AIN42" s="330"/>
      <c r="AIO42" s="330"/>
      <c r="AIP42" s="330"/>
      <c r="AIQ42" s="330"/>
      <c r="AIR42" s="330"/>
      <c r="AIS42" s="330"/>
      <c r="AIT42" s="330"/>
      <c r="AIU42" s="330"/>
      <c r="AIV42" s="330"/>
      <c r="AIW42" s="330"/>
      <c r="AIX42" s="330"/>
      <c r="AIY42" s="330"/>
      <c r="AIZ42" s="330"/>
      <c r="AJA42" s="330"/>
      <c r="AJB42" s="330"/>
      <c r="AJC42" s="330"/>
      <c r="AJD42" s="330"/>
      <c r="AJE42" s="330"/>
      <c r="AJF42" s="330"/>
      <c r="AJG42" s="330"/>
      <c r="AJH42" s="330"/>
      <c r="AJI42" s="330"/>
      <c r="AJJ42" s="330"/>
      <c r="AJK42" s="330"/>
      <c r="AJL42" s="330"/>
      <c r="AJM42" s="330"/>
      <c r="AJN42" s="330"/>
      <c r="AJO42" s="330"/>
      <c r="AJP42" s="330"/>
      <c r="AJQ42" s="330"/>
      <c r="AJR42" s="330"/>
      <c r="AJS42" s="330"/>
      <c r="AJT42" s="330"/>
      <c r="AJU42" s="330"/>
      <c r="AJV42" s="330"/>
      <c r="AJW42" s="330"/>
      <c r="AJX42" s="330"/>
      <c r="AJY42" s="330"/>
      <c r="AJZ42" s="330"/>
      <c r="AKA42" s="330"/>
      <c r="AKB42" s="330"/>
      <c r="AKC42" s="330"/>
      <c r="AKD42" s="330"/>
      <c r="AKE42" s="330"/>
      <c r="AKF42" s="330"/>
      <c r="AKG42" s="330"/>
      <c r="AKH42" s="330"/>
    </row>
    <row r="43" spans="1:970" s="335" customFormat="1" ht="87" customHeight="1">
      <c r="A43" s="509"/>
      <c r="B43" s="484"/>
      <c r="C43" s="481"/>
      <c r="D43" s="479"/>
      <c r="E43" s="479"/>
      <c r="F43" s="479"/>
      <c r="G43" s="479"/>
      <c r="H43" s="496"/>
      <c r="I43" s="496"/>
      <c r="J43" s="479"/>
      <c r="K43" s="479"/>
      <c r="L43" s="479"/>
      <c r="M43" s="479"/>
      <c r="N43" s="479"/>
      <c r="O43" s="488"/>
      <c r="P43" s="491"/>
      <c r="Q43" s="488"/>
      <c r="R43" s="491"/>
      <c r="S43" s="488"/>
      <c r="T43" s="491"/>
      <c r="U43" s="488"/>
      <c r="V43" s="490"/>
      <c r="W43" s="500"/>
      <c r="X43" s="498"/>
      <c r="Y43" s="495"/>
      <c r="Z43" s="495"/>
      <c r="AA43" s="330"/>
      <c r="AB43" s="330"/>
      <c r="AC43" s="330"/>
      <c r="AD43" s="330"/>
      <c r="AE43" s="330"/>
      <c r="AF43" s="330"/>
      <c r="AG43" s="330"/>
      <c r="AH43" s="330"/>
      <c r="AI43" s="330"/>
      <c r="AJ43" s="330"/>
      <c r="AK43" s="330"/>
      <c r="AL43" s="330"/>
      <c r="AM43" s="330"/>
      <c r="AN43" s="330"/>
      <c r="AO43" s="330"/>
      <c r="AP43" s="330"/>
      <c r="AQ43" s="330"/>
      <c r="AR43" s="330"/>
      <c r="AS43" s="330"/>
      <c r="AT43" s="330"/>
      <c r="AU43" s="330"/>
      <c r="AV43" s="330"/>
      <c r="AW43" s="330"/>
      <c r="AX43" s="330"/>
      <c r="AY43" s="330"/>
      <c r="AZ43" s="330"/>
      <c r="BA43" s="330"/>
      <c r="BB43" s="330"/>
      <c r="BC43" s="330"/>
      <c r="BD43" s="330"/>
      <c r="BE43" s="330"/>
      <c r="BF43" s="330"/>
      <c r="BG43" s="330"/>
      <c r="BH43" s="330"/>
      <c r="BI43" s="330"/>
      <c r="BJ43" s="330"/>
      <c r="BK43" s="330"/>
      <c r="BL43" s="330"/>
      <c r="BM43" s="330"/>
      <c r="BN43" s="330"/>
      <c r="BO43" s="330"/>
      <c r="BP43" s="330"/>
      <c r="BQ43" s="330"/>
      <c r="BR43" s="330"/>
      <c r="BS43" s="330"/>
      <c r="BT43" s="330"/>
      <c r="BU43" s="330"/>
      <c r="BV43" s="330"/>
      <c r="BW43" s="330"/>
      <c r="BX43" s="330"/>
      <c r="BY43" s="330"/>
      <c r="BZ43" s="330"/>
      <c r="CA43" s="330"/>
      <c r="CB43" s="330"/>
      <c r="CC43" s="330"/>
      <c r="CD43" s="330"/>
      <c r="CE43" s="330"/>
      <c r="CF43" s="330"/>
      <c r="CG43" s="330"/>
      <c r="CH43" s="330"/>
      <c r="CI43" s="330"/>
      <c r="CJ43" s="330"/>
      <c r="CK43" s="330"/>
      <c r="CL43" s="330"/>
      <c r="CM43" s="330"/>
      <c r="CN43" s="330"/>
      <c r="CO43" s="330"/>
      <c r="CP43" s="330"/>
      <c r="CQ43" s="330"/>
      <c r="CR43" s="330"/>
      <c r="CS43" s="330"/>
      <c r="CT43" s="330"/>
      <c r="CU43" s="330"/>
      <c r="CV43" s="330"/>
      <c r="CW43" s="330"/>
      <c r="CX43" s="330"/>
      <c r="CY43" s="330"/>
      <c r="CZ43" s="330"/>
      <c r="DA43" s="330"/>
      <c r="DB43" s="330"/>
      <c r="DC43" s="330"/>
      <c r="DD43" s="330"/>
      <c r="DE43" s="330"/>
      <c r="DF43" s="330"/>
      <c r="DG43" s="330"/>
      <c r="DH43" s="330"/>
      <c r="DI43" s="330"/>
      <c r="DJ43" s="330"/>
      <c r="DK43" s="330"/>
      <c r="DL43" s="330"/>
      <c r="DM43" s="330"/>
      <c r="DN43" s="330"/>
      <c r="DO43" s="330"/>
      <c r="DP43" s="330"/>
      <c r="DQ43" s="330"/>
      <c r="DR43" s="330"/>
      <c r="DS43" s="330"/>
      <c r="DT43" s="330"/>
      <c r="DU43" s="330"/>
      <c r="DV43" s="330"/>
      <c r="DW43" s="330"/>
      <c r="DX43" s="330"/>
      <c r="DY43" s="330"/>
      <c r="DZ43" s="330"/>
      <c r="EA43" s="330"/>
      <c r="EB43" s="330"/>
      <c r="EC43" s="330"/>
      <c r="ED43" s="330"/>
      <c r="EE43" s="330"/>
      <c r="EF43" s="330"/>
      <c r="EG43" s="330"/>
      <c r="EH43" s="330"/>
      <c r="EI43" s="330"/>
      <c r="EJ43" s="330"/>
      <c r="EK43" s="330"/>
      <c r="EL43" s="330"/>
      <c r="EM43" s="330"/>
      <c r="EN43" s="330"/>
      <c r="EO43" s="330"/>
      <c r="EP43" s="330"/>
      <c r="EQ43" s="330"/>
      <c r="ER43" s="330"/>
      <c r="ES43" s="330"/>
      <c r="ET43" s="330"/>
      <c r="EU43" s="330"/>
      <c r="EV43" s="330"/>
      <c r="EW43" s="330"/>
      <c r="EX43" s="330"/>
      <c r="EY43" s="330"/>
      <c r="EZ43" s="330"/>
      <c r="FA43" s="330"/>
      <c r="FB43" s="330"/>
      <c r="FC43" s="330"/>
      <c r="FD43" s="330"/>
      <c r="FE43" s="330"/>
      <c r="FF43" s="330"/>
      <c r="FG43" s="330"/>
      <c r="FH43" s="330"/>
      <c r="FI43" s="330"/>
      <c r="FJ43" s="330"/>
      <c r="FK43" s="330"/>
      <c r="FL43" s="330"/>
      <c r="FM43" s="330"/>
      <c r="FN43" s="330"/>
      <c r="FO43" s="330"/>
      <c r="FP43" s="330"/>
      <c r="FQ43" s="330"/>
      <c r="FR43" s="330"/>
      <c r="FS43" s="330"/>
      <c r="FT43" s="330"/>
      <c r="FU43" s="330"/>
      <c r="FV43" s="330"/>
      <c r="FW43" s="330"/>
      <c r="FX43" s="330"/>
      <c r="FY43" s="330"/>
      <c r="FZ43" s="330"/>
      <c r="GA43" s="330"/>
      <c r="GB43" s="330"/>
      <c r="GC43" s="330"/>
      <c r="GD43" s="330"/>
      <c r="GE43" s="330"/>
      <c r="GF43" s="330"/>
      <c r="GG43" s="330"/>
      <c r="GH43" s="330"/>
      <c r="GI43" s="330"/>
      <c r="GJ43" s="330"/>
      <c r="GK43" s="330"/>
      <c r="GL43" s="330"/>
      <c r="GM43" s="330"/>
      <c r="GN43" s="330"/>
      <c r="GO43" s="330"/>
      <c r="GP43" s="330"/>
      <c r="GQ43" s="330"/>
      <c r="GR43" s="330"/>
      <c r="GS43" s="330"/>
      <c r="GT43" s="330"/>
      <c r="GU43" s="330"/>
      <c r="GV43" s="330"/>
      <c r="GW43" s="330"/>
      <c r="GX43" s="330"/>
      <c r="GY43" s="330"/>
      <c r="GZ43" s="330"/>
      <c r="HA43" s="330"/>
      <c r="HB43" s="330"/>
      <c r="HC43" s="330"/>
      <c r="HD43" s="330"/>
      <c r="HE43" s="330"/>
      <c r="HF43" s="330"/>
      <c r="HG43" s="330"/>
      <c r="HH43" s="330"/>
      <c r="HI43" s="330"/>
      <c r="HJ43" s="330"/>
      <c r="HK43" s="330"/>
      <c r="HL43" s="330"/>
      <c r="HM43" s="330"/>
      <c r="HN43" s="330"/>
      <c r="HO43" s="330"/>
      <c r="HP43" s="330"/>
      <c r="HQ43" s="330"/>
      <c r="HR43" s="330"/>
      <c r="HS43" s="330"/>
      <c r="HT43" s="330"/>
      <c r="HU43" s="330"/>
      <c r="HV43" s="330"/>
      <c r="HW43" s="330"/>
      <c r="HX43" s="330"/>
      <c r="HY43" s="330"/>
      <c r="HZ43" s="330"/>
      <c r="IA43" s="330"/>
      <c r="IB43" s="330"/>
      <c r="IC43" s="330"/>
      <c r="ID43" s="330"/>
      <c r="IE43" s="330"/>
      <c r="IF43" s="330"/>
      <c r="IG43" s="330"/>
      <c r="IH43" s="330"/>
      <c r="II43" s="330"/>
      <c r="IJ43" s="330"/>
      <c r="IK43" s="330"/>
      <c r="IL43" s="330"/>
      <c r="IM43" s="330"/>
      <c r="IN43" s="330"/>
      <c r="IO43" s="330"/>
      <c r="IP43" s="330"/>
      <c r="IQ43" s="330"/>
      <c r="IR43" s="330"/>
      <c r="IS43" s="330"/>
      <c r="IT43" s="330"/>
      <c r="IU43" s="330"/>
      <c r="IV43" s="330"/>
      <c r="IW43" s="330"/>
      <c r="IX43" s="330"/>
      <c r="IY43" s="330"/>
      <c r="IZ43" s="330"/>
      <c r="JA43" s="330"/>
      <c r="JB43" s="330"/>
      <c r="JC43" s="330"/>
      <c r="JD43" s="330"/>
      <c r="JE43" s="330"/>
      <c r="JF43" s="330"/>
      <c r="JG43" s="330"/>
      <c r="JH43" s="330"/>
      <c r="JI43" s="330"/>
      <c r="JJ43" s="330"/>
      <c r="JK43" s="330"/>
      <c r="JL43" s="330"/>
      <c r="JM43" s="330"/>
      <c r="JN43" s="330"/>
      <c r="JO43" s="330"/>
      <c r="JP43" s="330"/>
      <c r="JQ43" s="330"/>
      <c r="JR43" s="330"/>
      <c r="JS43" s="330"/>
      <c r="JT43" s="330"/>
      <c r="JU43" s="330"/>
      <c r="JV43" s="330"/>
      <c r="JW43" s="330"/>
      <c r="JX43" s="330"/>
      <c r="JY43" s="330"/>
      <c r="JZ43" s="330"/>
      <c r="KA43" s="330"/>
      <c r="KB43" s="330"/>
      <c r="KC43" s="330"/>
      <c r="KD43" s="330"/>
      <c r="KE43" s="330"/>
      <c r="KF43" s="330"/>
      <c r="KG43" s="330"/>
      <c r="KH43" s="330"/>
      <c r="KI43" s="330"/>
      <c r="KJ43" s="330"/>
      <c r="KK43" s="330"/>
      <c r="KL43" s="330"/>
      <c r="KM43" s="330"/>
      <c r="KN43" s="330"/>
      <c r="KO43" s="330"/>
      <c r="KP43" s="330"/>
      <c r="KQ43" s="330"/>
      <c r="KR43" s="330"/>
      <c r="KS43" s="330"/>
      <c r="KT43" s="330"/>
      <c r="KU43" s="330"/>
      <c r="KV43" s="330"/>
      <c r="KW43" s="330"/>
      <c r="KX43" s="330"/>
      <c r="KY43" s="330"/>
      <c r="KZ43" s="330"/>
      <c r="LA43" s="330"/>
      <c r="LB43" s="330"/>
      <c r="LC43" s="330"/>
      <c r="LD43" s="330"/>
      <c r="LE43" s="330"/>
      <c r="LF43" s="330"/>
      <c r="LG43" s="330"/>
      <c r="LH43" s="330"/>
      <c r="LI43" s="330"/>
      <c r="LJ43" s="330"/>
      <c r="LK43" s="330"/>
      <c r="LL43" s="330"/>
      <c r="LM43" s="330"/>
      <c r="LN43" s="330"/>
      <c r="LO43" s="330"/>
      <c r="LP43" s="330"/>
      <c r="LQ43" s="330"/>
      <c r="LR43" s="330"/>
      <c r="LS43" s="330"/>
      <c r="LT43" s="330"/>
      <c r="LU43" s="330"/>
      <c r="LV43" s="330"/>
      <c r="LW43" s="330"/>
      <c r="LX43" s="330"/>
      <c r="LY43" s="330"/>
      <c r="LZ43" s="330"/>
      <c r="MA43" s="330"/>
      <c r="MB43" s="330"/>
      <c r="MC43" s="330"/>
      <c r="MD43" s="330"/>
      <c r="ME43" s="330"/>
      <c r="MF43" s="330"/>
      <c r="MG43" s="330"/>
      <c r="MH43" s="330"/>
      <c r="MI43" s="330"/>
      <c r="MJ43" s="330"/>
      <c r="MK43" s="330"/>
      <c r="ML43" s="330"/>
      <c r="MM43" s="330"/>
      <c r="MN43" s="330"/>
      <c r="MO43" s="330"/>
      <c r="MP43" s="330"/>
      <c r="MQ43" s="330"/>
      <c r="MR43" s="330"/>
      <c r="MS43" s="330"/>
      <c r="MT43" s="330"/>
      <c r="MU43" s="330"/>
      <c r="MV43" s="330"/>
      <c r="MW43" s="330"/>
      <c r="MX43" s="330"/>
      <c r="MY43" s="330"/>
      <c r="MZ43" s="330"/>
      <c r="NA43" s="330"/>
      <c r="NB43" s="330"/>
      <c r="NC43" s="330"/>
      <c r="ND43" s="330"/>
      <c r="NE43" s="330"/>
      <c r="NF43" s="330"/>
      <c r="NG43" s="330"/>
      <c r="NH43" s="330"/>
      <c r="NI43" s="330"/>
      <c r="NJ43" s="330"/>
      <c r="NK43" s="330"/>
      <c r="NL43" s="330"/>
      <c r="NM43" s="330"/>
      <c r="NN43" s="330"/>
      <c r="NO43" s="330"/>
      <c r="NP43" s="330"/>
      <c r="NQ43" s="330"/>
      <c r="NR43" s="330"/>
      <c r="NS43" s="330"/>
      <c r="NT43" s="330"/>
      <c r="NU43" s="330"/>
      <c r="NV43" s="330"/>
      <c r="NW43" s="330"/>
      <c r="NX43" s="330"/>
      <c r="NY43" s="330"/>
      <c r="NZ43" s="330"/>
      <c r="OA43" s="330"/>
      <c r="OB43" s="330"/>
      <c r="OC43" s="330"/>
      <c r="OD43" s="330"/>
      <c r="OE43" s="330"/>
      <c r="OF43" s="330"/>
      <c r="OG43" s="330"/>
      <c r="OH43" s="330"/>
      <c r="OI43" s="330"/>
      <c r="OJ43" s="330"/>
      <c r="OK43" s="330"/>
      <c r="OL43" s="330"/>
      <c r="OM43" s="330"/>
      <c r="ON43" s="330"/>
      <c r="OO43" s="330"/>
      <c r="OP43" s="330"/>
      <c r="OQ43" s="330"/>
      <c r="OR43" s="330"/>
      <c r="OS43" s="330"/>
      <c r="OT43" s="330"/>
      <c r="OU43" s="330"/>
      <c r="OV43" s="330"/>
      <c r="OW43" s="330"/>
      <c r="OX43" s="330"/>
      <c r="OY43" s="330"/>
      <c r="OZ43" s="330"/>
      <c r="PA43" s="330"/>
      <c r="PB43" s="330"/>
      <c r="PC43" s="330"/>
      <c r="PD43" s="330"/>
      <c r="PE43" s="330"/>
      <c r="PF43" s="330"/>
      <c r="PG43" s="330"/>
      <c r="PH43" s="330"/>
      <c r="PI43" s="330"/>
      <c r="PJ43" s="330"/>
      <c r="PK43" s="330"/>
      <c r="PL43" s="330"/>
      <c r="PM43" s="330"/>
      <c r="PN43" s="330"/>
      <c r="PO43" s="330"/>
      <c r="PP43" s="330"/>
      <c r="PQ43" s="330"/>
      <c r="PR43" s="330"/>
      <c r="PS43" s="330"/>
      <c r="PT43" s="330"/>
      <c r="PU43" s="330"/>
      <c r="PV43" s="330"/>
      <c r="PW43" s="330"/>
      <c r="PX43" s="330"/>
      <c r="PY43" s="330"/>
      <c r="PZ43" s="330"/>
      <c r="QA43" s="330"/>
      <c r="QB43" s="330"/>
      <c r="QC43" s="330"/>
      <c r="QD43" s="330"/>
      <c r="QE43" s="330"/>
      <c r="QF43" s="330"/>
      <c r="QG43" s="330"/>
      <c r="QH43" s="330"/>
      <c r="QI43" s="330"/>
      <c r="QJ43" s="330"/>
      <c r="QK43" s="330"/>
      <c r="QL43" s="330"/>
      <c r="QM43" s="330"/>
      <c r="QN43" s="330"/>
      <c r="QO43" s="330"/>
      <c r="QP43" s="330"/>
      <c r="QQ43" s="330"/>
      <c r="QR43" s="330"/>
      <c r="QS43" s="330"/>
      <c r="QT43" s="330"/>
      <c r="QU43" s="330"/>
      <c r="QV43" s="330"/>
      <c r="QW43" s="330"/>
      <c r="QX43" s="330"/>
      <c r="QY43" s="330"/>
      <c r="QZ43" s="330"/>
      <c r="RA43" s="330"/>
      <c r="RB43" s="330"/>
      <c r="RC43" s="330"/>
      <c r="RD43" s="330"/>
      <c r="RE43" s="330"/>
      <c r="RF43" s="330"/>
      <c r="RG43" s="330"/>
      <c r="RH43" s="330"/>
      <c r="RI43" s="330"/>
      <c r="RJ43" s="330"/>
      <c r="RK43" s="330"/>
      <c r="RL43" s="330"/>
      <c r="RM43" s="330"/>
      <c r="RN43" s="330"/>
      <c r="RO43" s="330"/>
      <c r="RP43" s="330"/>
      <c r="RQ43" s="330"/>
      <c r="RR43" s="330"/>
      <c r="RS43" s="330"/>
      <c r="RT43" s="330"/>
      <c r="RU43" s="330"/>
      <c r="RV43" s="330"/>
      <c r="RW43" s="330"/>
      <c r="RX43" s="330"/>
      <c r="RY43" s="330"/>
      <c r="RZ43" s="330"/>
      <c r="SA43" s="330"/>
      <c r="SB43" s="330"/>
      <c r="SC43" s="330"/>
      <c r="SD43" s="330"/>
      <c r="SE43" s="330"/>
      <c r="SF43" s="330"/>
      <c r="SG43" s="330"/>
      <c r="SH43" s="330"/>
      <c r="SI43" s="330"/>
      <c r="SJ43" s="330"/>
      <c r="SK43" s="330"/>
      <c r="SL43" s="330"/>
      <c r="SM43" s="330"/>
      <c r="SN43" s="330"/>
      <c r="SO43" s="330"/>
      <c r="SP43" s="330"/>
      <c r="SQ43" s="330"/>
      <c r="SR43" s="330"/>
      <c r="SS43" s="330"/>
      <c r="ST43" s="330"/>
      <c r="SU43" s="330"/>
      <c r="SV43" s="330"/>
      <c r="SW43" s="330"/>
      <c r="SX43" s="330"/>
      <c r="SY43" s="330"/>
      <c r="SZ43" s="330"/>
      <c r="TA43" s="330"/>
      <c r="TB43" s="330"/>
      <c r="TC43" s="330"/>
      <c r="TD43" s="330"/>
      <c r="TE43" s="330"/>
      <c r="TF43" s="330"/>
      <c r="TG43" s="330"/>
      <c r="TH43" s="330"/>
      <c r="TI43" s="330"/>
      <c r="TJ43" s="330"/>
      <c r="TK43" s="330"/>
      <c r="TL43" s="330"/>
      <c r="TM43" s="330"/>
      <c r="TN43" s="330"/>
      <c r="TO43" s="330"/>
      <c r="TP43" s="330"/>
      <c r="TQ43" s="330"/>
      <c r="TR43" s="330"/>
      <c r="TS43" s="330"/>
      <c r="TT43" s="330"/>
      <c r="TU43" s="330"/>
      <c r="TV43" s="330"/>
      <c r="TW43" s="330"/>
      <c r="TX43" s="330"/>
      <c r="TY43" s="330"/>
      <c r="TZ43" s="330"/>
      <c r="UA43" s="330"/>
      <c r="UB43" s="330"/>
      <c r="UC43" s="330"/>
      <c r="UD43" s="330"/>
      <c r="UE43" s="330"/>
      <c r="UF43" s="330"/>
      <c r="UG43" s="330"/>
      <c r="UH43" s="330"/>
      <c r="UI43" s="330"/>
      <c r="UJ43" s="330"/>
      <c r="UK43" s="330"/>
      <c r="UL43" s="330"/>
      <c r="UM43" s="330"/>
      <c r="UN43" s="330"/>
      <c r="UO43" s="330"/>
      <c r="UP43" s="330"/>
      <c r="UQ43" s="330"/>
      <c r="UR43" s="330"/>
      <c r="US43" s="330"/>
      <c r="UT43" s="330"/>
      <c r="UU43" s="330"/>
      <c r="UV43" s="330"/>
      <c r="UW43" s="330"/>
      <c r="UX43" s="330"/>
      <c r="UY43" s="330"/>
      <c r="UZ43" s="330"/>
      <c r="VA43" s="330"/>
      <c r="VB43" s="330"/>
      <c r="VC43" s="330"/>
      <c r="VD43" s="330"/>
      <c r="VE43" s="330"/>
      <c r="VF43" s="330"/>
      <c r="VG43" s="330"/>
      <c r="VH43" s="330"/>
      <c r="VI43" s="330"/>
      <c r="VJ43" s="330"/>
      <c r="VK43" s="330"/>
      <c r="VL43" s="330"/>
      <c r="VM43" s="330"/>
      <c r="VN43" s="330"/>
      <c r="VO43" s="330"/>
      <c r="VP43" s="330"/>
      <c r="VQ43" s="330"/>
      <c r="VR43" s="330"/>
      <c r="VS43" s="330"/>
      <c r="VT43" s="330"/>
      <c r="VU43" s="330"/>
      <c r="VV43" s="330"/>
      <c r="VW43" s="330"/>
      <c r="VX43" s="330"/>
      <c r="VY43" s="330"/>
      <c r="VZ43" s="330"/>
      <c r="WA43" s="330"/>
      <c r="WB43" s="330"/>
      <c r="WC43" s="330"/>
      <c r="WD43" s="330"/>
      <c r="WE43" s="330"/>
      <c r="WF43" s="330"/>
      <c r="WG43" s="330"/>
      <c r="WH43" s="330"/>
      <c r="WI43" s="330"/>
      <c r="WJ43" s="330"/>
      <c r="WK43" s="330"/>
      <c r="WL43" s="330"/>
      <c r="WM43" s="330"/>
      <c r="WN43" s="330"/>
      <c r="WO43" s="330"/>
      <c r="WP43" s="330"/>
      <c r="WQ43" s="330"/>
      <c r="WR43" s="330"/>
      <c r="WS43" s="330"/>
      <c r="WT43" s="330"/>
      <c r="WU43" s="330"/>
      <c r="WV43" s="330"/>
      <c r="WW43" s="330"/>
      <c r="WX43" s="330"/>
      <c r="WY43" s="330"/>
      <c r="WZ43" s="330"/>
      <c r="XA43" s="330"/>
      <c r="XB43" s="330"/>
      <c r="XC43" s="330"/>
      <c r="XD43" s="330"/>
      <c r="XE43" s="330"/>
      <c r="XF43" s="330"/>
      <c r="XG43" s="330"/>
      <c r="XH43" s="330"/>
      <c r="XI43" s="330"/>
      <c r="XJ43" s="330"/>
      <c r="XK43" s="330"/>
      <c r="XL43" s="330"/>
      <c r="XM43" s="330"/>
      <c r="XN43" s="330"/>
      <c r="XO43" s="330"/>
      <c r="XP43" s="330"/>
      <c r="XQ43" s="330"/>
      <c r="XR43" s="330"/>
      <c r="XS43" s="330"/>
      <c r="XT43" s="330"/>
      <c r="XU43" s="330"/>
      <c r="XV43" s="330"/>
      <c r="XW43" s="330"/>
      <c r="XX43" s="330"/>
      <c r="XY43" s="330"/>
      <c r="XZ43" s="330"/>
      <c r="YA43" s="330"/>
      <c r="YB43" s="330"/>
      <c r="YC43" s="330"/>
      <c r="YD43" s="330"/>
      <c r="YE43" s="330"/>
      <c r="YF43" s="330"/>
      <c r="YG43" s="330"/>
      <c r="YH43" s="330"/>
      <c r="YI43" s="330"/>
      <c r="YJ43" s="330"/>
      <c r="YK43" s="330"/>
      <c r="YL43" s="330"/>
      <c r="YM43" s="330"/>
      <c r="YN43" s="330"/>
      <c r="YO43" s="330"/>
      <c r="YP43" s="330"/>
      <c r="YQ43" s="330"/>
      <c r="YR43" s="330"/>
      <c r="YS43" s="330"/>
      <c r="YT43" s="330"/>
      <c r="YU43" s="330"/>
      <c r="YV43" s="330"/>
      <c r="YW43" s="330"/>
      <c r="YX43" s="330"/>
      <c r="YY43" s="330"/>
      <c r="YZ43" s="330"/>
      <c r="ZA43" s="330"/>
      <c r="ZB43" s="330"/>
      <c r="ZC43" s="330"/>
      <c r="ZD43" s="330"/>
      <c r="ZE43" s="330"/>
      <c r="ZF43" s="330"/>
      <c r="ZG43" s="330"/>
      <c r="ZH43" s="330"/>
      <c r="ZI43" s="330"/>
      <c r="ZJ43" s="330"/>
      <c r="ZK43" s="330"/>
      <c r="ZL43" s="330"/>
      <c r="ZM43" s="330"/>
      <c r="ZN43" s="330"/>
      <c r="ZO43" s="330"/>
      <c r="ZP43" s="330"/>
      <c r="ZQ43" s="330"/>
      <c r="ZR43" s="330"/>
      <c r="ZS43" s="330"/>
      <c r="ZT43" s="330"/>
      <c r="ZU43" s="330"/>
      <c r="ZV43" s="330"/>
      <c r="ZW43" s="330"/>
      <c r="ZX43" s="330"/>
      <c r="ZY43" s="330"/>
      <c r="ZZ43" s="330"/>
      <c r="AAA43" s="330"/>
      <c r="AAB43" s="330"/>
      <c r="AAC43" s="330"/>
      <c r="AAD43" s="330"/>
      <c r="AAE43" s="330"/>
      <c r="AAF43" s="330"/>
      <c r="AAG43" s="330"/>
      <c r="AAH43" s="330"/>
      <c r="AAI43" s="330"/>
      <c r="AAJ43" s="330"/>
      <c r="AAK43" s="330"/>
      <c r="AAL43" s="330"/>
      <c r="AAM43" s="330"/>
      <c r="AAN43" s="330"/>
      <c r="AAO43" s="330"/>
      <c r="AAP43" s="330"/>
      <c r="AAQ43" s="330"/>
      <c r="AAR43" s="330"/>
      <c r="AAS43" s="330"/>
      <c r="AAT43" s="330"/>
      <c r="AAU43" s="330"/>
      <c r="AAV43" s="330"/>
      <c r="AAW43" s="330"/>
      <c r="AAX43" s="330"/>
      <c r="AAY43" s="330"/>
      <c r="AAZ43" s="330"/>
      <c r="ABA43" s="330"/>
      <c r="ABB43" s="330"/>
      <c r="ABC43" s="330"/>
      <c r="ABD43" s="330"/>
      <c r="ABE43" s="330"/>
      <c r="ABF43" s="330"/>
      <c r="ABG43" s="330"/>
      <c r="ABH43" s="330"/>
      <c r="ABI43" s="330"/>
      <c r="ABJ43" s="330"/>
      <c r="ABK43" s="330"/>
      <c r="ABL43" s="330"/>
      <c r="ABM43" s="330"/>
      <c r="ABN43" s="330"/>
      <c r="ABO43" s="330"/>
      <c r="ABP43" s="330"/>
      <c r="ABQ43" s="330"/>
      <c r="ABR43" s="330"/>
      <c r="ABS43" s="330"/>
      <c r="ABT43" s="330"/>
      <c r="ABU43" s="330"/>
      <c r="ABV43" s="330"/>
      <c r="ABW43" s="330"/>
      <c r="ABX43" s="330"/>
      <c r="ABY43" s="330"/>
      <c r="ABZ43" s="330"/>
      <c r="ACA43" s="330"/>
      <c r="ACB43" s="330"/>
      <c r="ACC43" s="330"/>
      <c r="ACD43" s="330"/>
      <c r="ACE43" s="330"/>
      <c r="ACF43" s="330"/>
      <c r="ACG43" s="330"/>
      <c r="ACH43" s="330"/>
      <c r="ACI43" s="330"/>
      <c r="ACJ43" s="330"/>
      <c r="ACK43" s="330"/>
      <c r="ACL43" s="330"/>
      <c r="ACM43" s="330"/>
      <c r="ACN43" s="330"/>
      <c r="ACO43" s="330"/>
      <c r="ACP43" s="330"/>
      <c r="ACQ43" s="330"/>
      <c r="ACR43" s="330"/>
      <c r="ACS43" s="330"/>
      <c r="ACT43" s="330"/>
      <c r="ACU43" s="330"/>
      <c r="ACV43" s="330"/>
      <c r="ACW43" s="330"/>
      <c r="ACX43" s="330"/>
      <c r="ACY43" s="330"/>
      <c r="ACZ43" s="330"/>
      <c r="ADA43" s="330"/>
      <c r="ADB43" s="330"/>
      <c r="ADC43" s="330"/>
      <c r="ADD43" s="330"/>
      <c r="ADE43" s="330"/>
      <c r="ADF43" s="330"/>
      <c r="ADG43" s="330"/>
      <c r="ADH43" s="330"/>
      <c r="ADI43" s="330"/>
      <c r="ADJ43" s="330"/>
      <c r="ADK43" s="330"/>
      <c r="ADL43" s="330"/>
      <c r="ADM43" s="330"/>
      <c r="ADN43" s="330"/>
      <c r="ADO43" s="330"/>
      <c r="ADP43" s="330"/>
      <c r="ADQ43" s="330"/>
      <c r="ADR43" s="330"/>
      <c r="ADS43" s="330"/>
      <c r="ADT43" s="330"/>
      <c r="ADU43" s="330"/>
      <c r="ADV43" s="330"/>
      <c r="ADW43" s="330"/>
      <c r="ADX43" s="330"/>
      <c r="ADY43" s="330"/>
      <c r="ADZ43" s="330"/>
      <c r="AEA43" s="330"/>
      <c r="AEB43" s="330"/>
      <c r="AEC43" s="330"/>
      <c r="AED43" s="330"/>
      <c r="AEE43" s="330"/>
      <c r="AEF43" s="330"/>
      <c r="AEG43" s="330"/>
      <c r="AEH43" s="330"/>
      <c r="AEI43" s="330"/>
      <c r="AEJ43" s="330"/>
      <c r="AEK43" s="330"/>
      <c r="AEL43" s="330"/>
      <c r="AEM43" s="330"/>
      <c r="AEN43" s="330"/>
      <c r="AEO43" s="330"/>
      <c r="AEP43" s="330"/>
      <c r="AEQ43" s="330"/>
      <c r="AER43" s="330"/>
      <c r="AES43" s="330"/>
      <c r="AET43" s="330"/>
      <c r="AEU43" s="330"/>
      <c r="AEV43" s="330"/>
      <c r="AEW43" s="330"/>
      <c r="AEX43" s="330"/>
      <c r="AEY43" s="330"/>
      <c r="AEZ43" s="330"/>
      <c r="AFA43" s="330"/>
      <c r="AFB43" s="330"/>
      <c r="AFC43" s="330"/>
      <c r="AFD43" s="330"/>
      <c r="AFE43" s="330"/>
      <c r="AFF43" s="330"/>
      <c r="AFG43" s="330"/>
      <c r="AFH43" s="330"/>
      <c r="AFI43" s="330"/>
      <c r="AFJ43" s="330"/>
      <c r="AFK43" s="330"/>
      <c r="AFL43" s="330"/>
      <c r="AFM43" s="330"/>
      <c r="AFN43" s="330"/>
      <c r="AFO43" s="330"/>
      <c r="AFP43" s="330"/>
      <c r="AFQ43" s="330"/>
      <c r="AFR43" s="330"/>
      <c r="AFS43" s="330"/>
      <c r="AFT43" s="330"/>
      <c r="AFU43" s="330"/>
      <c r="AFV43" s="330"/>
      <c r="AFW43" s="330"/>
      <c r="AFX43" s="330"/>
      <c r="AFY43" s="330"/>
      <c r="AFZ43" s="330"/>
      <c r="AGA43" s="330"/>
      <c r="AGB43" s="330"/>
      <c r="AGC43" s="330"/>
      <c r="AGD43" s="330"/>
      <c r="AGE43" s="330"/>
      <c r="AGF43" s="330"/>
      <c r="AGG43" s="330"/>
      <c r="AGH43" s="330"/>
      <c r="AGI43" s="330"/>
      <c r="AGJ43" s="330"/>
      <c r="AGK43" s="330"/>
      <c r="AGL43" s="330"/>
      <c r="AGM43" s="330"/>
      <c r="AGN43" s="330"/>
      <c r="AGO43" s="330"/>
      <c r="AGP43" s="330"/>
      <c r="AGQ43" s="330"/>
      <c r="AGR43" s="330"/>
      <c r="AGS43" s="330"/>
      <c r="AGT43" s="330"/>
      <c r="AGU43" s="330"/>
      <c r="AGV43" s="330"/>
      <c r="AGW43" s="330"/>
      <c r="AGX43" s="330"/>
      <c r="AGY43" s="330"/>
      <c r="AGZ43" s="330"/>
      <c r="AHA43" s="330"/>
      <c r="AHB43" s="330"/>
      <c r="AHC43" s="330"/>
      <c r="AHD43" s="330"/>
      <c r="AHE43" s="330"/>
      <c r="AHF43" s="330"/>
      <c r="AHG43" s="330"/>
      <c r="AHH43" s="330"/>
      <c r="AHI43" s="330"/>
      <c r="AHJ43" s="330"/>
      <c r="AHK43" s="330"/>
      <c r="AHL43" s="330"/>
      <c r="AHM43" s="330"/>
      <c r="AHN43" s="330"/>
      <c r="AHO43" s="330"/>
      <c r="AHP43" s="330"/>
      <c r="AHQ43" s="330"/>
      <c r="AHR43" s="330"/>
      <c r="AHS43" s="330"/>
      <c r="AHT43" s="330"/>
      <c r="AHU43" s="330"/>
      <c r="AHV43" s="330"/>
      <c r="AHW43" s="330"/>
      <c r="AHX43" s="330"/>
      <c r="AHY43" s="330"/>
      <c r="AHZ43" s="330"/>
      <c r="AIA43" s="330"/>
      <c r="AIB43" s="330"/>
      <c r="AIC43" s="330"/>
      <c r="AID43" s="330"/>
      <c r="AIE43" s="330"/>
      <c r="AIF43" s="330"/>
      <c r="AIG43" s="330"/>
      <c r="AIH43" s="330"/>
      <c r="AII43" s="330"/>
      <c r="AIJ43" s="330"/>
      <c r="AIK43" s="330"/>
      <c r="AIL43" s="330"/>
      <c r="AIM43" s="330"/>
      <c r="AIN43" s="330"/>
      <c r="AIO43" s="330"/>
      <c r="AIP43" s="330"/>
      <c r="AIQ43" s="330"/>
      <c r="AIR43" s="330"/>
      <c r="AIS43" s="330"/>
      <c r="AIT43" s="330"/>
      <c r="AIU43" s="330"/>
      <c r="AIV43" s="330"/>
      <c r="AIW43" s="330"/>
      <c r="AIX43" s="330"/>
      <c r="AIY43" s="330"/>
      <c r="AIZ43" s="330"/>
      <c r="AJA43" s="330"/>
      <c r="AJB43" s="330"/>
      <c r="AJC43" s="330"/>
      <c r="AJD43" s="330"/>
      <c r="AJE43" s="330"/>
      <c r="AJF43" s="330"/>
      <c r="AJG43" s="330"/>
      <c r="AJH43" s="330"/>
      <c r="AJI43" s="330"/>
      <c r="AJJ43" s="330"/>
      <c r="AJK43" s="330"/>
      <c r="AJL43" s="330"/>
      <c r="AJM43" s="330"/>
      <c r="AJN43" s="330"/>
      <c r="AJO43" s="330"/>
      <c r="AJP43" s="330"/>
      <c r="AJQ43" s="330"/>
      <c r="AJR43" s="330"/>
      <c r="AJS43" s="330"/>
      <c r="AJT43" s="330"/>
      <c r="AJU43" s="330"/>
      <c r="AJV43" s="330"/>
      <c r="AJW43" s="330"/>
      <c r="AJX43" s="330"/>
      <c r="AJY43" s="330"/>
      <c r="AJZ43" s="330"/>
      <c r="AKA43" s="330"/>
      <c r="AKB43" s="330"/>
      <c r="AKC43" s="330"/>
      <c r="AKD43" s="330"/>
      <c r="AKE43" s="330"/>
      <c r="AKF43" s="330"/>
      <c r="AKG43" s="330"/>
      <c r="AKH43" s="330"/>
    </row>
    <row r="44" spans="1:970" s="335" customFormat="1" ht="120" customHeight="1">
      <c r="A44" s="510"/>
      <c r="B44" s="484"/>
      <c r="C44" s="481"/>
      <c r="D44" s="479"/>
      <c r="E44" s="479"/>
      <c r="F44" s="479"/>
      <c r="G44" s="479"/>
      <c r="H44" s="496"/>
      <c r="I44" s="496"/>
      <c r="J44" s="479"/>
      <c r="K44" s="479"/>
      <c r="L44" s="479"/>
      <c r="M44" s="479"/>
      <c r="N44" s="479"/>
      <c r="O44" s="488"/>
      <c r="P44" s="491"/>
      <c r="Q44" s="488"/>
      <c r="R44" s="491"/>
      <c r="S44" s="488"/>
      <c r="T44" s="491"/>
      <c r="U44" s="488"/>
      <c r="V44" s="490"/>
      <c r="W44" s="500"/>
      <c r="X44" s="498"/>
      <c r="Y44" s="507"/>
      <c r="Z44" s="507"/>
      <c r="AA44" s="330"/>
      <c r="AB44" s="330"/>
      <c r="AC44" s="330"/>
      <c r="AD44" s="330"/>
      <c r="AE44" s="330"/>
      <c r="AF44" s="330"/>
      <c r="AG44" s="330"/>
      <c r="AH44" s="330"/>
      <c r="AI44" s="330"/>
      <c r="AJ44" s="330"/>
      <c r="AK44" s="330"/>
      <c r="AL44" s="330"/>
      <c r="AM44" s="330"/>
      <c r="AN44" s="330"/>
      <c r="AO44" s="330"/>
      <c r="AP44" s="330"/>
      <c r="AQ44" s="330"/>
      <c r="AR44" s="330"/>
      <c r="AS44" s="330"/>
      <c r="AT44" s="330"/>
      <c r="AU44" s="330"/>
      <c r="AV44" s="330"/>
      <c r="AW44" s="330"/>
      <c r="AX44" s="330"/>
      <c r="AY44" s="330"/>
      <c r="AZ44" s="330"/>
      <c r="BA44" s="330"/>
      <c r="BB44" s="330"/>
      <c r="BC44" s="330"/>
      <c r="BD44" s="330"/>
      <c r="BE44" s="330"/>
      <c r="BF44" s="330"/>
      <c r="BG44" s="330"/>
      <c r="BH44" s="330"/>
      <c r="BI44" s="330"/>
      <c r="BJ44" s="330"/>
      <c r="BK44" s="330"/>
      <c r="BL44" s="330"/>
      <c r="BM44" s="330"/>
      <c r="BN44" s="330"/>
      <c r="BO44" s="330"/>
      <c r="BP44" s="330"/>
      <c r="BQ44" s="330"/>
      <c r="BR44" s="330"/>
      <c r="BS44" s="330"/>
      <c r="BT44" s="330"/>
      <c r="BU44" s="330"/>
      <c r="BV44" s="330"/>
      <c r="BW44" s="330"/>
      <c r="BX44" s="330"/>
      <c r="BY44" s="330"/>
      <c r="BZ44" s="330"/>
      <c r="CA44" s="330"/>
      <c r="CB44" s="330"/>
      <c r="CC44" s="330"/>
      <c r="CD44" s="330"/>
      <c r="CE44" s="330"/>
      <c r="CF44" s="330"/>
      <c r="CG44" s="330"/>
      <c r="CH44" s="330"/>
      <c r="CI44" s="330"/>
      <c r="CJ44" s="330"/>
      <c r="CK44" s="330"/>
      <c r="CL44" s="330"/>
      <c r="CM44" s="330"/>
      <c r="CN44" s="330"/>
      <c r="CO44" s="330"/>
      <c r="CP44" s="330"/>
      <c r="CQ44" s="330"/>
      <c r="CR44" s="330"/>
      <c r="CS44" s="330"/>
      <c r="CT44" s="330"/>
      <c r="CU44" s="330"/>
      <c r="CV44" s="330"/>
      <c r="CW44" s="330"/>
      <c r="CX44" s="330"/>
      <c r="CY44" s="330"/>
      <c r="CZ44" s="330"/>
      <c r="DA44" s="330"/>
      <c r="DB44" s="330"/>
      <c r="DC44" s="330"/>
      <c r="DD44" s="330"/>
      <c r="DE44" s="330"/>
      <c r="DF44" s="330"/>
      <c r="DG44" s="330"/>
      <c r="DH44" s="330"/>
      <c r="DI44" s="330"/>
      <c r="DJ44" s="330"/>
      <c r="DK44" s="330"/>
      <c r="DL44" s="330"/>
      <c r="DM44" s="330"/>
      <c r="DN44" s="330"/>
      <c r="DO44" s="330"/>
      <c r="DP44" s="330"/>
      <c r="DQ44" s="330"/>
      <c r="DR44" s="330"/>
      <c r="DS44" s="330"/>
      <c r="DT44" s="330"/>
      <c r="DU44" s="330"/>
      <c r="DV44" s="330"/>
      <c r="DW44" s="330"/>
      <c r="DX44" s="330"/>
      <c r="DY44" s="330"/>
      <c r="DZ44" s="330"/>
      <c r="EA44" s="330"/>
      <c r="EB44" s="330"/>
      <c r="EC44" s="330"/>
      <c r="ED44" s="330"/>
      <c r="EE44" s="330"/>
      <c r="EF44" s="330"/>
      <c r="EG44" s="330"/>
      <c r="EH44" s="330"/>
      <c r="EI44" s="330"/>
      <c r="EJ44" s="330"/>
      <c r="EK44" s="330"/>
      <c r="EL44" s="330"/>
      <c r="EM44" s="330"/>
      <c r="EN44" s="330"/>
      <c r="EO44" s="330"/>
      <c r="EP44" s="330"/>
      <c r="EQ44" s="330"/>
      <c r="ER44" s="330"/>
      <c r="ES44" s="330"/>
      <c r="ET44" s="330"/>
      <c r="EU44" s="330"/>
      <c r="EV44" s="330"/>
      <c r="EW44" s="330"/>
      <c r="EX44" s="330"/>
      <c r="EY44" s="330"/>
      <c r="EZ44" s="330"/>
      <c r="FA44" s="330"/>
      <c r="FB44" s="330"/>
      <c r="FC44" s="330"/>
      <c r="FD44" s="330"/>
      <c r="FE44" s="330"/>
      <c r="FF44" s="330"/>
      <c r="FG44" s="330"/>
      <c r="FH44" s="330"/>
      <c r="FI44" s="330"/>
      <c r="FJ44" s="330"/>
      <c r="FK44" s="330"/>
      <c r="FL44" s="330"/>
      <c r="FM44" s="330"/>
      <c r="FN44" s="330"/>
      <c r="FO44" s="330"/>
      <c r="FP44" s="330"/>
      <c r="FQ44" s="330"/>
      <c r="FR44" s="330"/>
      <c r="FS44" s="330"/>
      <c r="FT44" s="330"/>
      <c r="FU44" s="330"/>
      <c r="FV44" s="330"/>
      <c r="FW44" s="330"/>
      <c r="FX44" s="330"/>
      <c r="FY44" s="330"/>
      <c r="FZ44" s="330"/>
      <c r="GA44" s="330"/>
      <c r="GB44" s="330"/>
      <c r="GC44" s="330"/>
      <c r="GD44" s="330"/>
      <c r="GE44" s="330"/>
      <c r="GF44" s="330"/>
      <c r="GG44" s="330"/>
      <c r="GH44" s="330"/>
      <c r="GI44" s="330"/>
      <c r="GJ44" s="330"/>
      <c r="GK44" s="330"/>
      <c r="GL44" s="330"/>
      <c r="GM44" s="330"/>
      <c r="GN44" s="330"/>
      <c r="GO44" s="330"/>
      <c r="GP44" s="330"/>
      <c r="GQ44" s="330"/>
      <c r="GR44" s="330"/>
      <c r="GS44" s="330"/>
      <c r="GT44" s="330"/>
      <c r="GU44" s="330"/>
      <c r="GV44" s="330"/>
      <c r="GW44" s="330"/>
      <c r="GX44" s="330"/>
      <c r="GY44" s="330"/>
      <c r="GZ44" s="330"/>
      <c r="HA44" s="330"/>
      <c r="HB44" s="330"/>
      <c r="HC44" s="330"/>
      <c r="HD44" s="330"/>
      <c r="HE44" s="330"/>
      <c r="HF44" s="330"/>
      <c r="HG44" s="330"/>
      <c r="HH44" s="330"/>
      <c r="HI44" s="330"/>
      <c r="HJ44" s="330"/>
      <c r="HK44" s="330"/>
      <c r="HL44" s="330"/>
      <c r="HM44" s="330"/>
      <c r="HN44" s="330"/>
      <c r="HO44" s="330"/>
      <c r="HP44" s="330"/>
      <c r="HQ44" s="330"/>
      <c r="HR44" s="330"/>
      <c r="HS44" s="330"/>
      <c r="HT44" s="330"/>
      <c r="HU44" s="330"/>
      <c r="HV44" s="330"/>
      <c r="HW44" s="330"/>
      <c r="HX44" s="330"/>
      <c r="HY44" s="330"/>
      <c r="HZ44" s="330"/>
      <c r="IA44" s="330"/>
      <c r="IB44" s="330"/>
      <c r="IC44" s="330"/>
      <c r="ID44" s="330"/>
      <c r="IE44" s="330"/>
      <c r="IF44" s="330"/>
      <c r="IG44" s="330"/>
      <c r="IH44" s="330"/>
      <c r="II44" s="330"/>
      <c r="IJ44" s="330"/>
      <c r="IK44" s="330"/>
      <c r="IL44" s="330"/>
      <c r="IM44" s="330"/>
      <c r="IN44" s="330"/>
      <c r="IO44" s="330"/>
      <c r="IP44" s="330"/>
      <c r="IQ44" s="330"/>
      <c r="IR44" s="330"/>
      <c r="IS44" s="330"/>
      <c r="IT44" s="330"/>
      <c r="IU44" s="330"/>
      <c r="IV44" s="330"/>
      <c r="IW44" s="330"/>
      <c r="IX44" s="330"/>
      <c r="IY44" s="330"/>
      <c r="IZ44" s="330"/>
      <c r="JA44" s="330"/>
      <c r="JB44" s="330"/>
      <c r="JC44" s="330"/>
      <c r="JD44" s="330"/>
      <c r="JE44" s="330"/>
      <c r="JF44" s="330"/>
      <c r="JG44" s="330"/>
      <c r="JH44" s="330"/>
      <c r="JI44" s="330"/>
      <c r="JJ44" s="330"/>
      <c r="JK44" s="330"/>
      <c r="JL44" s="330"/>
      <c r="JM44" s="330"/>
      <c r="JN44" s="330"/>
      <c r="JO44" s="330"/>
      <c r="JP44" s="330"/>
      <c r="JQ44" s="330"/>
      <c r="JR44" s="330"/>
      <c r="JS44" s="330"/>
      <c r="JT44" s="330"/>
      <c r="JU44" s="330"/>
      <c r="JV44" s="330"/>
      <c r="JW44" s="330"/>
      <c r="JX44" s="330"/>
      <c r="JY44" s="330"/>
      <c r="JZ44" s="330"/>
      <c r="KA44" s="330"/>
      <c r="KB44" s="330"/>
      <c r="KC44" s="330"/>
      <c r="KD44" s="330"/>
      <c r="KE44" s="330"/>
      <c r="KF44" s="330"/>
      <c r="KG44" s="330"/>
      <c r="KH44" s="330"/>
      <c r="KI44" s="330"/>
      <c r="KJ44" s="330"/>
      <c r="KK44" s="330"/>
      <c r="KL44" s="330"/>
      <c r="KM44" s="330"/>
      <c r="KN44" s="330"/>
      <c r="KO44" s="330"/>
      <c r="KP44" s="330"/>
      <c r="KQ44" s="330"/>
      <c r="KR44" s="330"/>
      <c r="KS44" s="330"/>
      <c r="KT44" s="330"/>
      <c r="KU44" s="330"/>
      <c r="KV44" s="330"/>
      <c r="KW44" s="330"/>
      <c r="KX44" s="330"/>
      <c r="KY44" s="330"/>
      <c r="KZ44" s="330"/>
      <c r="LA44" s="330"/>
      <c r="LB44" s="330"/>
      <c r="LC44" s="330"/>
      <c r="LD44" s="330"/>
      <c r="LE44" s="330"/>
      <c r="LF44" s="330"/>
      <c r="LG44" s="330"/>
      <c r="LH44" s="330"/>
      <c r="LI44" s="330"/>
      <c r="LJ44" s="330"/>
      <c r="LK44" s="330"/>
      <c r="LL44" s="330"/>
      <c r="LM44" s="330"/>
      <c r="LN44" s="330"/>
      <c r="LO44" s="330"/>
      <c r="LP44" s="330"/>
      <c r="LQ44" s="330"/>
      <c r="LR44" s="330"/>
      <c r="LS44" s="330"/>
      <c r="LT44" s="330"/>
      <c r="LU44" s="330"/>
      <c r="LV44" s="330"/>
      <c r="LW44" s="330"/>
      <c r="LX44" s="330"/>
      <c r="LY44" s="330"/>
      <c r="LZ44" s="330"/>
      <c r="MA44" s="330"/>
      <c r="MB44" s="330"/>
      <c r="MC44" s="330"/>
      <c r="MD44" s="330"/>
      <c r="ME44" s="330"/>
      <c r="MF44" s="330"/>
      <c r="MG44" s="330"/>
      <c r="MH44" s="330"/>
      <c r="MI44" s="330"/>
      <c r="MJ44" s="330"/>
      <c r="MK44" s="330"/>
      <c r="ML44" s="330"/>
      <c r="MM44" s="330"/>
      <c r="MN44" s="330"/>
      <c r="MO44" s="330"/>
      <c r="MP44" s="330"/>
      <c r="MQ44" s="330"/>
      <c r="MR44" s="330"/>
      <c r="MS44" s="330"/>
      <c r="MT44" s="330"/>
      <c r="MU44" s="330"/>
      <c r="MV44" s="330"/>
      <c r="MW44" s="330"/>
      <c r="MX44" s="330"/>
      <c r="MY44" s="330"/>
      <c r="MZ44" s="330"/>
      <c r="NA44" s="330"/>
      <c r="NB44" s="330"/>
      <c r="NC44" s="330"/>
      <c r="ND44" s="330"/>
      <c r="NE44" s="330"/>
      <c r="NF44" s="330"/>
      <c r="NG44" s="330"/>
      <c r="NH44" s="330"/>
      <c r="NI44" s="330"/>
      <c r="NJ44" s="330"/>
      <c r="NK44" s="330"/>
      <c r="NL44" s="330"/>
      <c r="NM44" s="330"/>
      <c r="NN44" s="330"/>
      <c r="NO44" s="330"/>
      <c r="NP44" s="330"/>
      <c r="NQ44" s="330"/>
      <c r="NR44" s="330"/>
      <c r="NS44" s="330"/>
      <c r="NT44" s="330"/>
      <c r="NU44" s="330"/>
      <c r="NV44" s="330"/>
      <c r="NW44" s="330"/>
      <c r="NX44" s="330"/>
      <c r="NY44" s="330"/>
      <c r="NZ44" s="330"/>
      <c r="OA44" s="330"/>
      <c r="OB44" s="330"/>
      <c r="OC44" s="330"/>
      <c r="OD44" s="330"/>
      <c r="OE44" s="330"/>
      <c r="OF44" s="330"/>
      <c r="OG44" s="330"/>
      <c r="OH44" s="330"/>
      <c r="OI44" s="330"/>
      <c r="OJ44" s="330"/>
      <c r="OK44" s="330"/>
      <c r="OL44" s="330"/>
      <c r="OM44" s="330"/>
      <c r="ON44" s="330"/>
      <c r="OO44" s="330"/>
      <c r="OP44" s="330"/>
      <c r="OQ44" s="330"/>
      <c r="OR44" s="330"/>
      <c r="OS44" s="330"/>
      <c r="OT44" s="330"/>
      <c r="OU44" s="330"/>
      <c r="OV44" s="330"/>
      <c r="OW44" s="330"/>
      <c r="OX44" s="330"/>
      <c r="OY44" s="330"/>
      <c r="OZ44" s="330"/>
      <c r="PA44" s="330"/>
      <c r="PB44" s="330"/>
      <c r="PC44" s="330"/>
      <c r="PD44" s="330"/>
      <c r="PE44" s="330"/>
      <c r="PF44" s="330"/>
      <c r="PG44" s="330"/>
      <c r="PH44" s="330"/>
      <c r="PI44" s="330"/>
      <c r="PJ44" s="330"/>
      <c r="PK44" s="330"/>
      <c r="PL44" s="330"/>
      <c r="PM44" s="330"/>
      <c r="PN44" s="330"/>
      <c r="PO44" s="330"/>
      <c r="PP44" s="330"/>
      <c r="PQ44" s="330"/>
      <c r="PR44" s="330"/>
      <c r="PS44" s="330"/>
      <c r="PT44" s="330"/>
      <c r="PU44" s="330"/>
      <c r="PV44" s="330"/>
      <c r="PW44" s="330"/>
      <c r="PX44" s="330"/>
      <c r="PY44" s="330"/>
      <c r="PZ44" s="330"/>
      <c r="QA44" s="330"/>
      <c r="QB44" s="330"/>
      <c r="QC44" s="330"/>
      <c r="QD44" s="330"/>
      <c r="QE44" s="330"/>
      <c r="QF44" s="330"/>
      <c r="QG44" s="330"/>
      <c r="QH44" s="330"/>
      <c r="QI44" s="330"/>
      <c r="QJ44" s="330"/>
      <c r="QK44" s="330"/>
      <c r="QL44" s="330"/>
      <c r="QM44" s="330"/>
      <c r="QN44" s="330"/>
      <c r="QO44" s="330"/>
      <c r="QP44" s="330"/>
      <c r="QQ44" s="330"/>
      <c r="QR44" s="330"/>
      <c r="QS44" s="330"/>
      <c r="QT44" s="330"/>
      <c r="QU44" s="330"/>
      <c r="QV44" s="330"/>
      <c r="QW44" s="330"/>
      <c r="QX44" s="330"/>
      <c r="QY44" s="330"/>
      <c r="QZ44" s="330"/>
      <c r="RA44" s="330"/>
      <c r="RB44" s="330"/>
      <c r="RC44" s="330"/>
      <c r="RD44" s="330"/>
      <c r="RE44" s="330"/>
      <c r="RF44" s="330"/>
      <c r="RG44" s="330"/>
      <c r="RH44" s="330"/>
      <c r="RI44" s="330"/>
      <c r="RJ44" s="330"/>
      <c r="RK44" s="330"/>
      <c r="RL44" s="330"/>
      <c r="RM44" s="330"/>
      <c r="RN44" s="330"/>
      <c r="RO44" s="330"/>
      <c r="RP44" s="330"/>
      <c r="RQ44" s="330"/>
      <c r="RR44" s="330"/>
      <c r="RS44" s="330"/>
      <c r="RT44" s="330"/>
      <c r="RU44" s="330"/>
      <c r="RV44" s="330"/>
      <c r="RW44" s="330"/>
      <c r="RX44" s="330"/>
      <c r="RY44" s="330"/>
      <c r="RZ44" s="330"/>
      <c r="SA44" s="330"/>
      <c r="SB44" s="330"/>
      <c r="SC44" s="330"/>
      <c r="SD44" s="330"/>
      <c r="SE44" s="330"/>
      <c r="SF44" s="330"/>
      <c r="SG44" s="330"/>
      <c r="SH44" s="330"/>
      <c r="SI44" s="330"/>
      <c r="SJ44" s="330"/>
      <c r="SK44" s="330"/>
      <c r="SL44" s="330"/>
      <c r="SM44" s="330"/>
      <c r="SN44" s="330"/>
      <c r="SO44" s="330"/>
      <c r="SP44" s="330"/>
      <c r="SQ44" s="330"/>
      <c r="SR44" s="330"/>
      <c r="SS44" s="330"/>
      <c r="ST44" s="330"/>
      <c r="SU44" s="330"/>
      <c r="SV44" s="330"/>
      <c r="SW44" s="330"/>
      <c r="SX44" s="330"/>
      <c r="SY44" s="330"/>
      <c r="SZ44" s="330"/>
      <c r="TA44" s="330"/>
      <c r="TB44" s="330"/>
      <c r="TC44" s="330"/>
      <c r="TD44" s="330"/>
      <c r="TE44" s="330"/>
      <c r="TF44" s="330"/>
      <c r="TG44" s="330"/>
      <c r="TH44" s="330"/>
      <c r="TI44" s="330"/>
      <c r="TJ44" s="330"/>
      <c r="TK44" s="330"/>
      <c r="TL44" s="330"/>
      <c r="TM44" s="330"/>
      <c r="TN44" s="330"/>
      <c r="TO44" s="330"/>
      <c r="TP44" s="330"/>
      <c r="TQ44" s="330"/>
      <c r="TR44" s="330"/>
      <c r="TS44" s="330"/>
      <c r="TT44" s="330"/>
      <c r="TU44" s="330"/>
      <c r="TV44" s="330"/>
      <c r="TW44" s="330"/>
      <c r="TX44" s="330"/>
      <c r="TY44" s="330"/>
      <c r="TZ44" s="330"/>
      <c r="UA44" s="330"/>
      <c r="UB44" s="330"/>
      <c r="UC44" s="330"/>
      <c r="UD44" s="330"/>
      <c r="UE44" s="330"/>
      <c r="UF44" s="330"/>
      <c r="UG44" s="330"/>
      <c r="UH44" s="330"/>
      <c r="UI44" s="330"/>
      <c r="UJ44" s="330"/>
      <c r="UK44" s="330"/>
      <c r="UL44" s="330"/>
      <c r="UM44" s="330"/>
      <c r="UN44" s="330"/>
      <c r="UO44" s="330"/>
      <c r="UP44" s="330"/>
      <c r="UQ44" s="330"/>
      <c r="UR44" s="330"/>
      <c r="US44" s="330"/>
      <c r="UT44" s="330"/>
      <c r="UU44" s="330"/>
      <c r="UV44" s="330"/>
      <c r="UW44" s="330"/>
      <c r="UX44" s="330"/>
      <c r="UY44" s="330"/>
      <c r="UZ44" s="330"/>
      <c r="VA44" s="330"/>
      <c r="VB44" s="330"/>
      <c r="VC44" s="330"/>
      <c r="VD44" s="330"/>
      <c r="VE44" s="330"/>
      <c r="VF44" s="330"/>
      <c r="VG44" s="330"/>
      <c r="VH44" s="330"/>
      <c r="VI44" s="330"/>
      <c r="VJ44" s="330"/>
      <c r="VK44" s="330"/>
      <c r="VL44" s="330"/>
      <c r="VM44" s="330"/>
      <c r="VN44" s="330"/>
      <c r="VO44" s="330"/>
      <c r="VP44" s="330"/>
      <c r="VQ44" s="330"/>
      <c r="VR44" s="330"/>
      <c r="VS44" s="330"/>
      <c r="VT44" s="330"/>
      <c r="VU44" s="330"/>
      <c r="VV44" s="330"/>
      <c r="VW44" s="330"/>
      <c r="VX44" s="330"/>
      <c r="VY44" s="330"/>
      <c r="VZ44" s="330"/>
      <c r="WA44" s="330"/>
      <c r="WB44" s="330"/>
      <c r="WC44" s="330"/>
      <c r="WD44" s="330"/>
      <c r="WE44" s="330"/>
      <c r="WF44" s="330"/>
      <c r="WG44" s="330"/>
      <c r="WH44" s="330"/>
      <c r="WI44" s="330"/>
      <c r="WJ44" s="330"/>
      <c r="WK44" s="330"/>
      <c r="WL44" s="330"/>
      <c r="WM44" s="330"/>
      <c r="WN44" s="330"/>
      <c r="WO44" s="330"/>
      <c r="WP44" s="330"/>
      <c r="WQ44" s="330"/>
      <c r="WR44" s="330"/>
      <c r="WS44" s="330"/>
      <c r="WT44" s="330"/>
      <c r="WU44" s="330"/>
      <c r="WV44" s="330"/>
      <c r="WW44" s="330"/>
      <c r="WX44" s="330"/>
      <c r="WY44" s="330"/>
      <c r="WZ44" s="330"/>
      <c r="XA44" s="330"/>
      <c r="XB44" s="330"/>
      <c r="XC44" s="330"/>
      <c r="XD44" s="330"/>
      <c r="XE44" s="330"/>
      <c r="XF44" s="330"/>
      <c r="XG44" s="330"/>
      <c r="XH44" s="330"/>
      <c r="XI44" s="330"/>
      <c r="XJ44" s="330"/>
      <c r="XK44" s="330"/>
      <c r="XL44" s="330"/>
      <c r="XM44" s="330"/>
      <c r="XN44" s="330"/>
      <c r="XO44" s="330"/>
      <c r="XP44" s="330"/>
      <c r="XQ44" s="330"/>
      <c r="XR44" s="330"/>
      <c r="XS44" s="330"/>
      <c r="XT44" s="330"/>
      <c r="XU44" s="330"/>
      <c r="XV44" s="330"/>
      <c r="XW44" s="330"/>
      <c r="XX44" s="330"/>
      <c r="XY44" s="330"/>
      <c r="XZ44" s="330"/>
      <c r="YA44" s="330"/>
      <c r="YB44" s="330"/>
      <c r="YC44" s="330"/>
      <c r="YD44" s="330"/>
      <c r="YE44" s="330"/>
      <c r="YF44" s="330"/>
      <c r="YG44" s="330"/>
      <c r="YH44" s="330"/>
      <c r="YI44" s="330"/>
      <c r="YJ44" s="330"/>
      <c r="YK44" s="330"/>
      <c r="YL44" s="330"/>
      <c r="YM44" s="330"/>
      <c r="YN44" s="330"/>
      <c r="YO44" s="330"/>
      <c r="YP44" s="330"/>
      <c r="YQ44" s="330"/>
      <c r="YR44" s="330"/>
      <c r="YS44" s="330"/>
      <c r="YT44" s="330"/>
      <c r="YU44" s="330"/>
      <c r="YV44" s="330"/>
      <c r="YW44" s="330"/>
      <c r="YX44" s="330"/>
      <c r="YY44" s="330"/>
      <c r="YZ44" s="330"/>
      <c r="ZA44" s="330"/>
      <c r="ZB44" s="330"/>
      <c r="ZC44" s="330"/>
      <c r="ZD44" s="330"/>
      <c r="ZE44" s="330"/>
      <c r="ZF44" s="330"/>
      <c r="ZG44" s="330"/>
      <c r="ZH44" s="330"/>
      <c r="ZI44" s="330"/>
      <c r="ZJ44" s="330"/>
      <c r="ZK44" s="330"/>
      <c r="ZL44" s="330"/>
      <c r="ZM44" s="330"/>
      <c r="ZN44" s="330"/>
      <c r="ZO44" s="330"/>
      <c r="ZP44" s="330"/>
      <c r="ZQ44" s="330"/>
      <c r="ZR44" s="330"/>
      <c r="ZS44" s="330"/>
      <c r="ZT44" s="330"/>
      <c r="ZU44" s="330"/>
      <c r="ZV44" s="330"/>
      <c r="ZW44" s="330"/>
      <c r="ZX44" s="330"/>
      <c r="ZY44" s="330"/>
      <c r="ZZ44" s="330"/>
      <c r="AAA44" s="330"/>
      <c r="AAB44" s="330"/>
      <c r="AAC44" s="330"/>
      <c r="AAD44" s="330"/>
      <c r="AAE44" s="330"/>
      <c r="AAF44" s="330"/>
      <c r="AAG44" s="330"/>
      <c r="AAH44" s="330"/>
      <c r="AAI44" s="330"/>
      <c r="AAJ44" s="330"/>
      <c r="AAK44" s="330"/>
      <c r="AAL44" s="330"/>
      <c r="AAM44" s="330"/>
      <c r="AAN44" s="330"/>
      <c r="AAO44" s="330"/>
      <c r="AAP44" s="330"/>
      <c r="AAQ44" s="330"/>
      <c r="AAR44" s="330"/>
      <c r="AAS44" s="330"/>
      <c r="AAT44" s="330"/>
      <c r="AAU44" s="330"/>
      <c r="AAV44" s="330"/>
      <c r="AAW44" s="330"/>
      <c r="AAX44" s="330"/>
      <c r="AAY44" s="330"/>
      <c r="AAZ44" s="330"/>
      <c r="ABA44" s="330"/>
      <c r="ABB44" s="330"/>
      <c r="ABC44" s="330"/>
      <c r="ABD44" s="330"/>
      <c r="ABE44" s="330"/>
      <c r="ABF44" s="330"/>
      <c r="ABG44" s="330"/>
      <c r="ABH44" s="330"/>
      <c r="ABI44" s="330"/>
      <c r="ABJ44" s="330"/>
      <c r="ABK44" s="330"/>
      <c r="ABL44" s="330"/>
      <c r="ABM44" s="330"/>
      <c r="ABN44" s="330"/>
      <c r="ABO44" s="330"/>
      <c r="ABP44" s="330"/>
      <c r="ABQ44" s="330"/>
      <c r="ABR44" s="330"/>
      <c r="ABS44" s="330"/>
      <c r="ABT44" s="330"/>
      <c r="ABU44" s="330"/>
      <c r="ABV44" s="330"/>
      <c r="ABW44" s="330"/>
      <c r="ABX44" s="330"/>
      <c r="ABY44" s="330"/>
      <c r="ABZ44" s="330"/>
      <c r="ACA44" s="330"/>
      <c r="ACB44" s="330"/>
      <c r="ACC44" s="330"/>
      <c r="ACD44" s="330"/>
      <c r="ACE44" s="330"/>
      <c r="ACF44" s="330"/>
      <c r="ACG44" s="330"/>
      <c r="ACH44" s="330"/>
      <c r="ACI44" s="330"/>
      <c r="ACJ44" s="330"/>
      <c r="ACK44" s="330"/>
      <c r="ACL44" s="330"/>
      <c r="ACM44" s="330"/>
      <c r="ACN44" s="330"/>
      <c r="ACO44" s="330"/>
      <c r="ACP44" s="330"/>
      <c r="ACQ44" s="330"/>
      <c r="ACR44" s="330"/>
      <c r="ACS44" s="330"/>
      <c r="ACT44" s="330"/>
      <c r="ACU44" s="330"/>
      <c r="ACV44" s="330"/>
      <c r="ACW44" s="330"/>
      <c r="ACX44" s="330"/>
      <c r="ACY44" s="330"/>
      <c r="ACZ44" s="330"/>
      <c r="ADA44" s="330"/>
      <c r="ADB44" s="330"/>
      <c r="ADC44" s="330"/>
      <c r="ADD44" s="330"/>
      <c r="ADE44" s="330"/>
      <c r="ADF44" s="330"/>
      <c r="ADG44" s="330"/>
      <c r="ADH44" s="330"/>
      <c r="ADI44" s="330"/>
      <c r="ADJ44" s="330"/>
      <c r="ADK44" s="330"/>
      <c r="ADL44" s="330"/>
      <c r="ADM44" s="330"/>
      <c r="ADN44" s="330"/>
      <c r="ADO44" s="330"/>
      <c r="ADP44" s="330"/>
      <c r="ADQ44" s="330"/>
      <c r="ADR44" s="330"/>
      <c r="ADS44" s="330"/>
      <c r="ADT44" s="330"/>
      <c r="ADU44" s="330"/>
      <c r="ADV44" s="330"/>
      <c r="ADW44" s="330"/>
      <c r="ADX44" s="330"/>
      <c r="ADY44" s="330"/>
      <c r="ADZ44" s="330"/>
      <c r="AEA44" s="330"/>
      <c r="AEB44" s="330"/>
      <c r="AEC44" s="330"/>
      <c r="AED44" s="330"/>
      <c r="AEE44" s="330"/>
      <c r="AEF44" s="330"/>
      <c r="AEG44" s="330"/>
      <c r="AEH44" s="330"/>
      <c r="AEI44" s="330"/>
      <c r="AEJ44" s="330"/>
      <c r="AEK44" s="330"/>
      <c r="AEL44" s="330"/>
      <c r="AEM44" s="330"/>
      <c r="AEN44" s="330"/>
      <c r="AEO44" s="330"/>
      <c r="AEP44" s="330"/>
      <c r="AEQ44" s="330"/>
      <c r="AER44" s="330"/>
      <c r="AES44" s="330"/>
      <c r="AET44" s="330"/>
      <c r="AEU44" s="330"/>
      <c r="AEV44" s="330"/>
      <c r="AEW44" s="330"/>
      <c r="AEX44" s="330"/>
      <c r="AEY44" s="330"/>
      <c r="AEZ44" s="330"/>
      <c r="AFA44" s="330"/>
      <c r="AFB44" s="330"/>
      <c r="AFC44" s="330"/>
      <c r="AFD44" s="330"/>
      <c r="AFE44" s="330"/>
      <c r="AFF44" s="330"/>
      <c r="AFG44" s="330"/>
      <c r="AFH44" s="330"/>
      <c r="AFI44" s="330"/>
      <c r="AFJ44" s="330"/>
      <c r="AFK44" s="330"/>
      <c r="AFL44" s="330"/>
      <c r="AFM44" s="330"/>
      <c r="AFN44" s="330"/>
      <c r="AFO44" s="330"/>
      <c r="AFP44" s="330"/>
      <c r="AFQ44" s="330"/>
      <c r="AFR44" s="330"/>
      <c r="AFS44" s="330"/>
      <c r="AFT44" s="330"/>
      <c r="AFU44" s="330"/>
      <c r="AFV44" s="330"/>
      <c r="AFW44" s="330"/>
      <c r="AFX44" s="330"/>
      <c r="AFY44" s="330"/>
      <c r="AFZ44" s="330"/>
      <c r="AGA44" s="330"/>
      <c r="AGB44" s="330"/>
      <c r="AGC44" s="330"/>
      <c r="AGD44" s="330"/>
      <c r="AGE44" s="330"/>
      <c r="AGF44" s="330"/>
      <c r="AGG44" s="330"/>
      <c r="AGH44" s="330"/>
      <c r="AGI44" s="330"/>
      <c r="AGJ44" s="330"/>
      <c r="AGK44" s="330"/>
      <c r="AGL44" s="330"/>
      <c r="AGM44" s="330"/>
      <c r="AGN44" s="330"/>
      <c r="AGO44" s="330"/>
      <c r="AGP44" s="330"/>
      <c r="AGQ44" s="330"/>
      <c r="AGR44" s="330"/>
      <c r="AGS44" s="330"/>
      <c r="AGT44" s="330"/>
      <c r="AGU44" s="330"/>
      <c r="AGV44" s="330"/>
      <c r="AGW44" s="330"/>
      <c r="AGX44" s="330"/>
      <c r="AGY44" s="330"/>
      <c r="AGZ44" s="330"/>
      <c r="AHA44" s="330"/>
      <c r="AHB44" s="330"/>
      <c r="AHC44" s="330"/>
      <c r="AHD44" s="330"/>
      <c r="AHE44" s="330"/>
      <c r="AHF44" s="330"/>
      <c r="AHG44" s="330"/>
      <c r="AHH44" s="330"/>
      <c r="AHI44" s="330"/>
      <c r="AHJ44" s="330"/>
      <c r="AHK44" s="330"/>
      <c r="AHL44" s="330"/>
      <c r="AHM44" s="330"/>
      <c r="AHN44" s="330"/>
      <c r="AHO44" s="330"/>
      <c r="AHP44" s="330"/>
      <c r="AHQ44" s="330"/>
      <c r="AHR44" s="330"/>
      <c r="AHS44" s="330"/>
      <c r="AHT44" s="330"/>
      <c r="AHU44" s="330"/>
      <c r="AHV44" s="330"/>
      <c r="AHW44" s="330"/>
      <c r="AHX44" s="330"/>
      <c r="AHY44" s="330"/>
      <c r="AHZ44" s="330"/>
      <c r="AIA44" s="330"/>
      <c r="AIB44" s="330"/>
      <c r="AIC44" s="330"/>
      <c r="AID44" s="330"/>
      <c r="AIE44" s="330"/>
      <c r="AIF44" s="330"/>
      <c r="AIG44" s="330"/>
      <c r="AIH44" s="330"/>
      <c r="AII44" s="330"/>
      <c r="AIJ44" s="330"/>
      <c r="AIK44" s="330"/>
      <c r="AIL44" s="330"/>
      <c r="AIM44" s="330"/>
      <c r="AIN44" s="330"/>
      <c r="AIO44" s="330"/>
      <c r="AIP44" s="330"/>
      <c r="AIQ44" s="330"/>
      <c r="AIR44" s="330"/>
      <c r="AIS44" s="330"/>
      <c r="AIT44" s="330"/>
      <c r="AIU44" s="330"/>
      <c r="AIV44" s="330"/>
      <c r="AIW44" s="330"/>
      <c r="AIX44" s="330"/>
      <c r="AIY44" s="330"/>
      <c r="AIZ44" s="330"/>
      <c r="AJA44" s="330"/>
      <c r="AJB44" s="330"/>
      <c r="AJC44" s="330"/>
      <c r="AJD44" s="330"/>
      <c r="AJE44" s="330"/>
      <c r="AJF44" s="330"/>
      <c r="AJG44" s="330"/>
      <c r="AJH44" s="330"/>
      <c r="AJI44" s="330"/>
      <c r="AJJ44" s="330"/>
      <c r="AJK44" s="330"/>
      <c r="AJL44" s="330"/>
      <c r="AJM44" s="330"/>
      <c r="AJN44" s="330"/>
      <c r="AJO44" s="330"/>
      <c r="AJP44" s="330"/>
      <c r="AJQ44" s="330"/>
      <c r="AJR44" s="330"/>
      <c r="AJS44" s="330"/>
      <c r="AJT44" s="330"/>
      <c r="AJU44" s="330"/>
      <c r="AJV44" s="330"/>
      <c r="AJW44" s="330"/>
      <c r="AJX44" s="330"/>
      <c r="AJY44" s="330"/>
      <c r="AJZ44" s="330"/>
      <c r="AKA44" s="330"/>
      <c r="AKB44" s="330"/>
      <c r="AKC44" s="330"/>
      <c r="AKD44" s="330"/>
      <c r="AKE44" s="330"/>
      <c r="AKF44" s="330"/>
      <c r="AKG44" s="330"/>
      <c r="AKH44" s="330"/>
    </row>
    <row r="45" spans="1:970" s="335" customFormat="1" ht="230.25" customHeight="1">
      <c r="A45" s="508">
        <v>10</v>
      </c>
      <c r="B45" s="484" t="s">
        <v>257</v>
      </c>
      <c r="C45" s="481" t="s">
        <v>258</v>
      </c>
      <c r="D45" s="479" t="s">
        <v>259</v>
      </c>
      <c r="E45" s="479" t="s">
        <v>260</v>
      </c>
      <c r="F45" s="479" t="s">
        <v>261</v>
      </c>
      <c r="G45" s="479" t="s">
        <v>1534</v>
      </c>
      <c r="H45" s="496">
        <v>45292</v>
      </c>
      <c r="I45" s="496">
        <v>45322</v>
      </c>
      <c r="J45" s="479" t="s">
        <v>1788</v>
      </c>
      <c r="K45" s="479" t="s">
        <v>1796</v>
      </c>
      <c r="L45" s="479" t="s">
        <v>1797</v>
      </c>
      <c r="M45" s="479" t="s">
        <v>1533</v>
      </c>
      <c r="N45" s="479" t="s">
        <v>1543</v>
      </c>
      <c r="O45" s="488">
        <v>0.25</v>
      </c>
      <c r="P45" s="491"/>
      <c r="Q45" s="488">
        <v>0.25</v>
      </c>
      <c r="R45" s="491"/>
      <c r="S45" s="488">
        <v>0.25</v>
      </c>
      <c r="T45" s="491"/>
      <c r="U45" s="488">
        <v>0.25</v>
      </c>
      <c r="V45" s="488"/>
      <c r="W45" s="500">
        <f>O45+Q46+S46+U46</f>
        <v>0.25</v>
      </c>
      <c r="X45" s="498"/>
      <c r="Y45" s="494"/>
      <c r="Z45" s="494"/>
      <c r="AA45" s="210"/>
      <c r="AB45" s="210"/>
      <c r="AC45" s="330"/>
      <c r="AD45" s="330"/>
      <c r="AE45" s="330"/>
      <c r="AF45" s="330"/>
      <c r="AG45" s="330"/>
      <c r="AH45" s="330"/>
      <c r="AI45" s="330"/>
      <c r="AJ45" s="330"/>
      <c r="AK45" s="330"/>
      <c r="AL45" s="330"/>
      <c r="AM45" s="330"/>
      <c r="AN45" s="330"/>
      <c r="AO45" s="330"/>
      <c r="AP45" s="330"/>
      <c r="AQ45" s="330"/>
      <c r="AR45" s="330"/>
      <c r="AS45" s="330"/>
      <c r="AT45" s="330"/>
      <c r="AU45" s="330"/>
      <c r="AV45" s="330"/>
      <c r="AW45" s="330"/>
      <c r="AX45" s="330"/>
      <c r="AY45" s="330"/>
      <c r="AZ45" s="330"/>
      <c r="BA45" s="330"/>
      <c r="BB45" s="330"/>
      <c r="BC45" s="330"/>
      <c r="BD45" s="330"/>
      <c r="BE45" s="330"/>
      <c r="BF45" s="330"/>
      <c r="BG45" s="330"/>
      <c r="BH45" s="330"/>
      <c r="BI45" s="330"/>
      <c r="BJ45" s="330"/>
      <c r="BK45" s="330"/>
      <c r="BL45" s="330"/>
      <c r="BM45" s="330"/>
      <c r="BN45" s="330"/>
      <c r="BO45" s="330"/>
      <c r="BP45" s="330"/>
      <c r="BQ45" s="330"/>
      <c r="BR45" s="330"/>
      <c r="BS45" s="330"/>
      <c r="BT45" s="330"/>
      <c r="BU45" s="330"/>
      <c r="BV45" s="330"/>
      <c r="BW45" s="330"/>
      <c r="BX45" s="330"/>
      <c r="BY45" s="330"/>
      <c r="BZ45" s="330"/>
      <c r="CA45" s="330"/>
      <c r="CB45" s="330"/>
      <c r="CC45" s="330"/>
      <c r="CD45" s="330"/>
      <c r="CE45" s="330"/>
      <c r="CF45" s="330"/>
      <c r="CG45" s="330"/>
      <c r="CH45" s="330"/>
      <c r="CI45" s="330"/>
      <c r="CJ45" s="330"/>
      <c r="CK45" s="330"/>
      <c r="CL45" s="330"/>
      <c r="CM45" s="330"/>
      <c r="CN45" s="330"/>
      <c r="CO45" s="330"/>
      <c r="CP45" s="330"/>
      <c r="CQ45" s="330"/>
      <c r="CR45" s="330"/>
      <c r="CS45" s="330"/>
      <c r="CT45" s="330"/>
      <c r="CU45" s="330"/>
      <c r="CV45" s="330"/>
      <c r="CW45" s="330"/>
      <c r="CX45" s="330"/>
      <c r="CY45" s="330"/>
      <c r="CZ45" s="330"/>
      <c r="DA45" s="330"/>
      <c r="DB45" s="330"/>
      <c r="DC45" s="330"/>
      <c r="DD45" s="330"/>
      <c r="DE45" s="330"/>
      <c r="DF45" s="330"/>
      <c r="DG45" s="330"/>
      <c r="DH45" s="330"/>
      <c r="DI45" s="330"/>
      <c r="DJ45" s="330"/>
      <c r="DK45" s="330"/>
      <c r="DL45" s="330"/>
      <c r="DM45" s="330"/>
      <c r="DN45" s="330"/>
      <c r="DO45" s="330"/>
      <c r="DP45" s="330"/>
      <c r="DQ45" s="330"/>
      <c r="DR45" s="330"/>
      <c r="DS45" s="330"/>
      <c r="DT45" s="330"/>
      <c r="DU45" s="330"/>
      <c r="DV45" s="330"/>
      <c r="DW45" s="330"/>
      <c r="DX45" s="330"/>
      <c r="DY45" s="330"/>
      <c r="DZ45" s="330"/>
      <c r="EA45" s="330"/>
      <c r="EB45" s="330"/>
      <c r="EC45" s="330"/>
      <c r="ED45" s="330"/>
      <c r="EE45" s="330"/>
      <c r="EF45" s="330"/>
      <c r="EG45" s="330"/>
      <c r="EH45" s="330"/>
      <c r="EI45" s="330"/>
      <c r="EJ45" s="330"/>
      <c r="EK45" s="330"/>
      <c r="EL45" s="330"/>
      <c r="EM45" s="330"/>
      <c r="EN45" s="330"/>
      <c r="EO45" s="330"/>
      <c r="EP45" s="330"/>
      <c r="EQ45" s="330"/>
      <c r="ER45" s="330"/>
      <c r="ES45" s="330"/>
      <c r="ET45" s="330"/>
      <c r="EU45" s="330"/>
      <c r="EV45" s="330"/>
      <c r="EW45" s="330"/>
      <c r="EX45" s="330"/>
      <c r="EY45" s="330"/>
      <c r="EZ45" s="330"/>
      <c r="FA45" s="330"/>
      <c r="FB45" s="330"/>
      <c r="FC45" s="330"/>
      <c r="FD45" s="330"/>
      <c r="FE45" s="330"/>
      <c r="FF45" s="330"/>
      <c r="FG45" s="330"/>
      <c r="FH45" s="330"/>
      <c r="FI45" s="330"/>
      <c r="FJ45" s="330"/>
      <c r="FK45" s="330"/>
      <c r="FL45" s="330"/>
      <c r="FM45" s="330"/>
      <c r="FN45" s="330"/>
      <c r="FO45" s="330"/>
      <c r="FP45" s="330"/>
      <c r="FQ45" s="330"/>
      <c r="FR45" s="330"/>
      <c r="FS45" s="330"/>
      <c r="FT45" s="330"/>
      <c r="FU45" s="330"/>
      <c r="FV45" s="330"/>
      <c r="FW45" s="330"/>
      <c r="FX45" s="330"/>
      <c r="FY45" s="330"/>
      <c r="FZ45" s="330"/>
      <c r="GA45" s="330"/>
      <c r="GB45" s="330"/>
      <c r="GC45" s="330"/>
      <c r="GD45" s="330"/>
      <c r="GE45" s="330"/>
      <c r="GF45" s="330"/>
      <c r="GG45" s="330"/>
      <c r="GH45" s="330"/>
      <c r="GI45" s="330"/>
      <c r="GJ45" s="330"/>
      <c r="GK45" s="330"/>
      <c r="GL45" s="330"/>
      <c r="GM45" s="330"/>
      <c r="GN45" s="330"/>
      <c r="GO45" s="330"/>
      <c r="GP45" s="330"/>
      <c r="GQ45" s="330"/>
      <c r="GR45" s="330"/>
      <c r="GS45" s="330"/>
      <c r="GT45" s="330"/>
      <c r="GU45" s="330"/>
      <c r="GV45" s="330"/>
      <c r="GW45" s="330"/>
      <c r="GX45" s="330"/>
      <c r="GY45" s="330"/>
      <c r="GZ45" s="330"/>
      <c r="HA45" s="330"/>
      <c r="HB45" s="330"/>
      <c r="HC45" s="330"/>
      <c r="HD45" s="330"/>
      <c r="HE45" s="330"/>
      <c r="HF45" s="330"/>
      <c r="HG45" s="330"/>
      <c r="HH45" s="330"/>
      <c r="HI45" s="330"/>
      <c r="HJ45" s="330"/>
      <c r="HK45" s="330"/>
      <c r="HL45" s="330"/>
      <c r="HM45" s="330"/>
      <c r="HN45" s="330"/>
      <c r="HO45" s="330"/>
      <c r="HP45" s="330"/>
      <c r="HQ45" s="330"/>
      <c r="HR45" s="330"/>
      <c r="HS45" s="330"/>
      <c r="HT45" s="330"/>
      <c r="HU45" s="330"/>
      <c r="HV45" s="330"/>
      <c r="HW45" s="330"/>
      <c r="HX45" s="330"/>
      <c r="HY45" s="330"/>
      <c r="HZ45" s="330"/>
      <c r="IA45" s="330"/>
      <c r="IB45" s="330"/>
      <c r="IC45" s="330"/>
      <c r="ID45" s="330"/>
      <c r="IE45" s="330"/>
      <c r="IF45" s="330"/>
      <c r="IG45" s="330"/>
      <c r="IH45" s="330"/>
      <c r="II45" s="330"/>
      <c r="IJ45" s="330"/>
      <c r="IK45" s="330"/>
      <c r="IL45" s="330"/>
      <c r="IM45" s="330"/>
      <c r="IN45" s="330"/>
      <c r="IO45" s="330"/>
      <c r="IP45" s="330"/>
      <c r="IQ45" s="330"/>
      <c r="IR45" s="330"/>
      <c r="IS45" s="330"/>
      <c r="IT45" s="330"/>
      <c r="IU45" s="330"/>
      <c r="IV45" s="330"/>
      <c r="IW45" s="330"/>
      <c r="IX45" s="330"/>
      <c r="IY45" s="330"/>
      <c r="IZ45" s="330"/>
      <c r="JA45" s="330"/>
      <c r="JB45" s="330"/>
      <c r="JC45" s="330"/>
      <c r="JD45" s="330"/>
      <c r="JE45" s="330"/>
      <c r="JF45" s="330"/>
      <c r="JG45" s="330"/>
      <c r="JH45" s="330"/>
      <c r="JI45" s="330"/>
      <c r="JJ45" s="330"/>
      <c r="JK45" s="330"/>
      <c r="JL45" s="330"/>
      <c r="JM45" s="330"/>
      <c r="JN45" s="330"/>
      <c r="JO45" s="330"/>
      <c r="JP45" s="330"/>
      <c r="JQ45" s="330"/>
      <c r="JR45" s="330"/>
      <c r="JS45" s="330"/>
      <c r="JT45" s="330"/>
      <c r="JU45" s="330"/>
      <c r="JV45" s="330"/>
      <c r="JW45" s="330"/>
      <c r="JX45" s="330"/>
      <c r="JY45" s="330"/>
      <c r="JZ45" s="330"/>
      <c r="KA45" s="330"/>
      <c r="KB45" s="330"/>
      <c r="KC45" s="330"/>
      <c r="KD45" s="330"/>
      <c r="KE45" s="330"/>
      <c r="KF45" s="330"/>
      <c r="KG45" s="330"/>
      <c r="KH45" s="330"/>
      <c r="KI45" s="330"/>
      <c r="KJ45" s="330"/>
      <c r="KK45" s="330"/>
      <c r="KL45" s="330"/>
      <c r="KM45" s="330"/>
      <c r="KN45" s="330"/>
      <c r="KO45" s="330"/>
      <c r="KP45" s="330"/>
      <c r="KQ45" s="330"/>
      <c r="KR45" s="330"/>
      <c r="KS45" s="330"/>
      <c r="KT45" s="330"/>
      <c r="KU45" s="330"/>
      <c r="KV45" s="330"/>
      <c r="KW45" s="330"/>
      <c r="KX45" s="330"/>
      <c r="KY45" s="330"/>
      <c r="KZ45" s="330"/>
      <c r="LA45" s="330"/>
      <c r="LB45" s="330"/>
      <c r="LC45" s="330"/>
      <c r="LD45" s="330"/>
      <c r="LE45" s="330"/>
      <c r="LF45" s="330"/>
      <c r="LG45" s="330"/>
      <c r="LH45" s="330"/>
      <c r="LI45" s="330"/>
      <c r="LJ45" s="330"/>
      <c r="LK45" s="330"/>
      <c r="LL45" s="330"/>
      <c r="LM45" s="330"/>
      <c r="LN45" s="330"/>
      <c r="LO45" s="330"/>
      <c r="LP45" s="330"/>
      <c r="LQ45" s="330"/>
      <c r="LR45" s="330"/>
      <c r="LS45" s="330"/>
      <c r="LT45" s="330"/>
      <c r="LU45" s="330"/>
      <c r="LV45" s="330"/>
      <c r="LW45" s="330"/>
      <c r="LX45" s="330"/>
      <c r="LY45" s="330"/>
      <c r="LZ45" s="330"/>
      <c r="MA45" s="330"/>
      <c r="MB45" s="330"/>
      <c r="MC45" s="330"/>
      <c r="MD45" s="330"/>
      <c r="ME45" s="330"/>
      <c r="MF45" s="330"/>
      <c r="MG45" s="330"/>
      <c r="MH45" s="330"/>
      <c r="MI45" s="330"/>
      <c r="MJ45" s="330"/>
      <c r="MK45" s="330"/>
      <c r="ML45" s="330"/>
      <c r="MM45" s="330"/>
      <c r="MN45" s="330"/>
      <c r="MO45" s="330"/>
      <c r="MP45" s="330"/>
      <c r="MQ45" s="330"/>
      <c r="MR45" s="330"/>
      <c r="MS45" s="330"/>
      <c r="MT45" s="330"/>
      <c r="MU45" s="330"/>
      <c r="MV45" s="330"/>
      <c r="MW45" s="330"/>
      <c r="MX45" s="330"/>
      <c r="MY45" s="330"/>
      <c r="MZ45" s="330"/>
      <c r="NA45" s="330"/>
      <c r="NB45" s="330"/>
      <c r="NC45" s="330"/>
      <c r="ND45" s="330"/>
      <c r="NE45" s="330"/>
      <c r="NF45" s="330"/>
      <c r="NG45" s="330"/>
      <c r="NH45" s="330"/>
      <c r="NI45" s="330"/>
      <c r="NJ45" s="330"/>
      <c r="NK45" s="330"/>
      <c r="NL45" s="330"/>
      <c r="NM45" s="330"/>
      <c r="NN45" s="330"/>
      <c r="NO45" s="330"/>
      <c r="NP45" s="330"/>
      <c r="NQ45" s="330"/>
      <c r="NR45" s="330"/>
      <c r="NS45" s="330"/>
      <c r="NT45" s="330"/>
      <c r="NU45" s="330"/>
      <c r="NV45" s="330"/>
      <c r="NW45" s="330"/>
      <c r="NX45" s="330"/>
      <c r="NY45" s="330"/>
      <c r="NZ45" s="330"/>
      <c r="OA45" s="330"/>
      <c r="OB45" s="330"/>
      <c r="OC45" s="330"/>
      <c r="OD45" s="330"/>
      <c r="OE45" s="330"/>
      <c r="OF45" s="330"/>
      <c r="OG45" s="330"/>
      <c r="OH45" s="330"/>
      <c r="OI45" s="330"/>
      <c r="OJ45" s="330"/>
      <c r="OK45" s="330"/>
      <c r="OL45" s="330"/>
      <c r="OM45" s="330"/>
      <c r="ON45" s="330"/>
      <c r="OO45" s="330"/>
      <c r="OP45" s="330"/>
      <c r="OQ45" s="330"/>
      <c r="OR45" s="330"/>
      <c r="OS45" s="330"/>
      <c r="OT45" s="330"/>
      <c r="OU45" s="330"/>
      <c r="OV45" s="330"/>
      <c r="OW45" s="330"/>
      <c r="OX45" s="330"/>
      <c r="OY45" s="330"/>
      <c r="OZ45" s="330"/>
      <c r="PA45" s="330"/>
      <c r="PB45" s="330"/>
      <c r="PC45" s="330"/>
      <c r="PD45" s="330"/>
      <c r="PE45" s="330"/>
      <c r="PF45" s="330"/>
      <c r="PG45" s="330"/>
      <c r="PH45" s="330"/>
      <c r="PI45" s="330"/>
      <c r="PJ45" s="330"/>
      <c r="PK45" s="330"/>
      <c r="PL45" s="330"/>
      <c r="PM45" s="330"/>
      <c r="PN45" s="330"/>
      <c r="PO45" s="330"/>
      <c r="PP45" s="330"/>
      <c r="PQ45" s="330"/>
      <c r="PR45" s="330"/>
      <c r="PS45" s="330"/>
      <c r="PT45" s="330"/>
      <c r="PU45" s="330"/>
      <c r="PV45" s="330"/>
      <c r="PW45" s="330"/>
      <c r="PX45" s="330"/>
      <c r="PY45" s="330"/>
      <c r="PZ45" s="330"/>
      <c r="QA45" s="330"/>
      <c r="QB45" s="330"/>
      <c r="QC45" s="330"/>
      <c r="QD45" s="330"/>
      <c r="QE45" s="330"/>
      <c r="QF45" s="330"/>
      <c r="QG45" s="330"/>
      <c r="QH45" s="330"/>
      <c r="QI45" s="330"/>
      <c r="QJ45" s="330"/>
      <c r="QK45" s="330"/>
      <c r="QL45" s="330"/>
      <c r="QM45" s="330"/>
      <c r="QN45" s="330"/>
      <c r="QO45" s="330"/>
      <c r="QP45" s="330"/>
      <c r="QQ45" s="330"/>
      <c r="QR45" s="330"/>
      <c r="QS45" s="330"/>
      <c r="QT45" s="330"/>
      <c r="QU45" s="330"/>
      <c r="QV45" s="330"/>
      <c r="QW45" s="330"/>
      <c r="QX45" s="330"/>
      <c r="QY45" s="330"/>
      <c r="QZ45" s="330"/>
      <c r="RA45" s="330"/>
      <c r="RB45" s="330"/>
      <c r="RC45" s="330"/>
      <c r="RD45" s="330"/>
      <c r="RE45" s="330"/>
      <c r="RF45" s="330"/>
      <c r="RG45" s="330"/>
      <c r="RH45" s="330"/>
      <c r="RI45" s="330"/>
      <c r="RJ45" s="330"/>
      <c r="RK45" s="330"/>
      <c r="RL45" s="330"/>
      <c r="RM45" s="330"/>
      <c r="RN45" s="330"/>
      <c r="RO45" s="330"/>
      <c r="RP45" s="330"/>
      <c r="RQ45" s="330"/>
      <c r="RR45" s="330"/>
      <c r="RS45" s="330"/>
      <c r="RT45" s="330"/>
      <c r="RU45" s="330"/>
      <c r="RV45" s="330"/>
      <c r="RW45" s="330"/>
      <c r="RX45" s="330"/>
      <c r="RY45" s="330"/>
      <c r="RZ45" s="330"/>
      <c r="SA45" s="330"/>
      <c r="SB45" s="330"/>
      <c r="SC45" s="330"/>
      <c r="SD45" s="330"/>
      <c r="SE45" s="330"/>
      <c r="SF45" s="330"/>
      <c r="SG45" s="330"/>
      <c r="SH45" s="330"/>
      <c r="SI45" s="330"/>
      <c r="SJ45" s="330"/>
      <c r="SK45" s="330"/>
      <c r="SL45" s="330"/>
      <c r="SM45" s="330"/>
      <c r="SN45" s="330"/>
      <c r="SO45" s="330"/>
      <c r="SP45" s="330"/>
      <c r="SQ45" s="330"/>
      <c r="SR45" s="330"/>
      <c r="SS45" s="330"/>
      <c r="ST45" s="330"/>
      <c r="SU45" s="330"/>
      <c r="SV45" s="330"/>
      <c r="SW45" s="330"/>
      <c r="SX45" s="330"/>
      <c r="SY45" s="330"/>
      <c r="SZ45" s="330"/>
      <c r="TA45" s="330"/>
      <c r="TB45" s="330"/>
      <c r="TC45" s="330"/>
      <c r="TD45" s="330"/>
      <c r="TE45" s="330"/>
      <c r="TF45" s="330"/>
      <c r="TG45" s="330"/>
      <c r="TH45" s="330"/>
      <c r="TI45" s="330"/>
      <c r="TJ45" s="330"/>
      <c r="TK45" s="330"/>
      <c r="TL45" s="330"/>
      <c r="TM45" s="330"/>
      <c r="TN45" s="330"/>
      <c r="TO45" s="330"/>
      <c r="TP45" s="330"/>
      <c r="TQ45" s="330"/>
      <c r="TR45" s="330"/>
      <c r="TS45" s="330"/>
      <c r="TT45" s="330"/>
      <c r="TU45" s="330"/>
      <c r="TV45" s="330"/>
      <c r="TW45" s="330"/>
      <c r="TX45" s="330"/>
      <c r="TY45" s="330"/>
      <c r="TZ45" s="330"/>
      <c r="UA45" s="330"/>
      <c r="UB45" s="330"/>
      <c r="UC45" s="330"/>
      <c r="UD45" s="330"/>
      <c r="UE45" s="330"/>
      <c r="UF45" s="330"/>
      <c r="UG45" s="330"/>
      <c r="UH45" s="330"/>
      <c r="UI45" s="330"/>
      <c r="UJ45" s="330"/>
      <c r="UK45" s="330"/>
      <c r="UL45" s="330"/>
      <c r="UM45" s="330"/>
      <c r="UN45" s="330"/>
      <c r="UO45" s="330"/>
      <c r="UP45" s="330"/>
      <c r="UQ45" s="330"/>
      <c r="UR45" s="330"/>
      <c r="US45" s="330"/>
      <c r="UT45" s="330"/>
      <c r="UU45" s="330"/>
      <c r="UV45" s="330"/>
      <c r="UW45" s="330"/>
      <c r="UX45" s="330"/>
      <c r="UY45" s="330"/>
      <c r="UZ45" s="330"/>
      <c r="VA45" s="330"/>
      <c r="VB45" s="330"/>
      <c r="VC45" s="330"/>
      <c r="VD45" s="330"/>
      <c r="VE45" s="330"/>
      <c r="VF45" s="330"/>
      <c r="VG45" s="330"/>
      <c r="VH45" s="330"/>
      <c r="VI45" s="330"/>
      <c r="VJ45" s="330"/>
      <c r="VK45" s="330"/>
      <c r="VL45" s="330"/>
      <c r="VM45" s="330"/>
      <c r="VN45" s="330"/>
      <c r="VO45" s="330"/>
      <c r="VP45" s="330"/>
      <c r="VQ45" s="330"/>
      <c r="VR45" s="330"/>
      <c r="VS45" s="330"/>
      <c r="VT45" s="330"/>
      <c r="VU45" s="330"/>
      <c r="VV45" s="330"/>
      <c r="VW45" s="330"/>
      <c r="VX45" s="330"/>
      <c r="VY45" s="330"/>
      <c r="VZ45" s="330"/>
      <c r="WA45" s="330"/>
      <c r="WB45" s="330"/>
      <c r="WC45" s="330"/>
      <c r="WD45" s="330"/>
      <c r="WE45" s="330"/>
      <c r="WF45" s="330"/>
      <c r="WG45" s="330"/>
      <c r="WH45" s="330"/>
      <c r="WI45" s="330"/>
      <c r="WJ45" s="330"/>
      <c r="WK45" s="330"/>
      <c r="WL45" s="330"/>
      <c r="WM45" s="330"/>
      <c r="WN45" s="330"/>
      <c r="WO45" s="330"/>
      <c r="WP45" s="330"/>
      <c r="WQ45" s="330"/>
      <c r="WR45" s="330"/>
      <c r="WS45" s="330"/>
      <c r="WT45" s="330"/>
      <c r="WU45" s="330"/>
      <c r="WV45" s="330"/>
      <c r="WW45" s="330"/>
      <c r="WX45" s="330"/>
      <c r="WY45" s="330"/>
      <c r="WZ45" s="330"/>
      <c r="XA45" s="330"/>
      <c r="XB45" s="330"/>
      <c r="XC45" s="330"/>
      <c r="XD45" s="330"/>
      <c r="XE45" s="330"/>
      <c r="XF45" s="330"/>
      <c r="XG45" s="330"/>
      <c r="XH45" s="330"/>
      <c r="XI45" s="330"/>
      <c r="XJ45" s="330"/>
      <c r="XK45" s="330"/>
      <c r="XL45" s="330"/>
      <c r="XM45" s="330"/>
      <c r="XN45" s="330"/>
      <c r="XO45" s="330"/>
      <c r="XP45" s="330"/>
      <c r="XQ45" s="330"/>
      <c r="XR45" s="330"/>
      <c r="XS45" s="330"/>
      <c r="XT45" s="330"/>
      <c r="XU45" s="330"/>
      <c r="XV45" s="330"/>
      <c r="XW45" s="330"/>
      <c r="XX45" s="330"/>
      <c r="XY45" s="330"/>
      <c r="XZ45" s="330"/>
      <c r="YA45" s="330"/>
      <c r="YB45" s="330"/>
      <c r="YC45" s="330"/>
      <c r="YD45" s="330"/>
      <c r="YE45" s="330"/>
      <c r="YF45" s="330"/>
      <c r="YG45" s="330"/>
      <c r="YH45" s="330"/>
      <c r="YI45" s="330"/>
      <c r="YJ45" s="330"/>
      <c r="YK45" s="330"/>
      <c r="YL45" s="330"/>
      <c r="YM45" s="330"/>
      <c r="YN45" s="330"/>
      <c r="YO45" s="330"/>
      <c r="YP45" s="330"/>
      <c r="YQ45" s="330"/>
      <c r="YR45" s="330"/>
      <c r="YS45" s="330"/>
      <c r="YT45" s="330"/>
      <c r="YU45" s="330"/>
      <c r="YV45" s="330"/>
      <c r="YW45" s="330"/>
      <c r="YX45" s="330"/>
      <c r="YY45" s="330"/>
      <c r="YZ45" s="330"/>
      <c r="ZA45" s="330"/>
      <c r="ZB45" s="330"/>
      <c r="ZC45" s="330"/>
      <c r="ZD45" s="330"/>
      <c r="ZE45" s="330"/>
      <c r="ZF45" s="330"/>
      <c r="ZG45" s="330"/>
      <c r="ZH45" s="330"/>
      <c r="ZI45" s="330"/>
      <c r="ZJ45" s="330"/>
      <c r="ZK45" s="330"/>
      <c r="ZL45" s="330"/>
      <c r="ZM45" s="330"/>
      <c r="ZN45" s="330"/>
      <c r="ZO45" s="330"/>
      <c r="ZP45" s="330"/>
      <c r="ZQ45" s="330"/>
      <c r="ZR45" s="330"/>
      <c r="ZS45" s="330"/>
      <c r="ZT45" s="330"/>
      <c r="ZU45" s="330"/>
      <c r="ZV45" s="330"/>
      <c r="ZW45" s="330"/>
      <c r="ZX45" s="330"/>
      <c r="ZY45" s="330"/>
      <c r="ZZ45" s="330"/>
      <c r="AAA45" s="330"/>
      <c r="AAB45" s="330"/>
      <c r="AAC45" s="330"/>
      <c r="AAD45" s="330"/>
      <c r="AAE45" s="330"/>
      <c r="AAF45" s="330"/>
      <c r="AAG45" s="330"/>
      <c r="AAH45" s="330"/>
      <c r="AAI45" s="330"/>
      <c r="AAJ45" s="330"/>
      <c r="AAK45" s="330"/>
      <c r="AAL45" s="330"/>
      <c r="AAM45" s="330"/>
      <c r="AAN45" s="330"/>
      <c r="AAO45" s="330"/>
      <c r="AAP45" s="330"/>
      <c r="AAQ45" s="330"/>
      <c r="AAR45" s="330"/>
      <c r="AAS45" s="330"/>
      <c r="AAT45" s="330"/>
      <c r="AAU45" s="330"/>
      <c r="AAV45" s="330"/>
      <c r="AAW45" s="330"/>
      <c r="AAX45" s="330"/>
      <c r="AAY45" s="330"/>
      <c r="AAZ45" s="330"/>
      <c r="ABA45" s="330"/>
      <c r="ABB45" s="330"/>
      <c r="ABC45" s="330"/>
      <c r="ABD45" s="330"/>
      <c r="ABE45" s="330"/>
      <c r="ABF45" s="330"/>
      <c r="ABG45" s="330"/>
      <c r="ABH45" s="330"/>
      <c r="ABI45" s="330"/>
      <c r="ABJ45" s="330"/>
      <c r="ABK45" s="330"/>
      <c r="ABL45" s="330"/>
      <c r="ABM45" s="330"/>
      <c r="ABN45" s="330"/>
      <c r="ABO45" s="330"/>
      <c r="ABP45" s="330"/>
      <c r="ABQ45" s="330"/>
      <c r="ABR45" s="330"/>
      <c r="ABS45" s="330"/>
      <c r="ABT45" s="330"/>
      <c r="ABU45" s="330"/>
      <c r="ABV45" s="330"/>
      <c r="ABW45" s="330"/>
      <c r="ABX45" s="330"/>
      <c r="ABY45" s="330"/>
      <c r="ABZ45" s="330"/>
      <c r="ACA45" s="330"/>
      <c r="ACB45" s="330"/>
      <c r="ACC45" s="330"/>
      <c r="ACD45" s="330"/>
      <c r="ACE45" s="330"/>
      <c r="ACF45" s="330"/>
      <c r="ACG45" s="330"/>
      <c r="ACH45" s="330"/>
      <c r="ACI45" s="330"/>
      <c r="ACJ45" s="330"/>
      <c r="ACK45" s="330"/>
      <c r="ACL45" s="330"/>
      <c r="ACM45" s="330"/>
      <c r="ACN45" s="330"/>
      <c r="ACO45" s="330"/>
      <c r="ACP45" s="330"/>
      <c r="ACQ45" s="330"/>
      <c r="ACR45" s="330"/>
      <c r="ACS45" s="330"/>
      <c r="ACT45" s="330"/>
      <c r="ACU45" s="330"/>
      <c r="ACV45" s="330"/>
      <c r="ACW45" s="330"/>
      <c r="ACX45" s="330"/>
      <c r="ACY45" s="330"/>
      <c r="ACZ45" s="330"/>
      <c r="ADA45" s="330"/>
      <c r="ADB45" s="330"/>
      <c r="ADC45" s="330"/>
      <c r="ADD45" s="330"/>
      <c r="ADE45" s="330"/>
      <c r="ADF45" s="330"/>
      <c r="ADG45" s="330"/>
      <c r="ADH45" s="330"/>
      <c r="ADI45" s="330"/>
      <c r="ADJ45" s="330"/>
      <c r="ADK45" s="330"/>
      <c r="ADL45" s="330"/>
      <c r="ADM45" s="330"/>
      <c r="ADN45" s="330"/>
      <c r="ADO45" s="330"/>
      <c r="ADP45" s="330"/>
      <c r="ADQ45" s="330"/>
      <c r="ADR45" s="330"/>
      <c r="ADS45" s="330"/>
      <c r="ADT45" s="330"/>
      <c r="ADU45" s="330"/>
      <c r="ADV45" s="330"/>
      <c r="ADW45" s="330"/>
      <c r="ADX45" s="330"/>
      <c r="ADY45" s="330"/>
      <c r="ADZ45" s="330"/>
      <c r="AEA45" s="330"/>
      <c r="AEB45" s="330"/>
      <c r="AEC45" s="330"/>
      <c r="AED45" s="330"/>
      <c r="AEE45" s="330"/>
      <c r="AEF45" s="330"/>
      <c r="AEG45" s="330"/>
      <c r="AEH45" s="330"/>
      <c r="AEI45" s="330"/>
      <c r="AEJ45" s="330"/>
      <c r="AEK45" s="330"/>
      <c r="AEL45" s="330"/>
      <c r="AEM45" s="330"/>
      <c r="AEN45" s="330"/>
      <c r="AEO45" s="330"/>
      <c r="AEP45" s="330"/>
      <c r="AEQ45" s="330"/>
      <c r="AER45" s="330"/>
      <c r="AES45" s="330"/>
      <c r="AET45" s="330"/>
      <c r="AEU45" s="330"/>
      <c r="AEV45" s="330"/>
      <c r="AEW45" s="330"/>
      <c r="AEX45" s="330"/>
      <c r="AEY45" s="330"/>
      <c r="AEZ45" s="330"/>
      <c r="AFA45" s="330"/>
      <c r="AFB45" s="330"/>
      <c r="AFC45" s="330"/>
      <c r="AFD45" s="330"/>
      <c r="AFE45" s="330"/>
      <c r="AFF45" s="330"/>
      <c r="AFG45" s="330"/>
      <c r="AFH45" s="330"/>
      <c r="AFI45" s="330"/>
      <c r="AFJ45" s="330"/>
      <c r="AFK45" s="330"/>
      <c r="AFL45" s="330"/>
      <c r="AFM45" s="330"/>
      <c r="AFN45" s="330"/>
      <c r="AFO45" s="330"/>
      <c r="AFP45" s="330"/>
      <c r="AFQ45" s="330"/>
      <c r="AFR45" s="330"/>
      <c r="AFS45" s="330"/>
      <c r="AFT45" s="330"/>
      <c r="AFU45" s="330"/>
      <c r="AFV45" s="330"/>
      <c r="AFW45" s="330"/>
      <c r="AFX45" s="330"/>
      <c r="AFY45" s="330"/>
      <c r="AFZ45" s="330"/>
      <c r="AGA45" s="330"/>
      <c r="AGB45" s="330"/>
      <c r="AGC45" s="330"/>
      <c r="AGD45" s="330"/>
      <c r="AGE45" s="330"/>
      <c r="AGF45" s="330"/>
      <c r="AGG45" s="330"/>
      <c r="AGH45" s="330"/>
      <c r="AGI45" s="330"/>
      <c r="AGJ45" s="330"/>
      <c r="AGK45" s="330"/>
      <c r="AGL45" s="330"/>
      <c r="AGM45" s="330"/>
      <c r="AGN45" s="330"/>
      <c r="AGO45" s="330"/>
      <c r="AGP45" s="330"/>
      <c r="AGQ45" s="330"/>
      <c r="AGR45" s="330"/>
      <c r="AGS45" s="330"/>
      <c r="AGT45" s="330"/>
      <c r="AGU45" s="330"/>
      <c r="AGV45" s="330"/>
      <c r="AGW45" s="330"/>
      <c r="AGX45" s="330"/>
      <c r="AGY45" s="330"/>
      <c r="AGZ45" s="330"/>
      <c r="AHA45" s="330"/>
      <c r="AHB45" s="330"/>
      <c r="AHC45" s="330"/>
      <c r="AHD45" s="330"/>
      <c r="AHE45" s="330"/>
      <c r="AHF45" s="330"/>
      <c r="AHG45" s="330"/>
      <c r="AHH45" s="330"/>
      <c r="AHI45" s="330"/>
      <c r="AHJ45" s="330"/>
      <c r="AHK45" s="330"/>
      <c r="AHL45" s="330"/>
      <c r="AHM45" s="330"/>
      <c r="AHN45" s="330"/>
      <c r="AHO45" s="330"/>
      <c r="AHP45" s="330"/>
      <c r="AHQ45" s="330"/>
      <c r="AHR45" s="330"/>
      <c r="AHS45" s="330"/>
      <c r="AHT45" s="330"/>
      <c r="AHU45" s="330"/>
      <c r="AHV45" s="330"/>
      <c r="AHW45" s="330"/>
      <c r="AHX45" s="330"/>
      <c r="AHY45" s="330"/>
      <c r="AHZ45" s="330"/>
      <c r="AIA45" s="330"/>
      <c r="AIB45" s="330"/>
      <c r="AIC45" s="330"/>
      <c r="AID45" s="330"/>
      <c r="AIE45" s="330"/>
      <c r="AIF45" s="330"/>
      <c r="AIG45" s="330"/>
      <c r="AIH45" s="330"/>
      <c r="AII45" s="330"/>
      <c r="AIJ45" s="330"/>
      <c r="AIK45" s="330"/>
      <c r="AIL45" s="330"/>
      <c r="AIM45" s="330"/>
      <c r="AIN45" s="330"/>
      <c r="AIO45" s="330"/>
      <c r="AIP45" s="330"/>
      <c r="AIQ45" s="330"/>
      <c r="AIR45" s="330"/>
      <c r="AIS45" s="330"/>
      <c r="AIT45" s="330"/>
      <c r="AIU45" s="330"/>
      <c r="AIV45" s="330"/>
      <c r="AIW45" s="330"/>
      <c r="AIX45" s="330"/>
      <c r="AIY45" s="330"/>
      <c r="AIZ45" s="330"/>
      <c r="AJA45" s="330"/>
      <c r="AJB45" s="330"/>
      <c r="AJC45" s="330"/>
      <c r="AJD45" s="330"/>
      <c r="AJE45" s="330"/>
      <c r="AJF45" s="330"/>
      <c r="AJG45" s="330"/>
      <c r="AJH45" s="330"/>
      <c r="AJI45" s="330"/>
      <c r="AJJ45" s="330"/>
      <c r="AJK45" s="330"/>
      <c r="AJL45" s="330"/>
      <c r="AJM45" s="330"/>
      <c r="AJN45" s="330"/>
      <c r="AJO45" s="330"/>
      <c r="AJP45" s="330"/>
      <c r="AJQ45" s="330"/>
      <c r="AJR45" s="330"/>
      <c r="AJS45" s="330"/>
      <c r="AJT45" s="330"/>
      <c r="AJU45" s="330"/>
      <c r="AJV45" s="330"/>
      <c r="AJW45" s="330"/>
      <c r="AJX45" s="330"/>
      <c r="AJY45" s="330"/>
      <c r="AJZ45" s="330"/>
      <c r="AKA45" s="330"/>
      <c r="AKB45" s="330"/>
      <c r="AKC45" s="330"/>
      <c r="AKD45" s="330"/>
      <c r="AKE45" s="330"/>
      <c r="AKF45" s="330"/>
      <c r="AKG45" s="330"/>
      <c r="AKH45" s="330"/>
    </row>
    <row r="46" spans="1:970" s="330" customFormat="1" ht="214.5" customHeight="1">
      <c r="A46" s="510"/>
      <c r="B46" s="484"/>
      <c r="C46" s="481"/>
      <c r="D46" s="479"/>
      <c r="E46" s="479"/>
      <c r="F46" s="479"/>
      <c r="G46" s="479"/>
      <c r="H46" s="496"/>
      <c r="I46" s="496"/>
      <c r="J46" s="479"/>
      <c r="K46" s="479"/>
      <c r="L46" s="479"/>
      <c r="M46" s="479"/>
      <c r="N46" s="479"/>
      <c r="O46" s="488"/>
      <c r="P46" s="491"/>
      <c r="Q46" s="488"/>
      <c r="R46" s="491"/>
      <c r="S46" s="488"/>
      <c r="T46" s="491"/>
      <c r="U46" s="488"/>
      <c r="V46" s="488"/>
      <c r="W46" s="500"/>
      <c r="X46" s="498"/>
      <c r="Y46" s="507"/>
      <c r="Z46" s="507"/>
    </row>
    <row r="47" spans="1:970" s="330" customFormat="1" ht="403.15" customHeight="1">
      <c r="A47" s="508">
        <v>11</v>
      </c>
      <c r="B47" s="484" t="s">
        <v>318</v>
      </c>
      <c r="C47" s="481" t="s">
        <v>319</v>
      </c>
      <c r="D47" s="479" t="s">
        <v>320</v>
      </c>
      <c r="E47" s="479" t="s">
        <v>321</v>
      </c>
      <c r="F47" s="479" t="s">
        <v>322</v>
      </c>
      <c r="G47" s="479" t="s">
        <v>1524</v>
      </c>
      <c r="H47" s="496">
        <v>45292</v>
      </c>
      <c r="I47" s="496">
        <v>45322</v>
      </c>
      <c r="J47" s="479" t="s">
        <v>1788</v>
      </c>
      <c r="K47" s="479" t="s">
        <v>1796</v>
      </c>
      <c r="L47" s="479" t="s">
        <v>1797</v>
      </c>
      <c r="M47" s="479" t="s">
        <v>1535</v>
      </c>
      <c r="N47" s="479" t="s">
        <v>1544</v>
      </c>
      <c r="O47" s="488">
        <v>0.25</v>
      </c>
      <c r="P47" s="491"/>
      <c r="Q47" s="488">
        <v>0.25</v>
      </c>
      <c r="R47" s="491"/>
      <c r="S47" s="488">
        <v>0.25</v>
      </c>
      <c r="T47" s="491"/>
      <c r="U47" s="488">
        <v>0.25</v>
      </c>
      <c r="V47" s="488"/>
      <c r="W47" s="500">
        <f>O47+Q48+S48+U48</f>
        <v>0.25</v>
      </c>
      <c r="X47" s="498"/>
      <c r="Y47" s="494"/>
      <c r="Z47" s="494"/>
      <c r="AA47" s="210"/>
      <c r="AB47" s="210"/>
    </row>
    <row r="48" spans="1:970" s="335" customFormat="1" ht="192" customHeight="1">
      <c r="A48" s="510"/>
      <c r="B48" s="484"/>
      <c r="C48" s="481"/>
      <c r="D48" s="479"/>
      <c r="E48" s="479"/>
      <c r="F48" s="479"/>
      <c r="G48" s="479"/>
      <c r="H48" s="496"/>
      <c r="I48" s="496"/>
      <c r="J48" s="479"/>
      <c r="K48" s="479"/>
      <c r="L48" s="479"/>
      <c r="M48" s="479"/>
      <c r="N48" s="479"/>
      <c r="O48" s="488"/>
      <c r="P48" s="491"/>
      <c r="Q48" s="488"/>
      <c r="R48" s="491"/>
      <c r="S48" s="488"/>
      <c r="T48" s="491"/>
      <c r="U48" s="488"/>
      <c r="V48" s="488"/>
      <c r="W48" s="500"/>
      <c r="X48" s="498"/>
      <c r="Y48" s="507"/>
      <c r="Z48" s="507"/>
      <c r="AA48" s="330"/>
      <c r="AB48" s="330"/>
      <c r="AC48" s="330"/>
      <c r="AD48" s="330"/>
      <c r="AE48" s="330"/>
      <c r="AF48" s="330"/>
      <c r="AG48" s="330"/>
      <c r="AH48" s="330"/>
      <c r="AI48" s="330"/>
      <c r="AJ48" s="330"/>
      <c r="AK48" s="330"/>
      <c r="AL48" s="330"/>
      <c r="AM48" s="330"/>
      <c r="AN48" s="330"/>
      <c r="AO48" s="330"/>
      <c r="AP48" s="330"/>
      <c r="AQ48" s="330"/>
      <c r="AR48" s="330"/>
      <c r="AS48" s="330"/>
      <c r="AT48" s="330"/>
      <c r="AU48" s="330"/>
      <c r="AV48" s="330"/>
      <c r="AW48" s="330"/>
      <c r="AX48" s="330"/>
      <c r="AY48" s="330"/>
      <c r="AZ48" s="330"/>
      <c r="BA48" s="330"/>
      <c r="BB48" s="330"/>
      <c r="BC48" s="330"/>
      <c r="BD48" s="330"/>
      <c r="BE48" s="330"/>
      <c r="BF48" s="330"/>
      <c r="BG48" s="330"/>
      <c r="BH48" s="330"/>
      <c r="BI48" s="330"/>
      <c r="BJ48" s="330"/>
      <c r="BK48" s="330"/>
      <c r="BL48" s="330"/>
      <c r="BM48" s="330"/>
      <c r="BN48" s="330"/>
      <c r="BO48" s="330"/>
      <c r="BP48" s="330"/>
      <c r="BQ48" s="330"/>
      <c r="BR48" s="330"/>
      <c r="BS48" s="330"/>
      <c r="BT48" s="330"/>
      <c r="BU48" s="330"/>
      <c r="BV48" s="330"/>
      <c r="BW48" s="330"/>
      <c r="BX48" s="330"/>
      <c r="BY48" s="330"/>
      <c r="BZ48" s="330"/>
      <c r="CA48" s="330"/>
      <c r="CB48" s="330"/>
      <c r="CC48" s="330"/>
      <c r="CD48" s="330"/>
      <c r="CE48" s="330"/>
      <c r="CF48" s="330"/>
      <c r="CG48" s="330"/>
      <c r="CH48" s="330"/>
      <c r="CI48" s="330"/>
      <c r="CJ48" s="330"/>
      <c r="CK48" s="330"/>
      <c r="CL48" s="330"/>
      <c r="CM48" s="330"/>
      <c r="CN48" s="330"/>
      <c r="CO48" s="330"/>
      <c r="CP48" s="330"/>
      <c r="CQ48" s="330"/>
      <c r="CR48" s="330"/>
      <c r="CS48" s="330"/>
      <c r="CT48" s="330"/>
      <c r="CU48" s="330"/>
      <c r="CV48" s="330"/>
      <c r="CW48" s="330"/>
      <c r="CX48" s="330"/>
      <c r="CY48" s="330"/>
      <c r="CZ48" s="330"/>
      <c r="DA48" s="330"/>
      <c r="DB48" s="330"/>
      <c r="DC48" s="330"/>
      <c r="DD48" s="330"/>
      <c r="DE48" s="330"/>
      <c r="DF48" s="330"/>
      <c r="DG48" s="330"/>
      <c r="DH48" s="330"/>
      <c r="DI48" s="330"/>
      <c r="DJ48" s="330"/>
      <c r="DK48" s="330"/>
      <c r="DL48" s="330"/>
      <c r="DM48" s="330"/>
      <c r="DN48" s="330"/>
      <c r="DO48" s="330"/>
      <c r="DP48" s="330"/>
      <c r="DQ48" s="330"/>
      <c r="DR48" s="330"/>
      <c r="DS48" s="330"/>
      <c r="DT48" s="330"/>
      <c r="DU48" s="330"/>
      <c r="DV48" s="330"/>
      <c r="DW48" s="330"/>
      <c r="DX48" s="330"/>
      <c r="DY48" s="330"/>
      <c r="DZ48" s="330"/>
      <c r="EA48" s="330"/>
      <c r="EB48" s="330"/>
      <c r="EC48" s="330"/>
      <c r="ED48" s="330"/>
      <c r="EE48" s="330"/>
      <c r="EF48" s="330"/>
      <c r="EG48" s="330"/>
      <c r="EH48" s="330"/>
      <c r="EI48" s="330"/>
      <c r="EJ48" s="330"/>
      <c r="EK48" s="330"/>
      <c r="EL48" s="330"/>
      <c r="EM48" s="330"/>
      <c r="EN48" s="330"/>
      <c r="EO48" s="330"/>
      <c r="EP48" s="330"/>
      <c r="EQ48" s="330"/>
      <c r="ER48" s="330"/>
      <c r="ES48" s="330"/>
      <c r="ET48" s="330"/>
      <c r="EU48" s="330"/>
      <c r="EV48" s="330"/>
      <c r="EW48" s="330"/>
      <c r="EX48" s="330"/>
      <c r="EY48" s="330"/>
      <c r="EZ48" s="330"/>
      <c r="FA48" s="330"/>
      <c r="FB48" s="330"/>
      <c r="FC48" s="330"/>
      <c r="FD48" s="330"/>
      <c r="FE48" s="330"/>
      <c r="FF48" s="330"/>
      <c r="FG48" s="330"/>
      <c r="FH48" s="330"/>
      <c r="FI48" s="330"/>
      <c r="FJ48" s="330"/>
      <c r="FK48" s="330"/>
      <c r="FL48" s="330"/>
      <c r="FM48" s="330"/>
      <c r="FN48" s="330"/>
      <c r="FO48" s="330"/>
      <c r="FP48" s="330"/>
      <c r="FQ48" s="330"/>
      <c r="FR48" s="330"/>
      <c r="FS48" s="330"/>
      <c r="FT48" s="330"/>
      <c r="FU48" s="330"/>
      <c r="FV48" s="330"/>
      <c r="FW48" s="330"/>
      <c r="FX48" s="330"/>
      <c r="FY48" s="330"/>
      <c r="FZ48" s="330"/>
      <c r="GA48" s="330"/>
      <c r="GB48" s="330"/>
      <c r="GC48" s="330"/>
      <c r="GD48" s="330"/>
      <c r="GE48" s="330"/>
      <c r="GF48" s="330"/>
      <c r="GG48" s="330"/>
      <c r="GH48" s="330"/>
      <c r="GI48" s="330"/>
      <c r="GJ48" s="330"/>
      <c r="GK48" s="330"/>
      <c r="GL48" s="330"/>
      <c r="GM48" s="330"/>
      <c r="GN48" s="330"/>
      <c r="GO48" s="330"/>
      <c r="GP48" s="330"/>
      <c r="GQ48" s="330"/>
      <c r="GR48" s="330"/>
      <c r="GS48" s="330"/>
      <c r="GT48" s="330"/>
      <c r="GU48" s="330"/>
      <c r="GV48" s="330"/>
      <c r="GW48" s="330"/>
      <c r="GX48" s="330"/>
      <c r="GY48" s="330"/>
      <c r="GZ48" s="330"/>
      <c r="HA48" s="330"/>
      <c r="HB48" s="330"/>
      <c r="HC48" s="330"/>
      <c r="HD48" s="330"/>
      <c r="HE48" s="330"/>
      <c r="HF48" s="330"/>
      <c r="HG48" s="330"/>
      <c r="HH48" s="330"/>
      <c r="HI48" s="330"/>
      <c r="HJ48" s="330"/>
      <c r="HK48" s="330"/>
      <c r="HL48" s="330"/>
      <c r="HM48" s="330"/>
      <c r="HN48" s="330"/>
      <c r="HO48" s="330"/>
      <c r="HP48" s="330"/>
      <c r="HQ48" s="330"/>
      <c r="HR48" s="330"/>
      <c r="HS48" s="330"/>
      <c r="HT48" s="330"/>
      <c r="HU48" s="330"/>
      <c r="HV48" s="330"/>
      <c r="HW48" s="330"/>
      <c r="HX48" s="330"/>
      <c r="HY48" s="330"/>
      <c r="HZ48" s="330"/>
      <c r="IA48" s="330"/>
      <c r="IB48" s="330"/>
      <c r="IC48" s="330"/>
      <c r="ID48" s="330"/>
      <c r="IE48" s="330"/>
      <c r="IF48" s="330"/>
      <c r="IG48" s="330"/>
      <c r="IH48" s="330"/>
      <c r="II48" s="330"/>
      <c r="IJ48" s="330"/>
      <c r="IK48" s="330"/>
      <c r="IL48" s="330"/>
      <c r="IM48" s="330"/>
      <c r="IN48" s="330"/>
      <c r="IO48" s="330"/>
      <c r="IP48" s="330"/>
      <c r="IQ48" s="330"/>
      <c r="IR48" s="330"/>
      <c r="IS48" s="330"/>
      <c r="IT48" s="330"/>
      <c r="IU48" s="330"/>
      <c r="IV48" s="330"/>
      <c r="IW48" s="330"/>
      <c r="IX48" s="330"/>
      <c r="IY48" s="330"/>
      <c r="IZ48" s="330"/>
      <c r="JA48" s="330"/>
      <c r="JB48" s="330"/>
      <c r="JC48" s="330"/>
      <c r="JD48" s="330"/>
      <c r="JE48" s="330"/>
      <c r="JF48" s="330"/>
      <c r="JG48" s="330"/>
      <c r="JH48" s="330"/>
      <c r="JI48" s="330"/>
      <c r="JJ48" s="330"/>
      <c r="JK48" s="330"/>
      <c r="JL48" s="330"/>
      <c r="JM48" s="330"/>
      <c r="JN48" s="330"/>
      <c r="JO48" s="330"/>
      <c r="JP48" s="330"/>
      <c r="JQ48" s="330"/>
      <c r="JR48" s="330"/>
      <c r="JS48" s="330"/>
      <c r="JT48" s="330"/>
      <c r="JU48" s="330"/>
      <c r="JV48" s="330"/>
      <c r="JW48" s="330"/>
      <c r="JX48" s="330"/>
      <c r="JY48" s="330"/>
      <c r="JZ48" s="330"/>
      <c r="KA48" s="330"/>
      <c r="KB48" s="330"/>
      <c r="KC48" s="330"/>
      <c r="KD48" s="330"/>
      <c r="KE48" s="330"/>
      <c r="KF48" s="330"/>
      <c r="KG48" s="330"/>
      <c r="KH48" s="330"/>
      <c r="KI48" s="330"/>
      <c r="KJ48" s="330"/>
      <c r="KK48" s="330"/>
      <c r="KL48" s="330"/>
      <c r="KM48" s="330"/>
      <c r="KN48" s="330"/>
      <c r="KO48" s="330"/>
      <c r="KP48" s="330"/>
      <c r="KQ48" s="330"/>
      <c r="KR48" s="330"/>
      <c r="KS48" s="330"/>
      <c r="KT48" s="330"/>
      <c r="KU48" s="330"/>
      <c r="KV48" s="330"/>
      <c r="KW48" s="330"/>
      <c r="KX48" s="330"/>
      <c r="KY48" s="330"/>
      <c r="KZ48" s="330"/>
      <c r="LA48" s="330"/>
      <c r="LB48" s="330"/>
      <c r="LC48" s="330"/>
      <c r="LD48" s="330"/>
      <c r="LE48" s="330"/>
      <c r="LF48" s="330"/>
      <c r="LG48" s="330"/>
      <c r="LH48" s="330"/>
      <c r="LI48" s="330"/>
      <c r="LJ48" s="330"/>
      <c r="LK48" s="330"/>
      <c r="LL48" s="330"/>
      <c r="LM48" s="330"/>
      <c r="LN48" s="330"/>
      <c r="LO48" s="330"/>
      <c r="LP48" s="330"/>
      <c r="LQ48" s="330"/>
      <c r="LR48" s="330"/>
      <c r="LS48" s="330"/>
      <c r="LT48" s="330"/>
      <c r="LU48" s="330"/>
      <c r="LV48" s="330"/>
      <c r="LW48" s="330"/>
      <c r="LX48" s="330"/>
      <c r="LY48" s="330"/>
      <c r="LZ48" s="330"/>
      <c r="MA48" s="330"/>
      <c r="MB48" s="330"/>
      <c r="MC48" s="330"/>
      <c r="MD48" s="330"/>
      <c r="ME48" s="330"/>
      <c r="MF48" s="330"/>
      <c r="MG48" s="330"/>
      <c r="MH48" s="330"/>
      <c r="MI48" s="330"/>
      <c r="MJ48" s="330"/>
      <c r="MK48" s="330"/>
      <c r="ML48" s="330"/>
      <c r="MM48" s="330"/>
      <c r="MN48" s="330"/>
      <c r="MO48" s="330"/>
      <c r="MP48" s="330"/>
      <c r="MQ48" s="330"/>
      <c r="MR48" s="330"/>
      <c r="MS48" s="330"/>
      <c r="MT48" s="330"/>
      <c r="MU48" s="330"/>
      <c r="MV48" s="330"/>
      <c r="MW48" s="330"/>
      <c r="MX48" s="330"/>
      <c r="MY48" s="330"/>
      <c r="MZ48" s="330"/>
      <c r="NA48" s="330"/>
      <c r="NB48" s="330"/>
      <c r="NC48" s="330"/>
      <c r="ND48" s="330"/>
      <c r="NE48" s="330"/>
      <c r="NF48" s="330"/>
      <c r="NG48" s="330"/>
      <c r="NH48" s="330"/>
      <c r="NI48" s="330"/>
      <c r="NJ48" s="330"/>
      <c r="NK48" s="330"/>
      <c r="NL48" s="330"/>
      <c r="NM48" s="330"/>
      <c r="NN48" s="330"/>
      <c r="NO48" s="330"/>
      <c r="NP48" s="330"/>
      <c r="NQ48" s="330"/>
      <c r="NR48" s="330"/>
      <c r="NS48" s="330"/>
      <c r="NT48" s="330"/>
      <c r="NU48" s="330"/>
      <c r="NV48" s="330"/>
      <c r="NW48" s="330"/>
      <c r="NX48" s="330"/>
      <c r="NY48" s="330"/>
      <c r="NZ48" s="330"/>
      <c r="OA48" s="330"/>
      <c r="OB48" s="330"/>
      <c r="OC48" s="330"/>
      <c r="OD48" s="330"/>
      <c r="OE48" s="330"/>
      <c r="OF48" s="330"/>
      <c r="OG48" s="330"/>
      <c r="OH48" s="330"/>
      <c r="OI48" s="330"/>
      <c r="OJ48" s="330"/>
      <c r="OK48" s="330"/>
      <c r="OL48" s="330"/>
      <c r="OM48" s="330"/>
      <c r="ON48" s="330"/>
      <c r="OO48" s="330"/>
      <c r="OP48" s="330"/>
      <c r="OQ48" s="330"/>
      <c r="OR48" s="330"/>
      <c r="OS48" s="330"/>
      <c r="OT48" s="330"/>
      <c r="OU48" s="330"/>
      <c r="OV48" s="330"/>
      <c r="OW48" s="330"/>
      <c r="OX48" s="330"/>
      <c r="OY48" s="330"/>
      <c r="OZ48" s="330"/>
      <c r="PA48" s="330"/>
      <c r="PB48" s="330"/>
      <c r="PC48" s="330"/>
      <c r="PD48" s="330"/>
      <c r="PE48" s="330"/>
      <c r="PF48" s="330"/>
      <c r="PG48" s="330"/>
      <c r="PH48" s="330"/>
      <c r="PI48" s="330"/>
      <c r="PJ48" s="330"/>
      <c r="PK48" s="330"/>
      <c r="PL48" s="330"/>
      <c r="PM48" s="330"/>
      <c r="PN48" s="330"/>
      <c r="PO48" s="330"/>
      <c r="PP48" s="330"/>
      <c r="PQ48" s="330"/>
      <c r="PR48" s="330"/>
      <c r="PS48" s="330"/>
      <c r="PT48" s="330"/>
      <c r="PU48" s="330"/>
      <c r="PV48" s="330"/>
      <c r="PW48" s="330"/>
      <c r="PX48" s="330"/>
      <c r="PY48" s="330"/>
      <c r="PZ48" s="330"/>
      <c r="QA48" s="330"/>
      <c r="QB48" s="330"/>
      <c r="QC48" s="330"/>
      <c r="QD48" s="330"/>
      <c r="QE48" s="330"/>
      <c r="QF48" s="330"/>
      <c r="QG48" s="330"/>
      <c r="QH48" s="330"/>
      <c r="QI48" s="330"/>
      <c r="QJ48" s="330"/>
      <c r="QK48" s="330"/>
      <c r="QL48" s="330"/>
      <c r="QM48" s="330"/>
      <c r="QN48" s="330"/>
      <c r="QO48" s="330"/>
      <c r="QP48" s="330"/>
      <c r="QQ48" s="330"/>
      <c r="QR48" s="330"/>
      <c r="QS48" s="330"/>
      <c r="QT48" s="330"/>
      <c r="QU48" s="330"/>
      <c r="QV48" s="330"/>
      <c r="QW48" s="330"/>
      <c r="QX48" s="330"/>
      <c r="QY48" s="330"/>
      <c r="QZ48" s="330"/>
      <c r="RA48" s="330"/>
      <c r="RB48" s="330"/>
      <c r="RC48" s="330"/>
      <c r="RD48" s="330"/>
      <c r="RE48" s="330"/>
      <c r="RF48" s="330"/>
      <c r="RG48" s="330"/>
      <c r="RH48" s="330"/>
      <c r="RI48" s="330"/>
      <c r="RJ48" s="330"/>
      <c r="RK48" s="330"/>
      <c r="RL48" s="330"/>
      <c r="RM48" s="330"/>
      <c r="RN48" s="330"/>
      <c r="RO48" s="330"/>
      <c r="RP48" s="330"/>
      <c r="RQ48" s="330"/>
      <c r="RR48" s="330"/>
      <c r="RS48" s="330"/>
      <c r="RT48" s="330"/>
      <c r="RU48" s="330"/>
      <c r="RV48" s="330"/>
      <c r="RW48" s="330"/>
      <c r="RX48" s="330"/>
      <c r="RY48" s="330"/>
      <c r="RZ48" s="330"/>
      <c r="SA48" s="330"/>
      <c r="SB48" s="330"/>
      <c r="SC48" s="330"/>
      <c r="SD48" s="330"/>
      <c r="SE48" s="330"/>
      <c r="SF48" s="330"/>
      <c r="SG48" s="330"/>
      <c r="SH48" s="330"/>
      <c r="SI48" s="330"/>
      <c r="SJ48" s="330"/>
      <c r="SK48" s="330"/>
      <c r="SL48" s="330"/>
      <c r="SM48" s="330"/>
      <c r="SN48" s="330"/>
      <c r="SO48" s="330"/>
      <c r="SP48" s="330"/>
      <c r="SQ48" s="330"/>
      <c r="SR48" s="330"/>
      <c r="SS48" s="330"/>
      <c r="ST48" s="330"/>
      <c r="SU48" s="330"/>
      <c r="SV48" s="330"/>
      <c r="SW48" s="330"/>
      <c r="SX48" s="330"/>
      <c r="SY48" s="330"/>
      <c r="SZ48" s="330"/>
      <c r="TA48" s="330"/>
      <c r="TB48" s="330"/>
      <c r="TC48" s="330"/>
      <c r="TD48" s="330"/>
      <c r="TE48" s="330"/>
      <c r="TF48" s="330"/>
      <c r="TG48" s="330"/>
      <c r="TH48" s="330"/>
      <c r="TI48" s="330"/>
      <c r="TJ48" s="330"/>
      <c r="TK48" s="330"/>
      <c r="TL48" s="330"/>
      <c r="TM48" s="330"/>
      <c r="TN48" s="330"/>
      <c r="TO48" s="330"/>
      <c r="TP48" s="330"/>
      <c r="TQ48" s="330"/>
      <c r="TR48" s="330"/>
      <c r="TS48" s="330"/>
      <c r="TT48" s="330"/>
      <c r="TU48" s="330"/>
      <c r="TV48" s="330"/>
      <c r="TW48" s="330"/>
      <c r="TX48" s="330"/>
      <c r="TY48" s="330"/>
      <c r="TZ48" s="330"/>
      <c r="UA48" s="330"/>
      <c r="UB48" s="330"/>
      <c r="UC48" s="330"/>
      <c r="UD48" s="330"/>
      <c r="UE48" s="330"/>
      <c r="UF48" s="330"/>
      <c r="UG48" s="330"/>
      <c r="UH48" s="330"/>
      <c r="UI48" s="330"/>
      <c r="UJ48" s="330"/>
      <c r="UK48" s="330"/>
      <c r="UL48" s="330"/>
      <c r="UM48" s="330"/>
      <c r="UN48" s="330"/>
      <c r="UO48" s="330"/>
      <c r="UP48" s="330"/>
      <c r="UQ48" s="330"/>
      <c r="UR48" s="330"/>
      <c r="US48" s="330"/>
      <c r="UT48" s="330"/>
      <c r="UU48" s="330"/>
      <c r="UV48" s="330"/>
      <c r="UW48" s="330"/>
      <c r="UX48" s="330"/>
      <c r="UY48" s="330"/>
      <c r="UZ48" s="330"/>
      <c r="VA48" s="330"/>
      <c r="VB48" s="330"/>
      <c r="VC48" s="330"/>
      <c r="VD48" s="330"/>
      <c r="VE48" s="330"/>
      <c r="VF48" s="330"/>
      <c r="VG48" s="330"/>
      <c r="VH48" s="330"/>
      <c r="VI48" s="330"/>
      <c r="VJ48" s="330"/>
      <c r="VK48" s="330"/>
      <c r="VL48" s="330"/>
      <c r="VM48" s="330"/>
      <c r="VN48" s="330"/>
      <c r="VO48" s="330"/>
      <c r="VP48" s="330"/>
      <c r="VQ48" s="330"/>
      <c r="VR48" s="330"/>
      <c r="VS48" s="330"/>
      <c r="VT48" s="330"/>
      <c r="VU48" s="330"/>
      <c r="VV48" s="330"/>
      <c r="VW48" s="330"/>
      <c r="VX48" s="330"/>
      <c r="VY48" s="330"/>
      <c r="VZ48" s="330"/>
      <c r="WA48" s="330"/>
      <c r="WB48" s="330"/>
      <c r="WC48" s="330"/>
      <c r="WD48" s="330"/>
      <c r="WE48" s="330"/>
      <c r="WF48" s="330"/>
      <c r="WG48" s="330"/>
      <c r="WH48" s="330"/>
      <c r="WI48" s="330"/>
      <c r="WJ48" s="330"/>
      <c r="WK48" s="330"/>
      <c r="WL48" s="330"/>
      <c r="WM48" s="330"/>
      <c r="WN48" s="330"/>
      <c r="WO48" s="330"/>
      <c r="WP48" s="330"/>
      <c r="WQ48" s="330"/>
      <c r="WR48" s="330"/>
      <c r="WS48" s="330"/>
      <c r="WT48" s="330"/>
      <c r="WU48" s="330"/>
      <c r="WV48" s="330"/>
      <c r="WW48" s="330"/>
      <c r="WX48" s="330"/>
      <c r="WY48" s="330"/>
      <c r="WZ48" s="330"/>
      <c r="XA48" s="330"/>
      <c r="XB48" s="330"/>
      <c r="XC48" s="330"/>
      <c r="XD48" s="330"/>
      <c r="XE48" s="330"/>
      <c r="XF48" s="330"/>
      <c r="XG48" s="330"/>
      <c r="XH48" s="330"/>
      <c r="XI48" s="330"/>
      <c r="XJ48" s="330"/>
      <c r="XK48" s="330"/>
      <c r="XL48" s="330"/>
      <c r="XM48" s="330"/>
      <c r="XN48" s="330"/>
      <c r="XO48" s="330"/>
      <c r="XP48" s="330"/>
      <c r="XQ48" s="330"/>
      <c r="XR48" s="330"/>
      <c r="XS48" s="330"/>
      <c r="XT48" s="330"/>
      <c r="XU48" s="330"/>
      <c r="XV48" s="330"/>
      <c r="XW48" s="330"/>
      <c r="XX48" s="330"/>
      <c r="XY48" s="330"/>
      <c r="XZ48" s="330"/>
      <c r="YA48" s="330"/>
      <c r="YB48" s="330"/>
      <c r="YC48" s="330"/>
      <c r="YD48" s="330"/>
      <c r="YE48" s="330"/>
      <c r="YF48" s="330"/>
      <c r="YG48" s="330"/>
      <c r="YH48" s="330"/>
      <c r="YI48" s="330"/>
      <c r="YJ48" s="330"/>
      <c r="YK48" s="330"/>
      <c r="YL48" s="330"/>
      <c r="YM48" s="330"/>
      <c r="YN48" s="330"/>
      <c r="YO48" s="330"/>
      <c r="YP48" s="330"/>
      <c r="YQ48" s="330"/>
      <c r="YR48" s="330"/>
      <c r="YS48" s="330"/>
      <c r="YT48" s="330"/>
      <c r="YU48" s="330"/>
      <c r="YV48" s="330"/>
      <c r="YW48" s="330"/>
      <c r="YX48" s="330"/>
      <c r="YY48" s="330"/>
      <c r="YZ48" s="330"/>
      <c r="ZA48" s="330"/>
      <c r="ZB48" s="330"/>
      <c r="ZC48" s="330"/>
      <c r="ZD48" s="330"/>
      <c r="ZE48" s="330"/>
      <c r="ZF48" s="330"/>
      <c r="ZG48" s="330"/>
      <c r="ZH48" s="330"/>
      <c r="ZI48" s="330"/>
      <c r="ZJ48" s="330"/>
      <c r="ZK48" s="330"/>
      <c r="ZL48" s="330"/>
      <c r="ZM48" s="330"/>
      <c r="ZN48" s="330"/>
      <c r="ZO48" s="330"/>
      <c r="ZP48" s="330"/>
      <c r="ZQ48" s="330"/>
      <c r="ZR48" s="330"/>
      <c r="ZS48" s="330"/>
      <c r="ZT48" s="330"/>
      <c r="ZU48" s="330"/>
      <c r="ZV48" s="330"/>
      <c r="ZW48" s="330"/>
      <c r="ZX48" s="330"/>
      <c r="ZY48" s="330"/>
      <c r="ZZ48" s="330"/>
      <c r="AAA48" s="330"/>
      <c r="AAB48" s="330"/>
      <c r="AAC48" s="330"/>
      <c r="AAD48" s="330"/>
      <c r="AAE48" s="330"/>
      <c r="AAF48" s="330"/>
      <c r="AAG48" s="330"/>
      <c r="AAH48" s="330"/>
      <c r="AAI48" s="330"/>
      <c r="AAJ48" s="330"/>
      <c r="AAK48" s="330"/>
      <c r="AAL48" s="330"/>
      <c r="AAM48" s="330"/>
      <c r="AAN48" s="330"/>
      <c r="AAO48" s="330"/>
      <c r="AAP48" s="330"/>
      <c r="AAQ48" s="330"/>
      <c r="AAR48" s="330"/>
      <c r="AAS48" s="330"/>
      <c r="AAT48" s="330"/>
      <c r="AAU48" s="330"/>
      <c r="AAV48" s="330"/>
      <c r="AAW48" s="330"/>
      <c r="AAX48" s="330"/>
      <c r="AAY48" s="330"/>
      <c r="AAZ48" s="330"/>
      <c r="ABA48" s="330"/>
      <c r="ABB48" s="330"/>
      <c r="ABC48" s="330"/>
      <c r="ABD48" s="330"/>
      <c r="ABE48" s="330"/>
      <c r="ABF48" s="330"/>
      <c r="ABG48" s="330"/>
      <c r="ABH48" s="330"/>
      <c r="ABI48" s="330"/>
      <c r="ABJ48" s="330"/>
      <c r="ABK48" s="330"/>
      <c r="ABL48" s="330"/>
      <c r="ABM48" s="330"/>
      <c r="ABN48" s="330"/>
      <c r="ABO48" s="330"/>
      <c r="ABP48" s="330"/>
      <c r="ABQ48" s="330"/>
      <c r="ABR48" s="330"/>
      <c r="ABS48" s="330"/>
      <c r="ABT48" s="330"/>
      <c r="ABU48" s="330"/>
      <c r="ABV48" s="330"/>
      <c r="ABW48" s="330"/>
      <c r="ABX48" s="330"/>
      <c r="ABY48" s="330"/>
      <c r="ABZ48" s="330"/>
      <c r="ACA48" s="330"/>
      <c r="ACB48" s="330"/>
      <c r="ACC48" s="330"/>
      <c r="ACD48" s="330"/>
      <c r="ACE48" s="330"/>
      <c r="ACF48" s="330"/>
      <c r="ACG48" s="330"/>
      <c r="ACH48" s="330"/>
      <c r="ACI48" s="330"/>
      <c r="ACJ48" s="330"/>
      <c r="ACK48" s="330"/>
      <c r="ACL48" s="330"/>
      <c r="ACM48" s="330"/>
      <c r="ACN48" s="330"/>
      <c r="ACO48" s="330"/>
      <c r="ACP48" s="330"/>
      <c r="ACQ48" s="330"/>
      <c r="ACR48" s="330"/>
      <c r="ACS48" s="330"/>
      <c r="ACT48" s="330"/>
      <c r="ACU48" s="330"/>
      <c r="ACV48" s="330"/>
      <c r="ACW48" s="330"/>
      <c r="ACX48" s="330"/>
      <c r="ACY48" s="330"/>
      <c r="ACZ48" s="330"/>
      <c r="ADA48" s="330"/>
      <c r="ADB48" s="330"/>
      <c r="ADC48" s="330"/>
      <c r="ADD48" s="330"/>
      <c r="ADE48" s="330"/>
      <c r="ADF48" s="330"/>
      <c r="ADG48" s="330"/>
      <c r="ADH48" s="330"/>
      <c r="ADI48" s="330"/>
      <c r="ADJ48" s="330"/>
      <c r="ADK48" s="330"/>
      <c r="ADL48" s="330"/>
      <c r="ADM48" s="330"/>
      <c r="ADN48" s="330"/>
      <c r="ADO48" s="330"/>
      <c r="ADP48" s="330"/>
      <c r="ADQ48" s="330"/>
      <c r="ADR48" s="330"/>
      <c r="ADS48" s="330"/>
      <c r="ADT48" s="330"/>
      <c r="ADU48" s="330"/>
      <c r="ADV48" s="330"/>
      <c r="ADW48" s="330"/>
      <c r="ADX48" s="330"/>
      <c r="ADY48" s="330"/>
      <c r="ADZ48" s="330"/>
      <c r="AEA48" s="330"/>
      <c r="AEB48" s="330"/>
      <c r="AEC48" s="330"/>
      <c r="AED48" s="330"/>
      <c r="AEE48" s="330"/>
      <c r="AEF48" s="330"/>
      <c r="AEG48" s="330"/>
      <c r="AEH48" s="330"/>
      <c r="AEI48" s="330"/>
      <c r="AEJ48" s="330"/>
      <c r="AEK48" s="330"/>
      <c r="AEL48" s="330"/>
      <c r="AEM48" s="330"/>
      <c r="AEN48" s="330"/>
      <c r="AEO48" s="330"/>
      <c r="AEP48" s="330"/>
      <c r="AEQ48" s="330"/>
      <c r="AER48" s="330"/>
      <c r="AES48" s="330"/>
      <c r="AET48" s="330"/>
      <c r="AEU48" s="330"/>
      <c r="AEV48" s="330"/>
      <c r="AEW48" s="330"/>
      <c r="AEX48" s="330"/>
      <c r="AEY48" s="330"/>
      <c r="AEZ48" s="330"/>
      <c r="AFA48" s="330"/>
      <c r="AFB48" s="330"/>
      <c r="AFC48" s="330"/>
      <c r="AFD48" s="330"/>
      <c r="AFE48" s="330"/>
      <c r="AFF48" s="330"/>
      <c r="AFG48" s="330"/>
      <c r="AFH48" s="330"/>
      <c r="AFI48" s="330"/>
      <c r="AFJ48" s="330"/>
      <c r="AFK48" s="330"/>
      <c r="AFL48" s="330"/>
      <c r="AFM48" s="330"/>
      <c r="AFN48" s="330"/>
      <c r="AFO48" s="330"/>
      <c r="AFP48" s="330"/>
      <c r="AFQ48" s="330"/>
      <c r="AFR48" s="330"/>
      <c r="AFS48" s="330"/>
      <c r="AFT48" s="330"/>
      <c r="AFU48" s="330"/>
      <c r="AFV48" s="330"/>
      <c r="AFW48" s="330"/>
      <c r="AFX48" s="330"/>
      <c r="AFY48" s="330"/>
      <c r="AFZ48" s="330"/>
      <c r="AGA48" s="330"/>
      <c r="AGB48" s="330"/>
      <c r="AGC48" s="330"/>
      <c r="AGD48" s="330"/>
      <c r="AGE48" s="330"/>
      <c r="AGF48" s="330"/>
      <c r="AGG48" s="330"/>
      <c r="AGH48" s="330"/>
      <c r="AGI48" s="330"/>
      <c r="AGJ48" s="330"/>
      <c r="AGK48" s="330"/>
      <c r="AGL48" s="330"/>
      <c r="AGM48" s="330"/>
      <c r="AGN48" s="330"/>
      <c r="AGO48" s="330"/>
      <c r="AGP48" s="330"/>
      <c r="AGQ48" s="330"/>
      <c r="AGR48" s="330"/>
      <c r="AGS48" s="330"/>
      <c r="AGT48" s="330"/>
      <c r="AGU48" s="330"/>
      <c r="AGV48" s="330"/>
      <c r="AGW48" s="330"/>
      <c r="AGX48" s="330"/>
      <c r="AGY48" s="330"/>
      <c r="AGZ48" s="330"/>
      <c r="AHA48" s="330"/>
      <c r="AHB48" s="330"/>
      <c r="AHC48" s="330"/>
      <c r="AHD48" s="330"/>
      <c r="AHE48" s="330"/>
      <c r="AHF48" s="330"/>
      <c r="AHG48" s="330"/>
      <c r="AHH48" s="330"/>
      <c r="AHI48" s="330"/>
      <c r="AHJ48" s="330"/>
      <c r="AHK48" s="330"/>
      <c r="AHL48" s="330"/>
      <c r="AHM48" s="330"/>
      <c r="AHN48" s="330"/>
      <c r="AHO48" s="330"/>
      <c r="AHP48" s="330"/>
      <c r="AHQ48" s="330"/>
      <c r="AHR48" s="330"/>
      <c r="AHS48" s="330"/>
      <c r="AHT48" s="330"/>
      <c r="AHU48" s="330"/>
      <c r="AHV48" s="330"/>
      <c r="AHW48" s="330"/>
      <c r="AHX48" s="330"/>
      <c r="AHY48" s="330"/>
      <c r="AHZ48" s="330"/>
      <c r="AIA48" s="330"/>
      <c r="AIB48" s="330"/>
      <c r="AIC48" s="330"/>
      <c r="AID48" s="330"/>
      <c r="AIE48" s="330"/>
      <c r="AIF48" s="330"/>
      <c r="AIG48" s="330"/>
      <c r="AIH48" s="330"/>
      <c r="AII48" s="330"/>
      <c r="AIJ48" s="330"/>
      <c r="AIK48" s="330"/>
      <c r="AIL48" s="330"/>
      <c r="AIM48" s="330"/>
      <c r="AIN48" s="330"/>
      <c r="AIO48" s="330"/>
      <c r="AIP48" s="330"/>
      <c r="AIQ48" s="330"/>
      <c r="AIR48" s="330"/>
      <c r="AIS48" s="330"/>
      <c r="AIT48" s="330"/>
      <c r="AIU48" s="330"/>
      <c r="AIV48" s="330"/>
      <c r="AIW48" s="330"/>
      <c r="AIX48" s="330"/>
      <c r="AIY48" s="330"/>
      <c r="AIZ48" s="330"/>
      <c r="AJA48" s="330"/>
      <c r="AJB48" s="330"/>
      <c r="AJC48" s="330"/>
      <c r="AJD48" s="330"/>
      <c r="AJE48" s="330"/>
      <c r="AJF48" s="330"/>
      <c r="AJG48" s="330"/>
      <c r="AJH48" s="330"/>
      <c r="AJI48" s="330"/>
      <c r="AJJ48" s="330"/>
      <c r="AJK48" s="330"/>
      <c r="AJL48" s="330"/>
      <c r="AJM48" s="330"/>
      <c r="AJN48" s="330"/>
      <c r="AJO48" s="330"/>
      <c r="AJP48" s="330"/>
      <c r="AJQ48" s="330"/>
      <c r="AJR48" s="330"/>
      <c r="AJS48" s="330"/>
      <c r="AJT48" s="330"/>
      <c r="AJU48" s="330"/>
      <c r="AJV48" s="330"/>
      <c r="AJW48" s="330"/>
      <c r="AJX48" s="330"/>
      <c r="AJY48" s="330"/>
      <c r="AJZ48" s="330"/>
      <c r="AKA48" s="330"/>
      <c r="AKB48" s="330"/>
      <c r="AKC48" s="330"/>
      <c r="AKD48" s="330"/>
      <c r="AKE48" s="330"/>
      <c r="AKF48" s="330"/>
      <c r="AKG48" s="330"/>
      <c r="AKH48" s="330"/>
    </row>
    <row r="49" spans="1:970" s="330" customFormat="1" ht="274.5" customHeight="1">
      <c r="A49" s="508">
        <v>12</v>
      </c>
      <c r="B49" s="484" t="s">
        <v>150</v>
      </c>
      <c r="C49" s="481" t="s">
        <v>151</v>
      </c>
      <c r="D49" s="479" t="s">
        <v>259</v>
      </c>
      <c r="E49" s="479" t="s">
        <v>260</v>
      </c>
      <c r="F49" s="479" t="s">
        <v>261</v>
      </c>
      <c r="G49" s="479" t="s">
        <v>1525</v>
      </c>
      <c r="H49" s="496">
        <v>45292</v>
      </c>
      <c r="I49" s="496">
        <v>45322</v>
      </c>
      <c r="J49" s="479" t="s">
        <v>1788</v>
      </c>
      <c r="K49" s="479" t="s">
        <v>1796</v>
      </c>
      <c r="L49" s="479" t="s">
        <v>1797</v>
      </c>
      <c r="M49" s="479" t="s">
        <v>1536</v>
      </c>
      <c r="N49" s="479" t="s">
        <v>1545</v>
      </c>
      <c r="O49" s="488">
        <v>0.25</v>
      </c>
      <c r="P49" s="491"/>
      <c r="Q49" s="488">
        <v>0.25</v>
      </c>
      <c r="R49" s="491"/>
      <c r="S49" s="488">
        <v>0.25</v>
      </c>
      <c r="T49" s="491"/>
      <c r="U49" s="488">
        <v>0.25</v>
      </c>
      <c r="V49" s="490"/>
      <c r="W49" s="500">
        <f>O49+Q50+S50+U50</f>
        <v>0.25</v>
      </c>
      <c r="X49" s="498"/>
      <c r="Y49" s="494"/>
      <c r="Z49" s="494"/>
      <c r="AA49" s="210"/>
      <c r="AB49" s="210"/>
    </row>
    <row r="50" spans="1:970" s="330" customFormat="1" ht="274.5" customHeight="1">
      <c r="A50" s="510"/>
      <c r="B50" s="484"/>
      <c r="C50" s="481"/>
      <c r="D50" s="479"/>
      <c r="E50" s="479"/>
      <c r="F50" s="479"/>
      <c r="G50" s="479"/>
      <c r="H50" s="496"/>
      <c r="I50" s="496"/>
      <c r="J50" s="479"/>
      <c r="K50" s="479"/>
      <c r="L50" s="479"/>
      <c r="M50" s="479"/>
      <c r="N50" s="479"/>
      <c r="O50" s="488"/>
      <c r="P50" s="491"/>
      <c r="Q50" s="488"/>
      <c r="R50" s="491"/>
      <c r="S50" s="488"/>
      <c r="T50" s="491"/>
      <c r="U50" s="488"/>
      <c r="V50" s="490"/>
      <c r="W50" s="500"/>
      <c r="X50" s="498"/>
      <c r="Y50" s="507"/>
      <c r="Z50" s="507"/>
    </row>
    <row r="51" spans="1:970" s="364" customFormat="1" ht="356.25" customHeight="1">
      <c r="A51" s="438">
        <v>13</v>
      </c>
      <c r="B51" s="430" t="s">
        <v>150</v>
      </c>
      <c r="C51" s="357" t="s">
        <v>151</v>
      </c>
      <c r="D51" s="358" t="s">
        <v>1306</v>
      </c>
      <c r="E51" s="358" t="s">
        <v>791</v>
      </c>
      <c r="F51" s="358" t="s">
        <v>1808</v>
      </c>
      <c r="G51" s="373" t="s">
        <v>1663</v>
      </c>
      <c r="H51" s="378">
        <v>45292</v>
      </c>
      <c r="I51" s="378">
        <v>45657</v>
      </c>
      <c r="J51" s="358" t="s">
        <v>155</v>
      </c>
      <c r="K51" s="358" t="s">
        <v>842</v>
      </c>
      <c r="L51" s="358" t="s">
        <v>837</v>
      </c>
      <c r="M51" s="358" t="s">
        <v>1621</v>
      </c>
      <c r="N51" s="358" t="s">
        <v>1628</v>
      </c>
      <c r="O51" s="360">
        <v>0.3</v>
      </c>
      <c r="P51" s="360"/>
      <c r="Q51" s="360">
        <v>0.6</v>
      </c>
      <c r="R51" s="360"/>
      <c r="S51" s="360">
        <v>0.1</v>
      </c>
      <c r="T51" s="360"/>
      <c r="U51" s="360">
        <v>0</v>
      </c>
      <c r="V51" s="360"/>
      <c r="W51" s="374">
        <f t="shared" ref="W51:W65" si="0">O51+Q51+S51+U51</f>
        <v>0.99999999999999989</v>
      </c>
      <c r="X51" s="374"/>
      <c r="Y51" s="366"/>
      <c r="Z51" s="366"/>
      <c r="AA51" s="330"/>
      <c r="AB51" s="330"/>
      <c r="AC51" s="330"/>
      <c r="AD51" s="330"/>
      <c r="AE51" s="445"/>
      <c r="AF51" s="445"/>
      <c r="AG51" s="330"/>
      <c r="AH51" s="330"/>
      <c r="AI51" s="330"/>
      <c r="AJ51" s="330"/>
      <c r="AK51" s="330"/>
      <c r="AL51" s="330"/>
      <c r="AM51" s="330"/>
      <c r="AN51" s="330"/>
      <c r="AO51" s="330"/>
      <c r="AP51" s="330"/>
      <c r="AQ51" s="330"/>
      <c r="AR51" s="330"/>
      <c r="AS51" s="330"/>
      <c r="AT51" s="330"/>
      <c r="AU51" s="330"/>
      <c r="AV51" s="330"/>
      <c r="AW51" s="330"/>
      <c r="AX51" s="330"/>
      <c r="AY51" s="330"/>
      <c r="AZ51" s="330"/>
      <c r="BA51" s="330"/>
      <c r="BB51" s="330"/>
      <c r="BC51" s="330"/>
      <c r="BD51" s="330"/>
      <c r="BE51" s="330"/>
      <c r="BF51" s="330"/>
      <c r="BG51" s="330"/>
      <c r="BH51" s="330"/>
      <c r="BI51" s="330"/>
      <c r="BJ51" s="330"/>
      <c r="BK51" s="330"/>
      <c r="BL51" s="330"/>
      <c r="BM51" s="330"/>
      <c r="BN51" s="330"/>
      <c r="BO51" s="330"/>
      <c r="BP51" s="330"/>
      <c r="BQ51" s="330"/>
      <c r="BR51" s="330"/>
      <c r="BS51" s="330"/>
      <c r="BT51" s="330"/>
      <c r="BU51" s="330"/>
      <c r="BV51" s="330"/>
      <c r="BW51" s="330"/>
      <c r="BX51" s="330"/>
      <c r="BY51" s="330"/>
      <c r="BZ51" s="330"/>
      <c r="CA51" s="330"/>
      <c r="CB51" s="330"/>
      <c r="CC51" s="330"/>
      <c r="CD51" s="330"/>
      <c r="CE51" s="330"/>
      <c r="CF51" s="330"/>
      <c r="CG51" s="330"/>
      <c r="CH51" s="330"/>
      <c r="CI51" s="330"/>
      <c r="CJ51" s="330"/>
      <c r="CK51" s="330"/>
      <c r="CL51" s="330"/>
      <c r="CM51" s="330"/>
      <c r="CN51" s="330"/>
      <c r="CO51" s="330"/>
      <c r="CP51" s="330"/>
      <c r="CQ51" s="330"/>
      <c r="CR51" s="330"/>
      <c r="CS51" s="330"/>
      <c r="CT51" s="330"/>
      <c r="CU51" s="330"/>
      <c r="CV51" s="330"/>
      <c r="CW51" s="330"/>
      <c r="CX51" s="330"/>
      <c r="CY51" s="330"/>
      <c r="CZ51" s="330"/>
      <c r="DA51" s="330"/>
      <c r="DB51" s="330"/>
      <c r="DC51" s="330"/>
      <c r="DD51" s="330"/>
      <c r="DE51" s="330"/>
      <c r="DF51" s="330"/>
      <c r="DG51" s="330"/>
      <c r="DH51" s="330"/>
      <c r="DI51" s="330"/>
      <c r="DJ51" s="330"/>
      <c r="DK51" s="330"/>
      <c r="DL51" s="330"/>
      <c r="DM51" s="330"/>
      <c r="DN51" s="330"/>
      <c r="DO51" s="330"/>
      <c r="DP51" s="330"/>
      <c r="DQ51" s="330"/>
      <c r="DR51" s="330"/>
      <c r="DS51" s="330"/>
      <c r="DT51" s="330"/>
      <c r="DU51" s="330"/>
      <c r="DV51" s="330"/>
      <c r="DW51" s="330"/>
      <c r="DX51" s="330"/>
      <c r="DY51" s="330"/>
      <c r="DZ51" s="330"/>
      <c r="EA51" s="330"/>
      <c r="EB51" s="330"/>
      <c r="EC51" s="330"/>
      <c r="ED51" s="330"/>
      <c r="EE51" s="330"/>
      <c r="EF51" s="330"/>
      <c r="EG51" s="330"/>
      <c r="EH51" s="330"/>
      <c r="EI51" s="330"/>
      <c r="EJ51" s="330"/>
      <c r="EK51" s="330"/>
      <c r="EL51" s="330"/>
      <c r="EM51" s="330"/>
      <c r="EN51" s="330"/>
      <c r="EO51" s="330"/>
      <c r="EP51" s="330"/>
      <c r="EQ51" s="330"/>
      <c r="ER51" s="330"/>
      <c r="ES51" s="330"/>
      <c r="ET51" s="330"/>
      <c r="EU51" s="330"/>
      <c r="EV51" s="330"/>
      <c r="EW51" s="330"/>
      <c r="EX51" s="330"/>
      <c r="EY51" s="330"/>
      <c r="EZ51" s="330"/>
      <c r="FA51" s="330"/>
      <c r="FB51" s="330"/>
      <c r="FC51" s="330"/>
      <c r="FD51" s="330"/>
      <c r="FE51" s="330"/>
      <c r="FF51" s="330"/>
      <c r="FG51" s="330"/>
      <c r="FH51" s="330"/>
      <c r="FI51" s="330"/>
      <c r="FJ51" s="330"/>
      <c r="FK51" s="330"/>
      <c r="FL51" s="330"/>
      <c r="FM51" s="330"/>
      <c r="FN51" s="330"/>
      <c r="FO51" s="330"/>
      <c r="FP51" s="330"/>
      <c r="FQ51" s="330"/>
      <c r="FR51" s="330"/>
      <c r="FS51" s="330"/>
      <c r="FT51" s="330"/>
      <c r="FU51" s="330"/>
      <c r="FV51" s="330"/>
      <c r="FW51" s="330"/>
      <c r="FX51" s="330"/>
      <c r="FY51" s="330"/>
      <c r="FZ51" s="330"/>
      <c r="GA51" s="330"/>
      <c r="GB51" s="330"/>
      <c r="GC51" s="330"/>
      <c r="GD51" s="330"/>
      <c r="GE51" s="330"/>
      <c r="GF51" s="330"/>
      <c r="GG51" s="330"/>
      <c r="GH51" s="330"/>
      <c r="GI51" s="330"/>
      <c r="GJ51" s="330"/>
      <c r="GK51" s="330"/>
      <c r="GL51" s="330"/>
      <c r="GM51" s="330"/>
      <c r="GN51" s="330"/>
      <c r="GO51" s="330"/>
      <c r="GP51" s="330"/>
      <c r="GQ51" s="330"/>
      <c r="GR51" s="330"/>
      <c r="GS51" s="330"/>
      <c r="GT51" s="330"/>
      <c r="GU51" s="330"/>
      <c r="GV51" s="330"/>
      <c r="GW51" s="330"/>
      <c r="GX51" s="330"/>
      <c r="GY51" s="330"/>
      <c r="GZ51" s="330"/>
      <c r="HA51" s="330"/>
      <c r="HB51" s="330"/>
      <c r="HC51" s="330"/>
      <c r="HD51" s="330"/>
      <c r="HE51" s="330"/>
      <c r="HF51" s="330"/>
      <c r="HG51" s="330"/>
      <c r="HH51" s="330"/>
      <c r="HI51" s="330"/>
      <c r="HJ51" s="330"/>
      <c r="HK51" s="330"/>
      <c r="HL51" s="330"/>
      <c r="HM51" s="330"/>
      <c r="HN51" s="330"/>
      <c r="HO51" s="330"/>
      <c r="HP51" s="330"/>
      <c r="HQ51" s="330"/>
      <c r="HR51" s="330"/>
      <c r="HS51" s="330"/>
      <c r="HT51" s="330"/>
      <c r="HU51" s="330"/>
      <c r="HV51" s="330"/>
      <c r="HW51" s="330"/>
      <c r="HX51" s="330"/>
      <c r="HY51" s="330"/>
      <c r="HZ51" s="330"/>
      <c r="IA51" s="330"/>
      <c r="IB51" s="330"/>
      <c r="IC51" s="330"/>
      <c r="ID51" s="330"/>
      <c r="IE51" s="330"/>
      <c r="IF51" s="330"/>
      <c r="IG51" s="330"/>
      <c r="IH51" s="330"/>
      <c r="II51" s="330"/>
      <c r="IJ51" s="330"/>
      <c r="IK51" s="330"/>
      <c r="IL51" s="330"/>
      <c r="IM51" s="330"/>
      <c r="IN51" s="330"/>
      <c r="IO51" s="330"/>
      <c r="IP51" s="330"/>
      <c r="IQ51" s="330"/>
      <c r="IR51" s="330"/>
      <c r="IS51" s="330"/>
      <c r="IT51" s="330"/>
      <c r="IU51" s="330"/>
      <c r="IV51" s="330"/>
      <c r="IW51" s="330"/>
      <c r="IX51" s="330"/>
      <c r="IY51" s="330"/>
      <c r="IZ51" s="330"/>
      <c r="JA51" s="330"/>
      <c r="JB51" s="330"/>
      <c r="JC51" s="330"/>
      <c r="JD51" s="330"/>
      <c r="JE51" s="330"/>
      <c r="JF51" s="330"/>
      <c r="JG51" s="330"/>
      <c r="JH51" s="330"/>
      <c r="JI51" s="330"/>
      <c r="JJ51" s="330"/>
      <c r="JK51" s="330"/>
      <c r="JL51" s="330"/>
      <c r="JM51" s="330"/>
      <c r="JN51" s="330"/>
      <c r="JO51" s="330"/>
      <c r="JP51" s="330"/>
      <c r="JQ51" s="330"/>
      <c r="JR51" s="330"/>
      <c r="JS51" s="330"/>
      <c r="JT51" s="330"/>
      <c r="JU51" s="330"/>
      <c r="JV51" s="330"/>
      <c r="JW51" s="330"/>
      <c r="JX51" s="330"/>
      <c r="JY51" s="330"/>
      <c r="JZ51" s="330"/>
      <c r="KA51" s="330"/>
      <c r="KB51" s="330"/>
      <c r="KC51" s="330"/>
      <c r="KD51" s="330"/>
      <c r="KE51" s="330"/>
      <c r="KF51" s="330"/>
      <c r="KG51" s="330"/>
      <c r="KH51" s="330"/>
      <c r="KI51" s="330"/>
      <c r="KJ51" s="330"/>
      <c r="KK51" s="330"/>
      <c r="KL51" s="330"/>
      <c r="KM51" s="330"/>
      <c r="KN51" s="330"/>
      <c r="KO51" s="330"/>
      <c r="KP51" s="330"/>
      <c r="KQ51" s="330"/>
      <c r="KR51" s="330"/>
      <c r="KS51" s="330"/>
      <c r="KT51" s="330"/>
      <c r="KU51" s="330"/>
      <c r="KV51" s="330"/>
      <c r="KW51" s="330"/>
      <c r="KX51" s="330"/>
      <c r="KY51" s="330"/>
      <c r="KZ51" s="330"/>
      <c r="LA51" s="330"/>
      <c r="LB51" s="330"/>
      <c r="LC51" s="330"/>
      <c r="LD51" s="330"/>
      <c r="LE51" s="330"/>
      <c r="LF51" s="330"/>
      <c r="LG51" s="330"/>
      <c r="LH51" s="330"/>
      <c r="LI51" s="330"/>
      <c r="LJ51" s="330"/>
      <c r="LK51" s="330"/>
      <c r="LL51" s="330"/>
      <c r="LM51" s="330"/>
      <c r="LN51" s="330"/>
      <c r="LO51" s="330"/>
      <c r="LP51" s="330"/>
      <c r="LQ51" s="330"/>
      <c r="LR51" s="330"/>
      <c r="LS51" s="330"/>
      <c r="LT51" s="330"/>
      <c r="LU51" s="330"/>
      <c r="LV51" s="330"/>
      <c r="LW51" s="330"/>
      <c r="LX51" s="330"/>
      <c r="LY51" s="330"/>
      <c r="LZ51" s="330"/>
      <c r="MA51" s="330"/>
      <c r="MB51" s="330"/>
      <c r="MC51" s="330"/>
      <c r="MD51" s="330"/>
      <c r="ME51" s="330"/>
      <c r="MF51" s="330"/>
      <c r="MG51" s="330"/>
      <c r="MH51" s="330"/>
      <c r="MI51" s="330"/>
      <c r="MJ51" s="330"/>
      <c r="MK51" s="330"/>
      <c r="ML51" s="330"/>
      <c r="MM51" s="330"/>
      <c r="MN51" s="330"/>
      <c r="MO51" s="330"/>
      <c r="MP51" s="330"/>
      <c r="MQ51" s="330"/>
      <c r="MR51" s="330"/>
      <c r="MS51" s="330"/>
      <c r="MT51" s="330"/>
      <c r="MU51" s="330"/>
      <c r="MV51" s="330"/>
      <c r="MW51" s="330"/>
      <c r="MX51" s="330"/>
      <c r="MY51" s="330"/>
      <c r="MZ51" s="330"/>
      <c r="NA51" s="330"/>
      <c r="NB51" s="330"/>
      <c r="NC51" s="330"/>
      <c r="ND51" s="330"/>
      <c r="NE51" s="330"/>
      <c r="NF51" s="330"/>
      <c r="NG51" s="330"/>
      <c r="NH51" s="330"/>
      <c r="NI51" s="330"/>
      <c r="NJ51" s="330"/>
      <c r="NK51" s="330"/>
      <c r="NL51" s="330"/>
      <c r="NM51" s="330"/>
      <c r="NN51" s="330"/>
      <c r="NO51" s="330"/>
      <c r="NP51" s="330"/>
      <c r="NQ51" s="330"/>
      <c r="NR51" s="330"/>
      <c r="NS51" s="330"/>
      <c r="NT51" s="330"/>
      <c r="NU51" s="330"/>
      <c r="NV51" s="330"/>
      <c r="NW51" s="330"/>
      <c r="NX51" s="330"/>
      <c r="NY51" s="330"/>
      <c r="NZ51" s="330"/>
      <c r="OA51" s="330"/>
      <c r="OB51" s="330"/>
      <c r="OC51" s="330"/>
      <c r="OD51" s="330"/>
      <c r="OE51" s="330"/>
      <c r="OF51" s="330"/>
      <c r="OG51" s="330"/>
      <c r="OH51" s="330"/>
      <c r="OI51" s="330"/>
      <c r="OJ51" s="330"/>
      <c r="OK51" s="330"/>
      <c r="OL51" s="330"/>
      <c r="OM51" s="330"/>
      <c r="ON51" s="330"/>
      <c r="OO51" s="330"/>
      <c r="OP51" s="330"/>
      <c r="OQ51" s="330"/>
      <c r="OR51" s="330"/>
      <c r="OS51" s="330"/>
      <c r="OT51" s="330"/>
      <c r="OU51" s="330"/>
      <c r="OV51" s="330"/>
      <c r="OW51" s="330"/>
      <c r="OX51" s="330"/>
      <c r="OY51" s="330"/>
      <c r="OZ51" s="330"/>
      <c r="PA51" s="330"/>
      <c r="PB51" s="330"/>
      <c r="PC51" s="330"/>
      <c r="PD51" s="330"/>
      <c r="PE51" s="330"/>
      <c r="PF51" s="330"/>
      <c r="PG51" s="330"/>
      <c r="PH51" s="330"/>
      <c r="PI51" s="330"/>
      <c r="PJ51" s="330"/>
      <c r="PK51" s="330"/>
      <c r="PL51" s="330"/>
      <c r="PM51" s="330"/>
      <c r="PN51" s="330"/>
      <c r="PO51" s="330"/>
      <c r="PP51" s="330"/>
      <c r="PQ51" s="330"/>
      <c r="PR51" s="330"/>
      <c r="PS51" s="330"/>
      <c r="PT51" s="330"/>
      <c r="PU51" s="330"/>
      <c r="PV51" s="330"/>
      <c r="PW51" s="330"/>
      <c r="PX51" s="330"/>
      <c r="PY51" s="330"/>
      <c r="PZ51" s="330"/>
      <c r="QA51" s="330"/>
      <c r="QB51" s="330"/>
      <c r="QC51" s="330"/>
      <c r="QD51" s="330"/>
      <c r="QE51" s="330"/>
      <c r="QF51" s="330"/>
      <c r="QG51" s="330"/>
      <c r="QH51" s="330"/>
      <c r="QI51" s="330"/>
      <c r="QJ51" s="330"/>
      <c r="QK51" s="330"/>
      <c r="QL51" s="330"/>
      <c r="QM51" s="330"/>
      <c r="QN51" s="330"/>
      <c r="QO51" s="330"/>
      <c r="QP51" s="330"/>
      <c r="QQ51" s="330"/>
      <c r="QR51" s="330"/>
      <c r="QS51" s="330"/>
      <c r="QT51" s="330"/>
      <c r="QU51" s="330"/>
      <c r="QV51" s="330"/>
      <c r="QW51" s="330"/>
      <c r="QX51" s="330"/>
      <c r="QY51" s="330"/>
      <c r="QZ51" s="330"/>
      <c r="RA51" s="330"/>
      <c r="RB51" s="330"/>
      <c r="RC51" s="330"/>
      <c r="RD51" s="330"/>
      <c r="RE51" s="330"/>
      <c r="RF51" s="330"/>
      <c r="RG51" s="330"/>
      <c r="RH51" s="330"/>
      <c r="RI51" s="330"/>
      <c r="RJ51" s="330"/>
      <c r="RK51" s="330"/>
      <c r="RL51" s="330"/>
      <c r="RM51" s="330"/>
      <c r="RN51" s="330"/>
      <c r="RO51" s="330"/>
      <c r="RP51" s="330"/>
      <c r="RQ51" s="330"/>
      <c r="RR51" s="330"/>
      <c r="RS51" s="330"/>
      <c r="RT51" s="330"/>
      <c r="RU51" s="330"/>
      <c r="RV51" s="330"/>
      <c r="RW51" s="330"/>
      <c r="RX51" s="330"/>
      <c r="RY51" s="330"/>
      <c r="RZ51" s="330"/>
      <c r="SA51" s="330"/>
      <c r="SB51" s="330"/>
      <c r="SC51" s="330"/>
      <c r="SD51" s="330"/>
      <c r="SE51" s="330"/>
      <c r="SF51" s="330"/>
      <c r="SG51" s="330"/>
      <c r="SH51" s="330"/>
      <c r="SI51" s="330"/>
      <c r="SJ51" s="330"/>
      <c r="SK51" s="330"/>
      <c r="SL51" s="330"/>
      <c r="SM51" s="330"/>
      <c r="SN51" s="330"/>
      <c r="SO51" s="330"/>
      <c r="SP51" s="330"/>
      <c r="SQ51" s="330"/>
      <c r="SR51" s="330"/>
      <c r="SS51" s="330"/>
      <c r="ST51" s="330"/>
      <c r="SU51" s="330"/>
      <c r="SV51" s="330"/>
      <c r="SW51" s="330"/>
      <c r="SX51" s="330"/>
      <c r="SY51" s="330"/>
      <c r="SZ51" s="330"/>
      <c r="TA51" s="330"/>
      <c r="TB51" s="330"/>
      <c r="TC51" s="330"/>
      <c r="TD51" s="330"/>
      <c r="TE51" s="330"/>
      <c r="TF51" s="330"/>
      <c r="TG51" s="330"/>
      <c r="TH51" s="330"/>
      <c r="TI51" s="330"/>
      <c r="TJ51" s="330"/>
      <c r="TK51" s="330"/>
      <c r="TL51" s="330"/>
      <c r="TM51" s="330"/>
      <c r="TN51" s="330"/>
      <c r="TO51" s="330"/>
      <c r="TP51" s="330"/>
      <c r="TQ51" s="330"/>
      <c r="TR51" s="330"/>
      <c r="TS51" s="330"/>
      <c r="TT51" s="330"/>
      <c r="TU51" s="330"/>
      <c r="TV51" s="330"/>
      <c r="TW51" s="330"/>
      <c r="TX51" s="330"/>
      <c r="TY51" s="330"/>
      <c r="TZ51" s="330"/>
      <c r="UA51" s="330"/>
      <c r="UB51" s="330"/>
      <c r="UC51" s="330"/>
      <c r="UD51" s="330"/>
      <c r="UE51" s="330"/>
      <c r="UF51" s="330"/>
      <c r="UG51" s="330"/>
      <c r="UH51" s="330"/>
      <c r="UI51" s="330"/>
      <c r="UJ51" s="330"/>
      <c r="UK51" s="330"/>
      <c r="UL51" s="330"/>
      <c r="UM51" s="330"/>
      <c r="UN51" s="330"/>
      <c r="UO51" s="330"/>
      <c r="UP51" s="330"/>
      <c r="UQ51" s="330"/>
      <c r="UR51" s="330"/>
      <c r="US51" s="330"/>
      <c r="UT51" s="330"/>
      <c r="UU51" s="330"/>
      <c r="UV51" s="330"/>
      <c r="UW51" s="330"/>
      <c r="UX51" s="330"/>
      <c r="UY51" s="330"/>
      <c r="UZ51" s="330"/>
      <c r="VA51" s="330"/>
      <c r="VB51" s="330"/>
      <c r="VC51" s="330"/>
      <c r="VD51" s="330"/>
      <c r="VE51" s="330"/>
      <c r="VF51" s="330"/>
      <c r="VG51" s="330"/>
      <c r="VH51" s="330"/>
      <c r="VI51" s="330"/>
      <c r="VJ51" s="330"/>
      <c r="VK51" s="330"/>
      <c r="VL51" s="330"/>
      <c r="VM51" s="330"/>
      <c r="VN51" s="330"/>
      <c r="VO51" s="330"/>
      <c r="VP51" s="330"/>
      <c r="VQ51" s="330"/>
      <c r="VR51" s="330"/>
      <c r="VS51" s="330"/>
      <c r="VT51" s="330"/>
      <c r="VU51" s="330"/>
      <c r="VV51" s="330"/>
      <c r="VW51" s="330"/>
      <c r="VX51" s="330"/>
      <c r="VY51" s="330"/>
      <c r="VZ51" s="330"/>
      <c r="WA51" s="330"/>
      <c r="WB51" s="330"/>
      <c r="WC51" s="330"/>
      <c r="WD51" s="330"/>
      <c r="WE51" s="330"/>
      <c r="WF51" s="330"/>
      <c r="WG51" s="330"/>
      <c r="WH51" s="330"/>
      <c r="WI51" s="330"/>
      <c r="WJ51" s="330"/>
      <c r="WK51" s="330"/>
      <c r="WL51" s="330"/>
    </row>
    <row r="52" spans="1:970" s="364" customFormat="1" ht="348.75" customHeight="1">
      <c r="A52" s="438">
        <v>14</v>
      </c>
      <c r="B52" s="430" t="s">
        <v>150</v>
      </c>
      <c r="C52" s="357" t="s">
        <v>151</v>
      </c>
      <c r="D52" s="358" t="s">
        <v>1306</v>
      </c>
      <c r="E52" s="358" t="s">
        <v>791</v>
      </c>
      <c r="F52" s="358" t="s">
        <v>1808</v>
      </c>
      <c r="G52" s="373" t="s">
        <v>1664</v>
      </c>
      <c r="H52" s="378">
        <v>45292</v>
      </c>
      <c r="I52" s="378">
        <v>45657</v>
      </c>
      <c r="J52" s="358" t="s">
        <v>155</v>
      </c>
      <c r="K52" s="358" t="s">
        <v>842</v>
      </c>
      <c r="L52" s="358" t="s">
        <v>837</v>
      </c>
      <c r="M52" s="358" t="s">
        <v>1623</v>
      </c>
      <c r="N52" s="358" t="s">
        <v>1629</v>
      </c>
      <c r="O52" s="360">
        <v>0.2</v>
      </c>
      <c r="P52" s="360"/>
      <c r="Q52" s="360">
        <v>0.4</v>
      </c>
      <c r="R52" s="360"/>
      <c r="S52" s="360">
        <v>0.3</v>
      </c>
      <c r="T52" s="360"/>
      <c r="U52" s="360">
        <v>0.1</v>
      </c>
      <c r="V52" s="360"/>
      <c r="W52" s="374">
        <f t="shared" si="0"/>
        <v>1.0000000000000002</v>
      </c>
      <c r="X52" s="374"/>
      <c r="Y52" s="366"/>
      <c r="Z52" s="366"/>
      <c r="AA52" s="330"/>
      <c r="AB52" s="330"/>
      <c r="AC52" s="330"/>
      <c r="AD52" s="330"/>
      <c r="AE52" s="445"/>
      <c r="AF52" s="445"/>
      <c r="AG52" s="330"/>
      <c r="AH52" s="330"/>
      <c r="AI52" s="330"/>
      <c r="AJ52" s="330"/>
      <c r="AK52" s="330"/>
      <c r="AL52" s="330"/>
      <c r="AM52" s="330"/>
      <c r="AN52" s="330"/>
      <c r="AO52" s="330"/>
      <c r="AP52" s="330"/>
      <c r="AQ52" s="330"/>
      <c r="AR52" s="330"/>
      <c r="AS52" s="330"/>
      <c r="AT52" s="330"/>
      <c r="AU52" s="330"/>
      <c r="AV52" s="330"/>
      <c r="AW52" s="330"/>
      <c r="AX52" s="330"/>
      <c r="AY52" s="330"/>
      <c r="AZ52" s="330"/>
      <c r="BA52" s="330"/>
      <c r="BB52" s="330"/>
      <c r="BC52" s="330"/>
      <c r="BD52" s="330"/>
      <c r="BE52" s="330"/>
      <c r="BF52" s="330"/>
      <c r="BG52" s="330"/>
      <c r="BH52" s="330"/>
      <c r="BI52" s="330"/>
      <c r="BJ52" s="330"/>
      <c r="BK52" s="330"/>
      <c r="BL52" s="330"/>
      <c r="BM52" s="330"/>
      <c r="BN52" s="330"/>
      <c r="BO52" s="330"/>
      <c r="BP52" s="330"/>
      <c r="BQ52" s="330"/>
      <c r="BR52" s="330"/>
      <c r="BS52" s="330"/>
      <c r="BT52" s="330"/>
      <c r="BU52" s="330"/>
      <c r="BV52" s="330"/>
      <c r="BW52" s="330"/>
      <c r="BX52" s="330"/>
      <c r="BY52" s="330"/>
      <c r="BZ52" s="330"/>
      <c r="CA52" s="330"/>
      <c r="CB52" s="330"/>
      <c r="CC52" s="330"/>
      <c r="CD52" s="330"/>
      <c r="CE52" s="330"/>
      <c r="CF52" s="330"/>
      <c r="CG52" s="330"/>
      <c r="CH52" s="330"/>
      <c r="CI52" s="330"/>
      <c r="CJ52" s="330"/>
      <c r="CK52" s="330"/>
      <c r="CL52" s="330"/>
      <c r="CM52" s="330"/>
      <c r="CN52" s="330"/>
      <c r="CO52" s="330"/>
      <c r="CP52" s="330"/>
      <c r="CQ52" s="330"/>
      <c r="CR52" s="330"/>
      <c r="CS52" s="330"/>
      <c r="CT52" s="330"/>
      <c r="CU52" s="330"/>
      <c r="CV52" s="330"/>
      <c r="CW52" s="330"/>
      <c r="CX52" s="330"/>
      <c r="CY52" s="330"/>
      <c r="CZ52" s="330"/>
      <c r="DA52" s="330"/>
      <c r="DB52" s="330"/>
      <c r="DC52" s="330"/>
      <c r="DD52" s="330"/>
      <c r="DE52" s="330"/>
      <c r="DF52" s="330"/>
      <c r="DG52" s="330"/>
      <c r="DH52" s="330"/>
      <c r="DI52" s="330"/>
      <c r="DJ52" s="330"/>
      <c r="DK52" s="330"/>
      <c r="DL52" s="330"/>
      <c r="DM52" s="330"/>
      <c r="DN52" s="330"/>
      <c r="DO52" s="330"/>
      <c r="DP52" s="330"/>
      <c r="DQ52" s="330"/>
      <c r="DR52" s="330"/>
      <c r="DS52" s="330"/>
      <c r="DT52" s="330"/>
      <c r="DU52" s="330"/>
      <c r="DV52" s="330"/>
      <c r="DW52" s="330"/>
      <c r="DX52" s="330"/>
      <c r="DY52" s="330"/>
      <c r="DZ52" s="330"/>
      <c r="EA52" s="330"/>
      <c r="EB52" s="330"/>
      <c r="EC52" s="330"/>
      <c r="ED52" s="330"/>
      <c r="EE52" s="330"/>
      <c r="EF52" s="330"/>
      <c r="EG52" s="330"/>
      <c r="EH52" s="330"/>
      <c r="EI52" s="330"/>
      <c r="EJ52" s="330"/>
      <c r="EK52" s="330"/>
      <c r="EL52" s="330"/>
      <c r="EM52" s="330"/>
      <c r="EN52" s="330"/>
      <c r="EO52" s="330"/>
      <c r="EP52" s="330"/>
      <c r="EQ52" s="330"/>
      <c r="ER52" s="330"/>
      <c r="ES52" s="330"/>
      <c r="ET52" s="330"/>
      <c r="EU52" s="330"/>
      <c r="EV52" s="330"/>
      <c r="EW52" s="330"/>
      <c r="EX52" s="330"/>
      <c r="EY52" s="330"/>
      <c r="EZ52" s="330"/>
      <c r="FA52" s="330"/>
      <c r="FB52" s="330"/>
      <c r="FC52" s="330"/>
      <c r="FD52" s="330"/>
      <c r="FE52" s="330"/>
      <c r="FF52" s="330"/>
      <c r="FG52" s="330"/>
      <c r="FH52" s="330"/>
      <c r="FI52" s="330"/>
      <c r="FJ52" s="330"/>
      <c r="FK52" s="330"/>
      <c r="FL52" s="330"/>
      <c r="FM52" s="330"/>
      <c r="FN52" s="330"/>
      <c r="FO52" s="330"/>
      <c r="FP52" s="330"/>
      <c r="FQ52" s="330"/>
      <c r="FR52" s="330"/>
      <c r="FS52" s="330"/>
      <c r="FT52" s="330"/>
      <c r="FU52" s="330"/>
      <c r="FV52" s="330"/>
      <c r="FW52" s="330"/>
      <c r="FX52" s="330"/>
      <c r="FY52" s="330"/>
      <c r="FZ52" s="330"/>
      <c r="GA52" s="330"/>
      <c r="GB52" s="330"/>
      <c r="GC52" s="330"/>
      <c r="GD52" s="330"/>
      <c r="GE52" s="330"/>
      <c r="GF52" s="330"/>
      <c r="GG52" s="330"/>
      <c r="GH52" s="330"/>
      <c r="GI52" s="330"/>
      <c r="GJ52" s="330"/>
      <c r="GK52" s="330"/>
      <c r="GL52" s="330"/>
      <c r="GM52" s="330"/>
      <c r="GN52" s="330"/>
      <c r="GO52" s="330"/>
      <c r="GP52" s="330"/>
      <c r="GQ52" s="330"/>
      <c r="GR52" s="330"/>
      <c r="GS52" s="330"/>
      <c r="GT52" s="330"/>
      <c r="GU52" s="330"/>
      <c r="GV52" s="330"/>
      <c r="GW52" s="330"/>
      <c r="GX52" s="330"/>
      <c r="GY52" s="330"/>
      <c r="GZ52" s="330"/>
      <c r="HA52" s="330"/>
      <c r="HB52" s="330"/>
      <c r="HC52" s="330"/>
      <c r="HD52" s="330"/>
      <c r="HE52" s="330"/>
      <c r="HF52" s="330"/>
      <c r="HG52" s="330"/>
      <c r="HH52" s="330"/>
      <c r="HI52" s="330"/>
      <c r="HJ52" s="330"/>
      <c r="HK52" s="330"/>
      <c r="HL52" s="330"/>
      <c r="HM52" s="330"/>
      <c r="HN52" s="330"/>
      <c r="HO52" s="330"/>
      <c r="HP52" s="330"/>
      <c r="HQ52" s="330"/>
      <c r="HR52" s="330"/>
      <c r="HS52" s="330"/>
      <c r="HT52" s="330"/>
      <c r="HU52" s="330"/>
      <c r="HV52" s="330"/>
      <c r="HW52" s="330"/>
      <c r="HX52" s="330"/>
      <c r="HY52" s="330"/>
      <c r="HZ52" s="330"/>
      <c r="IA52" s="330"/>
      <c r="IB52" s="330"/>
      <c r="IC52" s="330"/>
      <c r="ID52" s="330"/>
      <c r="IE52" s="330"/>
      <c r="IF52" s="330"/>
      <c r="IG52" s="330"/>
      <c r="IH52" s="330"/>
      <c r="II52" s="330"/>
      <c r="IJ52" s="330"/>
      <c r="IK52" s="330"/>
      <c r="IL52" s="330"/>
      <c r="IM52" s="330"/>
      <c r="IN52" s="330"/>
      <c r="IO52" s="330"/>
      <c r="IP52" s="330"/>
      <c r="IQ52" s="330"/>
      <c r="IR52" s="330"/>
      <c r="IS52" s="330"/>
      <c r="IT52" s="330"/>
      <c r="IU52" s="330"/>
      <c r="IV52" s="330"/>
      <c r="IW52" s="330"/>
      <c r="IX52" s="330"/>
      <c r="IY52" s="330"/>
      <c r="IZ52" s="330"/>
      <c r="JA52" s="330"/>
      <c r="JB52" s="330"/>
      <c r="JC52" s="330"/>
      <c r="JD52" s="330"/>
      <c r="JE52" s="330"/>
      <c r="JF52" s="330"/>
      <c r="JG52" s="330"/>
      <c r="JH52" s="330"/>
      <c r="JI52" s="330"/>
      <c r="JJ52" s="330"/>
      <c r="JK52" s="330"/>
      <c r="JL52" s="330"/>
      <c r="JM52" s="330"/>
      <c r="JN52" s="330"/>
      <c r="JO52" s="330"/>
      <c r="JP52" s="330"/>
      <c r="JQ52" s="330"/>
      <c r="JR52" s="330"/>
      <c r="JS52" s="330"/>
      <c r="JT52" s="330"/>
      <c r="JU52" s="330"/>
      <c r="JV52" s="330"/>
      <c r="JW52" s="330"/>
      <c r="JX52" s="330"/>
      <c r="JY52" s="330"/>
      <c r="JZ52" s="330"/>
      <c r="KA52" s="330"/>
      <c r="KB52" s="330"/>
      <c r="KC52" s="330"/>
      <c r="KD52" s="330"/>
      <c r="KE52" s="330"/>
      <c r="KF52" s="330"/>
      <c r="KG52" s="330"/>
      <c r="KH52" s="330"/>
      <c r="KI52" s="330"/>
      <c r="KJ52" s="330"/>
      <c r="KK52" s="330"/>
      <c r="KL52" s="330"/>
      <c r="KM52" s="330"/>
      <c r="KN52" s="330"/>
      <c r="KO52" s="330"/>
      <c r="KP52" s="330"/>
      <c r="KQ52" s="330"/>
      <c r="KR52" s="330"/>
      <c r="KS52" s="330"/>
      <c r="KT52" s="330"/>
      <c r="KU52" s="330"/>
      <c r="KV52" s="330"/>
      <c r="KW52" s="330"/>
      <c r="KX52" s="330"/>
      <c r="KY52" s="330"/>
      <c r="KZ52" s="330"/>
      <c r="LA52" s="330"/>
      <c r="LB52" s="330"/>
      <c r="LC52" s="330"/>
      <c r="LD52" s="330"/>
      <c r="LE52" s="330"/>
      <c r="LF52" s="330"/>
      <c r="LG52" s="330"/>
      <c r="LH52" s="330"/>
      <c r="LI52" s="330"/>
      <c r="LJ52" s="330"/>
      <c r="LK52" s="330"/>
      <c r="LL52" s="330"/>
      <c r="LM52" s="330"/>
      <c r="LN52" s="330"/>
      <c r="LO52" s="330"/>
      <c r="LP52" s="330"/>
      <c r="LQ52" s="330"/>
      <c r="LR52" s="330"/>
      <c r="LS52" s="330"/>
      <c r="LT52" s="330"/>
      <c r="LU52" s="330"/>
      <c r="LV52" s="330"/>
      <c r="LW52" s="330"/>
      <c r="LX52" s="330"/>
      <c r="LY52" s="330"/>
      <c r="LZ52" s="330"/>
      <c r="MA52" s="330"/>
      <c r="MB52" s="330"/>
      <c r="MC52" s="330"/>
      <c r="MD52" s="330"/>
      <c r="ME52" s="330"/>
      <c r="MF52" s="330"/>
      <c r="MG52" s="330"/>
      <c r="MH52" s="330"/>
      <c r="MI52" s="330"/>
      <c r="MJ52" s="330"/>
      <c r="MK52" s="330"/>
      <c r="ML52" s="330"/>
      <c r="MM52" s="330"/>
      <c r="MN52" s="330"/>
      <c r="MO52" s="330"/>
      <c r="MP52" s="330"/>
      <c r="MQ52" s="330"/>
      <c r="MR52" s="330"/>
      <c r="MS52" s="330"/>
      <c r="MT52" s="330"/>
      <c r="MU52" s="330"/>
      <c r="MV52" s="330"/>
      <c r="MW52" s="330"/>
      <c r="MX52" s="330"/>
      <c r="MY52" s="330"/>
      <c r="MZ52" s="330"/>
      <c r="NA52" s="330"/>
      <c r="NB52" s="330"/>
      <c r="NC52" s="330"/>
      <c r="ND52" s="330"/>
      <c r="NE52" s="330"/>
      <c r="NF52" s="330"/>
      <c r="NG52" s="330"/>
      <c r="NH52" s="330"/>
      <c r="NI52" s="330"/>
      <c r="NJ52" s="330"/>
      <c r="NK52" s="330"/>
      <c r="NL52" s="330"/>
      <c r="NM52" s="330"/>
      <c r="NN52" s="330"/>
      <c r="NO52" s="330"/>
      <c r="NP52" s="330"/>
      <c r="NQ52" s="330"/>
      <c r="NR52" s="330"/>
      <c r="NS52" s="330"/>
      <c r="NT52" s="330"/>
      <c r="NU52" s="330"/>
      <c r="NV52" s="330"/>
      <c r="NW52" s="330"/>
      <c r="NX52" s="330"/>
      <c r="NY52" s="330"/>
      <c r="NZ52" s="330"/>
      <c r="OA52" s="330"/>
      <c r="OB52" s="330"/>
      <c r="OC52" s="330"/>
      <c r="OD52" s="330"/>
      <c r="OE52" s="330"/>
      <c r="OF52" s="330"/>
      <c r="OG52" s="330"/>
      <c r="OH52" s="330"/>
      <c r="OI52" s="330"/>
      <c r="OJ52" s="330"/>
      <c r="OK52" s="330"/>
      <c r="OL52" s="330"/>
      <c r="OM52" s="330"/>
      <c r="ON52" s="330"/>
      <c r="OO52" s="330"/>
      <c r="OP52" s="330"/>
      <c r="OQ52" s="330"/>
      <c r="OR52" s="330"/>
      <c r="OS52" s="330"/>
      <c r="OT52" s="330"/>
      <c r="OU52" s="330"/>
      <c r="OV52" s="330"/>
      <c r="OW52" s="330"/>
      <c r="OX52" s="330"/>
      <c r="OY52" s="330"/>
      <c r="OZ52" s="330"/>
      <c r="PA52" s="330"/>
      <c r="PB52" s="330"/>
      <c r="PC52" s="330"/>
      <c r="PD52" s="330"/>
      <c r="PE52" s="330"/>
      <c r="PF52" s="330"/>
      <c r="PG52" s="330"/>
      <c r="PH52" s="330"/>
      <c r="PI52" s="330"/>
      <c r="PJ52" s="330"/>
      <c r="PK52" s="330"/>
      <c r="PL52" s="330"/>
      <c r="PM52" s="330"/>
      <c r="PN52" s="330"/>
      <c r="PO52" s="330"/>
      <c r="PP52" s="330"/>
      <c r="PQ52" s="330"/>
      <c r="PR52" s="330"/>
      <c r="PS52" s="330"/>
      <c r="PT52" s="330"/>
      <c r="PU52" s="330"/>
      <c r="PV52" s="330"/>
      <c r="PW52" s="330"/>
      <c r="PX52" s="330"/>
      <c r="PY52" s="330"/>
      <c r="PZ52" s="330"/>
      <c r="QA52" s="330"/>
      <c r="QB52" s="330"/>
      <c r="QC52" s="330"/>
      <c r="QD52" s="330"/>
      <c r="QE52" s="330"/>
      <c r="QF52" s="330"/>
      <c r="QG52" s="330"/>
      <c r="QH52" s="330"/>
      <c r="QI52" s="330"/>
      <c r="QJ52" s="330"/>
      <c r="QK52" s="330"/>
      <c r="QL52" s="330"/>
      <c r="QM52" s="330"/>
      <c r="QN52" s="330"/>
      <c r="QO52" s="330"/>
      <c r="QP52" s="330"/>
      <c r="QQ52" s="330"/>
      <c r="QR52" s="330"/>
      <c r="QS52" s="330"/>
      <c r="QT52" s="330"/>
      <c r="QU52" s="330"/>
      <c r="QV52" s="330"/>
      <c r="QW52" s="330"/>
      <c r="QX52" s="330"/>
      <c r="QY52" s="330"/>
      <c r="QZ52" s="330"/>
      <c r="RA52" s="330"/>
      <c r="RB52" s="330"/>
      <c r="RC52" s="330"/>
      <c r="RD52" s="330"/>
      <c r="RE52" s="330"/>
      <c r="RF52" s="330"/>
      <c r="RG52" s="330"/>
      <c r="RH52" s="330"/>
      <c r="RI52" s="330"/>
      <c r="RJ52" s="330"/>
      <c r="RK52" s="330"/>
      <c r="RL52" s="330"/>
      <c r="RM52" s="330"/>
      <c r="RN52" s="330"/>
      <c r="RO52" s="330"/>
      <c r="RP52" s="330"/>
      <c r="RQ52" s="330"/>
      <c r="RR52" s="330"/>
      <c r="RS52" s="330"/>
      <c r="RT52" s="330"/>
      <c r="RU52" s="330"/>
      <c r="RV52" s="330"/>
      <c r="RW52" s="330"/>
      <c r="RX52" s="330"/>
      <c r="RY52" s="330"/>
      <c r="RZ52" s="330"/>
      <c r="SA52" s="330"/>
      <c r="SB52" s="330"/>
      <c r="SC52" s="330"/>
      <c r="SD52" s="330"/>
      <c r="SE52" s="330"/>
      <c r="SF52" s="330"/>
      <c r="SG52" s="330"/>
      <c r="SH52" s="330"/>
      <c r="SI52" s="330"/>
      <c r="SJ52" s="330"/>
      <c r="SK52" s="330"/>
      <c r="SL52" s="330"/>
      <c r="SM52" s="330"/>
      <c r="SN52" s="330"/>
      <c r="SO52" s="330"/>
      <c r="SP52" s="330"/>
      <c r="SQ52" s="330"/>
      <c r="SR52" s="330"/>
      <c r="SS52" s="330"/>
      <c r="ST52" s="330"/>
      <c r="SU52" s="330"/>
      <c r="SV52" s="330"/>
      <c r="SW52" s="330"/>
      <c r="SX52" s="330"/>
      <c r="SY52" s="330"/>
      <c r="SZ52" s="330"/>
      <c r="TA52" s="330"/>
      <c r="TB52" s="330"/>
      <c r="TC52" s="330"/>
      <c r="TD52" s="330"/>
      <c r="TE52" s="330"/>
      <c r="TF52" s="330"/>
      <c r="TG52" s="330"/>
      <c r="TH52" s="330"/>
      <c r="TI52" s="330"/>
      <c r="TJ52" s="330"/>
      <c r="TK52" s="330"/>
      <c r="TL52" s="330"/>
      <c r="TM52" s="330"/>
      <c r="TN52" s="330"/>
      <c r="TO52" s="330"/>
      <c r="TP52" s="330"/>
      <c r="TQ52" s="330"/>
      <c r="TR52" s="330"/>
      <c r="TS52" s="330"/>
      <c r="TT52" s="330"/>
      <c r="TU52" s="330"/>
      <c r="TV52" s="330"/>
      <c r="TW52" s="330"/>
      <c r="TX52" s="330"/>
      <c r="TY52" s="330"/>
      <c r="TZ52" s="330"/>
      <c r="UA52" s="330"/>
      <c r="UB52" s="330"/>
      <c r="UC52" s="330"/>
      <c r="UD52" s="330"/>
      <c r="UE52" s="330"/>
      <c r="UF52" s="330"/>
      <c r="UG52" s="330"/>
      <c r="UH52" s="330"/>
      <c r="UI52" s="330"/>
      <c r="UJ52" s="330"/>
      <c r="UK52" s="330"/>
      <c r="UL52" s="330"/>
      <c r="UM52" s="330"/>
      <c r="UN52" s="330"/>
      <c r="UO52" s="330"/>
      <c r="UP52" s="330"/>
      <c r="UQ52" s="330"/>
      <c r="UR52" s="330"/>
      <c r="US52" s="330"/>
      <c r="UT52" s="330"/>
      <c r="UU52" s="330"/>
      <c r="UV52" s="330"/>
      <c r="UW52" s="330"/>
      <c r="UX52" s="330"/>
      <c r="UY52" s="330"/>
      <c r="UZ52" s="330"/>
      <c r="VA52" s="330"/>
      <c r="VB52" s="330"/>
      <c r="VC52" s="330"/>
      <c r="VD52" s="330"/>
      <c r="VE52" s="330"/>
      <c r="VF52" s="330"/>
      <c r="VG52" s="330"/>
      <c r="VH52" s="330"/>
      <c r="VI52" s="330"/>
      <c r="VJ52" s="330"/>
      <c r="VK52" s="330"/>
      <c r="VL52" s="330"/>
      <c r="VM52" s="330"/>
      <c r="VN52" s="330"/>
      <c r="VO52" s="330"/>
      <c r="VP52" s="330"/>
      <c r="VQ52" s="330"/>
      <c r="VR52" s="330"/>
      <c r="VS52" s="330"/>
      <c r="VT52" s="330"/>
      <c r="VU52" s="330"/>
      <c r="VV52" s="330"/>
      <c r="VW52" s="330"/>
      <c r="VX52" s="330"/>
      <c r="VY52" s="330"/>
      <c r="VZ52" s="330"/>
      <c r="WA52" s="330"/>
      <c r="WB52" s="330"/>
      <c r="WC52" s="330"/>
      <c r="WD52" s="330"/>
      <c r="WE52" s="330"/>
      <c r="WF52" s="330"/>
      <c r="WG52" s="330"/>
      <c r="WH52" s="330"/>
      <c r="WI52" s="330"/>
      <c r="WJ52" s="330"/>
      <c r="WK52" s="330"/>
      <c r="WL52" s="330"/>
    </row>
    <row r="53" spans="1:970" s="364" customFormat="1" ht="408.75" customHeight="1">
      <c r="A53" s="438">
        <v>15</v>
      </c>
      <c r="B53" s="430" t="s">
        <v>150</v>
      </c>
      <c r="C53" s="357" t="s">
        <v>151</v>
      </c>
      <c r="D53" s="358" t="s">
        <v>1306</v>
      </c>
      <c r="E53" s="358" t="s">
        <v>791</v>
      </c>
      <c r="F53" s="358" t="s">
        <v>1808</v>
      </c>
      <c r="G53" s="373" t="s">
        <v>1665</v>
      </c>
      <c r="H53" s="378">
        <v>45292</v>
      </c>
      <c r="I53" s="378">
        <v>45657</v>
      </c>
      <c r="J53" s="358" t="s">
        <v>155</v>
      </c>
      <c r="K53" s="358" t="s">
        <v>842</v>
      </c>
      <c r="L53" s="358" t="s">
        <v>837</v>
      </c>
      <c r="M53" s="358" t="s">
        <v>1625</v>
      </c>
      <c r="N53" s="358" t="s">
        <v>1630</v>
      </c>
      <c r="O53" s="360">
        <v>0.4</v>
      </c>
      <c r="P53" s="360"/>
      <c r="Q53" s="360">
        <v>0.6</v>
      </c>
      <c r="R53" s="360"/>
      <c r="S53" s="360">
        <v>0</v>
      </c>
      <c r="T53" s="360"/>
      <c r="U53" s="360">
        <v>0</v>
      </c>
      <c r="V53" s="360"/>
      <c r="W53" s="374">
        <f t="shared" si="0"/>
        <v>1</v>
      </c>
      <c r="X53" s="374"/>
      <c r="Y53" s="366"/>
      <c r="Z53" s="366"/>
      <c r="AA53" s="330"/>
      <c r="AB53" s="330"/>
      <c r="AC53" s="330"/>
      <c r="AD53" s="330"/>
      <c r="AE53" s="445"/>
      <c r="AF53" s="445"/>
      <c r="AG53" s="330"/>
      <c r="AH53" s="330"/>
      <c r="AI53" s="330"/>
      <c r="AJ53" s="330"/>
      <c r="AK53" s="330"/>
      <c r="AL53" s="330"/>
      <c r="AM53" s="330"/>
      <c r="AN53" s="330"/>
      <c r="AO53" s="330"/>
      <c r="AP53" s="330"/>
      <c r="AQ53" s="330"/>
      <c r="AR53" s="330"/>
      <c r="AS53" s="330"/>
      <c r="AT53" s="330"/>
      <c r="AU53" s="330"/>
      <c r="AV53" s="330"/>
      <c r="AW53" s="330"/>
      <c r="AX53" s="330"/>
      <c r="AY53" s="330"/>
      <c r="AZ53" s="330"/>
      <c r="BA53" s="330"/>
      <c r="BB53" s="330"/>
      <c r="BC53" s="330"/>
      <c r="BD53" s="330"/>
      <c r="BE53" s="330"/>
      <c r="BF53" s="330"/>
      <c r="BG53" s="330"/>
      <c r="BH53" s="330"/>
      <c r="BI53" s="330"/>
      <c r="BJ53" s="330"/>
      <c r="BK53" s="330"/>
      <c r="BL53" s="330"/>
      <c r="BM53" s="330"/>
      <c r="BN53" s="330"/>
      <c r="BO53" s="330"/>
      <c r="BP53" s="330"/>
      <c r="BQ53" s="330"/>
      <c r="BR53" s="330"/>
      <c r="BS53" s="330"/>
      <c r="BT53" s="330"/>
      <c r="BU53" s="330"/>
      <c r="BV53" s="330"/>
      <c r="BW53" s="330"/>
      <c r="BX53" s="330"/>
      <c r="BY53" s="330"/>
      <c r="BZ53" s="330"/>
      <c r="CA53" s="330"/>
      <c r="CB53" s="330"/>
      <c r="CC53" s="330"/>
      <c r="CD53" s="330"/>
      <c r="CE53" s="330"/>
      <c r="CF53" s="330"/>
      <c r="CG53" s="330"/>
      <c r="CH53" s="330"/>
      <c r="CI53" s="330"/>
      <c r="CJ53" s="330"/>
      <c r="CK53" s="330"/>
      <c r="CL53" s="330"/>
      <c r="CM53" s="330"/>
      <c r="CN53" s="330"/>
      <c r="CO53" s="330"/>
      <c r="CP53" s="330"/>
      <c r="CQ53" s="330"/>
      <c r="CR53" s="330"/>
      <c r="CS53" s="330"/>
      <c r="CT53" s="330"/>
      <c r="CU53" s="330"/>
      <c r="CV53" s="330"/>
      <c r="CW53" s="330"/>
      <c r="CX53" s="330"/>
      <c r="CY53" s="330"/>
      <c r="CZ53" s="330"/>
      <c r="DA53" s="330"/>
      <c r="DB53" s="330"/>
      <c r="DC53" s="330"/>
      <c r="DD53" s="330"/>
      <c r="DE53" s="330"/>
      <c r="DF53" s="330"/>
      <c r="DG53" s="330"/>
      <c r="DH53" s="330"/>
      <c r="DI53" s="330"/>
      <c r="DJ53" s="330"/>
      <c r="DK53" s="330"/>
      <c r="DL53" s="330"/>
      <c r="DM53" s="330"/>
      <c r="DN53" s="330"/>
      <c r="DO53" s="330"/>
      <c r="DP53" s="330"/>
      <c r="DQ53" s="330"/>
      <c r="DR53" s="330"/>
      <c r="DS53" s="330"/>
      <c r="DT53" s="330"/>
      <c r="DU53" s="330"/>
      <c r="DV53" s="330"/>
      <c r="DW53" s="330"/>
      <c r="DX53" s="330"/>
      <c r="DY53" s="330"/>
      <c r="DZ53" s="330"/>
      <c r="EA53" s="330"/>
      <c r="EB53" s="330"/>
      <c r="EC53" s="330"/>
      <c r="ED53" s="330"/>
      <c r="EE53" s="330"/>
      <c r="EF53" s="330"/>
      <c r="EG53" s="330"/>
      <c r="EH53" s="330"/>
      <c r="EI53" s="330"/>
      <c r="EJ53" s="330"/>
      <c r="EK53" s="330"/>
      <c r="EL53" s="330"/>
      <c r="EM53" s="330"/>
      <c r="EN53" s="330"/>
      <c r="EO53" s="330"/>
      <c r="EP53" s="330"/>
      <c r="EQ53" s="330"/>
      <c r="ER53" s="330"/>
      <c r="ES53" s="330"/>
      <c r="ET53" s="330"/>
      <c r="EU53" s="330"/>
      <c r="EV53" s="330"/>
      <c r="EW53" s="330"/>
      <c r="EX53" s="330"/>
      <c r="EY53" s="330"/>
      <c r="EZ53" s="330"/>
      <c r="FA53" s="330"/>
      <c r="FB53" s="330"/>
      <c r="FC53" s="330"/>
      <c r="FD53" s="330"/>
      <c r="FE53" s="330"/>
      <c r="FF53" s="330"/>
      <c r="FG53" s="330"/>
      <c r="FH53" s="330"/>
      <c r="FI53" s="330"/>
      <c r="FJ53" s="330"/>
      <c r="FK53" s="330"/>
      <c r="FL53" s="330"/>
      <c r="FM53" s="330"/>
      <c r="FN53" s="330"/>
      <c r="FO53" s="330"/>
      <c r="FP53" s="330"/>
      <c r="FQ53" s="330"/>
      <c r="FR53" s="330"/>
      <c r="FS53" s="330"/>
      <c r="FT53" s="330"/>
      <c r="FU53" s="330"/>
      <c r="FV53" s="330"/>
      <c r="FW53" s="330"/>
      <c r="FX53" s="330"/>
      <c r="FY53" s="330"/>
      <c r="FZ53" s="330"/>
      <c r="GA53" s="330"/>
      <c r="GB53" s="330"/>
      <c r="GC53" s="330"/>
      <c r="GD53" s="330"/>
      <c r="GE53" s="330"/>
      <c r="GF53" s="330"/>
      <c r="GG53" s="330"/>
      <c r="GH53" s="330"/>
      <c r="GI53" s="330"/>
      <c r="GJ53" s="330"/>
      <c r="GK53" s="330"/>
      <c r="GL53" s="330"/>
      <c r="GM53" s="330"/>
      <c r="GN53" s="330"/>
      <c r="GO53" s="330"/>
      <c r="GP53" s="330"/>
      <c r="GQ53" s="330"/>
      <c r="GR53" s="330"/>
      <c r="GS53" s="330"/>
      <c r="GT53" s="330"/>
      <c r="GU53" s="330"/>
      <c r="GV53" s="330"/>
      <c r="GW53" s="330"/>
      <c r="GX53" s="330"/>
      <c r="GY53" s="330"/>
      <c r="GZ53" s="330"/>
      <c r="HA53" s="330"/>
      <c r="HB53" s="330"/>
      <c r="HC53" s="330"/>
      <c r="HD53" s="330"/>
      <c r="HE53" s="330"/>
      <c r="HF53" s="330"/>
      <c r="HG53" s="330"/>
      <c r="HH53" s="330"/>
      <c r="HI53" s="330"/>
      <c r="HJ53" s="330"/>
      <c r="HK53" s="330"/>
      <c r="HL53" s="330"/>
      <c r="HM53" s="330"/>
      <c r="HN53" s="330"/>
      <c r="HO53" s="330"/>
      <c r="HP53" s="330"/>
      <c r="HQ53" s="330"/>
      <c r="HR53" s="330"/>
      <c r="HS53" s="330"/>
      <c r="HT53" s="330"/>
      <c r="HU53" s="330"/>
      <c r="HV53" s="330"/>
      <c r="HW53" s="330"/>
      <c r="HX53" s="330"/>
      <c r="HY53" s="330"/>
      <c r="HZ53" s="330"/>
      <c r="IA53" s="330"/>
      <c r="IB53" s="330"/>
      <c r="IC53" s="330"/>
      <c r="ID53" s="330"/>
      <c r="IE53" s="330"/>
      <c r="IF53" s="330"/>
      <c r="IG53" s="330"/>
      <c r="IH53" s="330"/>
      <c r="II53" s="330"/>
      <c r="IJ53" s="330"/>
      <c r="IK53" s="330"/>
      <c r="IL53" s="330"/>
      <c r="IM53" s="330"/>
      <c r="IN53" s="330"/>
      <c r="IO53" s="330"/>
      <c r="IP53" s="330"/>
      <c r="IQ53" s="330"/>
      <c r="IR53" s="330"/>
      <c r="IS53" s="330"/>
      <c r="IT53" s="330"/>
      <c r="IU53" s="330"/>
      <c r="IV53" s="330"/>
      <c r="IW53" s="330"/>
      <c r="IX53" s="330"/>
      <c r="IY53" s="330"/>
      <c r="IZ53" s="330"/>
      <c r="JA53" s="330"/>
      <c r="JB53" s="330"/>
      <c r="JC53" s="330"/>
      <c r="JD53" s="330"/>
      <c r="JE53" s="330"/>
      <c r="JF53" s="330"/>
      <c r="JG53" s="330"/>
      <c r="JH53" s="330"/>
      <c r="JI53" s="330"/>
      <c r="JJ53" s="330"/>
      <c r="JK53" s="330"/>
      <c r="JL53" s="330"/>
      <c r="JM53" s="330"/>
      <c r="JN53" s="330"/>
      <c r="JO53" s="330"/>
      <c r="JP53" s="330"/>
      <c r="JQ53" s="330"/>
      <c r="JR53" s="330"/>
      <c r="JS53" s="330"/>
      <c r="JT53" s="330"/>
      <c r="JU53" s="330"/>
      <c r="JV53" s="330"/>
      <c r="JW53" s="330"/>
      <c r="JX53" s="330"/>
      <c r="JY53" s="330"/>
      <c r="JZ53" s="330"/>
      <c r="KA53" s="330"/>
      <c r="KB53" s="330"/>
      <c r="KC53" s="330"/>
      <c r="KD53" s="330"/>
      <c r="KE53" s="330"/>
      <c r="KF53" s="330"/>
      <c r="KG53" s="330"/>
      <c r="KH53" s="330"/>
      <c r="KI53" s="330"/>
      <c r="KJ53" s="330"/>
      <c r="KK53" s="330"/>
      <c r="KL53" s="330"/>
      <c r="KM53" s="330"/>
      <c r="KN53" s="330"/>
      <c r="KO53" s="330"/>
      <c r="KP53" s="330"/>
      <c r="KQ53" s="330"/>
      <c r="KR53" s="330"/>
      <c r="KS53" s="330"/>
      <c r="KT53" s="330"/>
      <c r="KU53" s="330"/>
      <c r="KV53" s="330"/>
      <c r="KW53" s="330"/>
      <c r="KX53" s="330"/>
      <c r="KY53" s="330"/>
      <c r="KZ53" s="330"/>
      <c r="LA53" s="330"/>
      <c r="LB53" s="330"/>
      <c r="LC53" s="330"/>
      <c r="LD53" s="330"/>
      <c r="LE53" s="330"/>
      <c r="LF53" s="330"/>
      <c r="LG53" s="330"/>
      <c r="LH53" s="330"/>
      <c r="LI53" s="330"/>
      <c r="LJ53" s="330"/>
      <c r="LK53" s="330"/>
      <c r="LL53" s="330"/>
      <c r="LM53" s="330"/>
      <c r="LN53" s="330"/>
      <c r="LO53" s="330"/>
      <c r="LP53" s="330"/>
      <c r="LQ53" s="330"/>
      <c r="LR53" s="330"/>
      <c r="LS53" s="330"/>
      <c r="LT53" s="330"/>
      <c r="LU53" s="330"/>
      <c r="LV53" s="330"/>
      <c r="LW53" s="330"/>
      <c r="LX53" s="330"/>
      <c r="LY53" s="330"/>
      <c r="LZ53" s="330"/>
      <c r="MA53" s="330"/>
      <c r="MB53" s="330"/>
      <c r="MC53" s="330"/>
      <c r="MD53" s="330"/>
      <c r="ME53" s="330"/>
      <c r="MF53" s="330"/>
      <c r="MG53" s="330"/>
      <c r="MH53" s="330"/>
      <c r="MI53" s="330"/>
      <c r="MJ53" s="330"/>
      <c r="MK53" s="330"/>
      <c r="ML53" s="330"/>
      <c r="MM53" s="330"/>
      <c r="MN53" s="330"/>
      <c r="MO53" s="330"/>
      <c r="MP53" s="330"/>
      <c r="MQ53" s="330"/>
      <c r="MR53" s="330"/>
      <c r="MS53" s="330"/>
      <c r="MT53" s="330"/>
      <c r="MU53" s="330"/>
      <c r="MV53" s="330"/>
      <c r="MW53" s="330"/>
      <c r="MX53" s="330"/>
      <c r="MY53" s="330"/>
      <c r="MZ53" s="330"/>
      <c r="NA53" s="330"/>
      <c r="NB53" s="330"/>
      <c r="NC53" s="330"/>
      <c r="ND53" s="330"/>
      <c r="NE53" s="330"/>
      <c r="NF53" s="330"/>
      <c r="NG53" s="330"/>
      <c r="NH53" s="330"/>
      <c r="NI53" s="330"/>
      <c r="NJ53" s="330"/>
      <c r="NK53" s="330"/>
      <c r="NL53" s="330"/>
      <c r="NM53" s="330"/>
      <c r="NN53" s="330"/>
      <c r="NO53" s="330"/>
      <c r="NP53" s="330"/>
      <c r="NQ53" s="330"/>
      <c r="NR53" s="330"/>
      <c r="NS53" s="330"/>
      <c r="NT53" s="330"/>
      <c r="NU53" s="330"/>
      <c r="NV53" s="330"/>
      <c r="NW53" s="330"/>
      <c r="NX53" s="330"/>
      <c r="NY53" s="330"/>
      <c r="NZ53" s="330"/>
      <c r="OA53" s="330"/>
      <c r="OB53" s="330"/>
      <c r="OC53" s="330"/>
      <c r="OD53" s="330"/>
      <c r="OE53" s="330"/>
      <c r="OF53" s="330"/>
      <c r="OG53" s="330"/>
      <c r="OH53" s="330"/>
      <c r="OI53" s="330"/>
      <c r="OJ53" s="330"/>
      <c r="OK53" s="330"/>
      <c r="OL53" s="330"/>
      <c r="OM53" s="330"/>
      <c r="ON53" s="330"/>
      <c r="OO53" s="330"/>
      <c r="OP53" s="330"/>
      <c r="OQ53" s="330"/>
      <c r="OR53" s="330"/>
      <c r="OS53" s="330"/>
      <c r="OT53" s="330"/>
      <c r="OU53" s="330"/>
      <c r="OV53" s="330"/>
      <c r="OW53" s="330"/>
      <c r="OX53" s="330"/>
      <c r="OY53" s="330"/>
      <c r="OZ53" s="330"/>
      <c r="PA53" s="330"/>
      <c r="PB53" s="330"/>
      <c r="PC53" s="330"/>
      <c r="PD53" s="330"/>
      <c r="PE53" s="330"/>
      <c r="PF53" s="330"/>
      <c r="PG53" s="330"/>
      <c r="PH53" s="330"/>
      <c r="PI53" s="330"/>
      <c r="PJ53" s="330"/>
      <c r="PK53" s="330"/>
      <c r="PL53" s="330"/>
      <c r="PM53" s="330"/>
      <c r="PN53" s="330"/>
      <c r="PO53" s="330"/>
      <c r="PP53" s="330"/>
      <c r="PQ53" s="330"/>
      <c r="PR53" s="330"/>
      <c r="PS53" s="330"/>
      <c r="PT53" s="330"/>
      <c r="PU53" s="330"/>
      <c r="PV53" s="330"/>
      <c r="PW53" s="330"/>
      <c r="PX53" s="330"/>
      <c r="PY53" s="330"/>
      <c r="PZ53" s="330"/>
      <c r="QA53" s="330"/>
      <c r="QB53" s="330"/>
      <c r="QC53" s="330"/>
      <c r="QD53" s="330"/>
      <c r="QE53" s="330"/>
      <c r="QF53" s="330"/>
      <c r="QG53" s="330"/>
      <c r="QH53" s="330"/>
      <c r="QI53" s="330"/>
      <c r="QJ53" s="330"/>
      <c r="QK53" s="330"/>
      <c r="QL53" s="330"/>
      <c r="QM53" s="330"/>
      <c r="QN53" s="330"/>
      <c r="QO53" s="330"/>
      <c r="QP53" s="330"/>
      <c r="QQ53" s="330"/>
      <c r="QR53" s="330"/>
      <c r="QS53" s="330"/>
      <c r="QT53" s="330"/>
      <c r="QU53" s="330"/>
      <c r="QV53" s="330"/>
      <c r="QW53" s="330"/>
      <c r="QX53" s="330"/>
      <c r="QY53" s="330"/>
      <c r="QZ53" s="330"/>
      <c r="RA53" s="330"/>
      <c r="RB53" s="330"/>
      <c r="RC53" s="330"/>
      <c r="RD53" s="330"/>
      <c r="RE53" s="330"/>
      <c r="RF53" s="330"/>
      <c r="RG53" s="330"/>
      <c r="RH53" s="330"/>
      <c r="RI53" s="330"/>
      <c r="RJ53" s="330"/>
      <c r="RK53" s="330"/>
      <c r="RL53" s="330"/>
      <c r="RM53" s="330"/>
      <c r="RN53" s="330"/>
      <c r="RO53" s="330"/>
      <c r="RP53" s="330"/>
      <c r="RQ53" s="330"/>
      <c r="RR53" s="330"/>
      <c r="RS53" s="330"/>
      <c r="RT53" s="330"/>
      <c r="RU53" s="330"/>
      <c r="RV53" s="330"/>
      <c r="RW53" s="330"/>
      <c r="RX53" s="330"/>
      <c r="RY53" s="330"/>
      <c r="RZ53" s="330"/>
      <c r="SA53" s="330"/>
      <c r="SB53" s="330"/>
      <c r="SC53" s="330"/>
      <c r="SD53" s="330"/>
      <c r="SE53" s="330"/>
      <c r="SF53" s="330"/>
      <c r="SG53" s="330"/>
      <c r="SH53" s="330"/>
      <c r="SI53" s="330"/>
      <c r="SJ53" s="330"/>
      <c r="SK53" s="330"/>
      <c r="SL53" s="330"/>
      <c r="SM53" s="330"/>
      <c r="SN53" s="330"/>
      <c r="SO53" s="330"/>
      <c r="SP53" s="330"/>
      <c r="SQ53" s="330"/>
      <c r="SR53" s="330"/>
      <c r="SS53" s="330"/>
      <c r="ST53" s="330"/>
      <c r="SU53" s="330"/>
      <c r="SV53" s="330"/>
      <c r="SW53" s="330"/>
      <c r="SX53" s="330"/>
      <c r="SY53" s="330"/>
      <c r="SZ53" s="330"/>
      <c r="TA53" s="330"/>
      <c r="TB53" s="330"/>
      <c r="TC53" s="330"/>
      <c r="TD53" s="330"/>
      <c r="TE53" s="330"/>
      <c r="TF53" s="330"/>
      <c r="TG53" s="330"/>
      <c r="TH53" s="330"/>
      <c r="TI53" s="330"/>
      <c r="TJ53" s="330"/>
      <c r="TK53" s="330"/>
      <c r="TL53" s="330"/>
      <c r="TM53" s="330"/>
      <c r="TN53" s="330"/>
      <c r="TO53" s="330"/>
      <c r="TP53" s="330"/>
      <c r="TQ53" s="330"/>
      <c r="TR53" s="330"/>
      <c r="TS53" s="330"/>
      <c r="TT53" s="330"/>
      <c r="TU53" s="330"/>
      <c r="TV53" s="330"/>
      <c r="TW53" s="330"/>
      <c r="TX53" s="330"/>
      <c r="TY53" s="330"/>
      <c r="TZ53" s="330"/>
      <c r="UA53" s="330"/>
      <c r="UB53" s="330"/>
      <c r="UC53" s="330"/>
      <c r="UD53" s="330"/>
      <c r="UE53" s="330"/>
      <c r="UF53" s="330"/>
      <c r="UG53" s="330"/>
      <c r="UH53" s="330"/>
      <c r="UI53" s="330"/>
      <c r="UJ53" s="330"/>
      <c r="UK53" s="330"/>
      <c r="UL53" s="330"/>
      <c r="UM53" s="330"/>
      <c r="UN53" s="330"/>
      <c r="UO53" s="330"/>
      <c r="UP53" s="330"/>
      <c r="UQ53" s="330"/>
      <c r="UR53" s="330"/>
      <c r="US53" s="330"/>
      <c r="UT53" s="330"/>
      <c r="UU53" s="330"/>
      <c r="UV53" s="330"/>
      <c r="UW53" s="330"/>
      <c r="UX53" s="330"/>
      <c r="UY53" s="330"/>
      <c r="UZ53" s="330"/>
      <c r="VA53" s="330"/>
      <c r="VB53" s="330"/>
      <c r="VC53" s="330"/>
      <c r="VD53" s="330"/>
      <c r="VE53" s="330"/>
      <c r="VF53" s="330"/>
      <c r="VG53" s="330"/>
      <c r="VH53" s="330"/>
      <c r="VI53" s="330"/>
      <c r="VJ53" s="330"/>
      <c r="VK53" s="330"/>
      <c r="VL53" s="330"/>
      <c r="VM53" s="330"/>
      <c r="VN53" s="330"/>
      <c r="VO53" s="330"/>
      <c r="VP53" s="330"/>
      <c r="VQ53" s="330"/>
      <c r="VR53" s="330"/>
      <c r="VS53" s="330"/>
      <c r="VT53" s="330"/>
      <c r="VU53" s="330"/>
      <c r="VV53" s="330"/>
      <c r="VW53" s="330"/>
      <c r="VX53" s="330"/>
      <c r="VY53" s="330"/>
      <c r="VZ53" s="330"/>
      <c r="WA53" s="330"/>
      <c r="WB53" s="330"/>
      <c r="WC53" s="330"/>
      <c r="WD53" s="330"/>
      <c r="WE53" s="330"/>
      <c r="WF53" s="330"/>
      <c r="WG53" s="330"/>
      <c r="WH53" s="330"/>
      <c r="WI53" s="330"/>
      <c r="WJ53" s="330"/>
      <c r="WK53" s="330"/>
      <c r="WL53" s="330"/>
    </row>
    <row r="54" spans="1:970" s="144" customFormat="1" ht="382.5" customHeight="1">
      <c r="A54" s="508">
        <v>16</v>
      </c>
      <c r="B54" s="484" t="s">
        <v>182</v>
      </c>
      <c r="C54" s="484" t="s">
        <v>183</v>
      </c>
      <c r="D54" s="524" t="s">
        <v>1306</v>
      </c>
      <c r="E54" s="524" t="s">
        <v>791</v>
      </c>
      <c r="F54" s="524" t="s">
        <v>1805</v>
      </c>
      <c r="G54" s="524" t="s">
        <v>1688</v>
      </c>
      <c r="H54" s="540">
        <v>45292</v>
      </c>
      <c r="I54" s="540">
        <v>45657</v>
      </c>
      <c r="J54" s="479" t="s">
        <v>155</v>
      </c>
      <c r="K54" s="524" t="s">
        <v>842</v>
      </c>
      <c r="L54" s="524" t="s">
        <v>837</v>
      </c>
      <c r="M54" s="524" t="s">
        <v>1579</v>
      </c>
      <c r="N54" s="524" t="s">
        <v>1581</v>
      </c>
      <c r="O54" s="552">
        <v>0.3</v>
      </c>
      <c r="P54" s="553"/>
      <c r="Q54" s="552">
        <v>0.2</v>
      </c>
      <c r="R54" s="553"/>
      <c r="S54" s="552">
        <v>0.5</v>
      </c>
      <c r="T54" s="553"/>
      <c r="U54" s="552">
        <v>0</v>
      </c>
      <c r="V54" s="555"/>
      <c r="W54" s="576">
        <f t="shared" si="0"/>
        <v>1</v>
      </c>
      <c r="X54" s="528"/>
      <c r="Y54" s="503"/>
      <c r="Z54" s="503"/>
      <c r="AA54" s="330"/>
      <c r="AB54" s="330"/>
      <c r="AC54" s="330"/>
      <c r="AD54" s="330"/>
      <c r="AE54" s="207"/>
      <c r="AF54" s="207"/>
      <c r="AG54" s="330"/>
      <c r="AH54" s="330"/>
      <c r="AI54" s="330"/>
      <c r="AJ54" s="330"/>
      <c r="AK54" s="330"/>
      <c r="AL54" s="330"/>
      <c r="AM54" s="330"/>
      <c r="AN54" s="330"/>
      <c r="AO54" s="330"/>
      <c r="AP54" s="330"/>
      <c r="AQ54" s="330"/>
      <c r="AR54" s="330"/>
      <c r="AS54" s="330"/>
      <c r="AT54" s="330"/>
      <c r="AU54" s="330"/>
      <c r="AV54" s="330"/>
      <c r="AW54" s="330"/>
      <c r="AX54" s="330"/>
      <c r="AY54" s="330"/>
      <c r="AZ54" s="330"/>
      <c r="BA54" s="330"/>
      <c r="BB54" s="330"/>
      <c r="BC54" s="330"/>
      <c r="BD54" s="330"/>
      <c r="BE54" s="330"/>
      <c r="BF54" s="330"/>
      <c r="BG54" s="330"/>
      <c r="BH54" s="330"/>
      <c r="BI54" s="330"/>
      <c r="BJ54" s="330"/>
      <c r="BK54" s="330"/>
      <c r="BL54" s="330"/>
      <c r="BM54" s="330"/>
      <c r="BN54" s="330"/>
      <c r="BO54" s="330"/>
      <c r="BP54" s="330"/>
      <c r="BQ54" s="330"/>
      <c r="BR54" s="330"/>
      <c r="BS54" s="330"/>
      <c r="BT54" s="330"/>
      <c r="BU54" s="330"/>
      <c r="BV54" s="330"/>
      <c r="BW54" s="330"/>
      <c r="BX54" s="330"/>
      <c r="BY54" s="330"/>
      <c r="BZ54" s="330"/>
      <c r="CA54" s="330"/>
      <c r="CB54" s="330"/>
      <c r="CC54" s="330"/>
      <c r="CD54" s="330"/>
      <c r="CE54" s="330"/>
      <c r="CF54" s="330"/>
      <c r="CG54" s="330"/>
      <c r="CH54" s="330"/>
      <c r="CI54" s="330"/>
      <c r="CJ54" s="330"/>
      <c r="CK54" s="330"/>
      <c r="CL54" s="330"/>
      <c r="CM54" s="330"/>
      <c r="CN54" s="330"/>
      <c r="CO54" s="330"/>
      <c r="CP54" s="330"/>
      <c r="CQ54" s="330"/>
      <c r="CR54" s="330"/>
      <c r="CS54" s="330"/>
      <c r="CT54" s="330"/>
      <c r="CU54" s="330"/>
      <c r="CV54" s="330"/>
      <c r="CW54" s="330"/>
      <c r="CX54" s="330"/>
      <c r="CY54" s="330"/>
      <c r="CZ54" s="330"/>
      <c r="DA54" s="330"/>
      <c r="DB54" s="330"/>
      <c r="DC54" s="330"/>
      <c r="DD54" s="330"/>
      <c r="DE54" s="330"/>
      <c r="DF54" s="330"/>
      <c r="DG54" s="330"/>
      <c r="DH54" s="330"/>
      <c r="DI54" s="330"/>
      <c r="DJ54" s="330"/>
      <c r="DK54" s="330"/>
      <c r="DL54" s="330"/>
      <c r="DM54" s="330"/>
      <c r="DN54" s="330"/>
      <c r="DO54" s="330"/>
      <c r="DP54" s="330"/>
      <c r="DQ54" s="330"/>
      <c r="DR54" s="330"/>
      <c r="DS54" s="330"/>
      <c r="DT54" s="330"/>
      <c r="DU54" s="330"/>
      <c r="DV54" s="330"/>
      <c r="DW54" s="330"/>
      <c r="DX54" s="330"/>
      <c r="DY54" s="330"/>
      <c r="DZ54" s="330"/>
      <c r="EA54" s="330"/>
      <c r="EB54" s="330"/>
      <c r="EC54" s="330"/>
      <c r="ED54" s="330"/>
      <c r="EE54" s="330"/>
      <c r="EF54" s="330"/>
      <c r="EG54" s="330"/>
      <c r="EH54" s="330"/>
      <c r="EI54" s="330"/>
      <c r="EJ54" s="330"/>
      <c r="EK54" s="330"/>
      <c r="EL54" s="330"/>
      <c r="EM54" s="330"/>
      <c r="EN54" s="330"/>
      <c r="EO54" s="330"/>
      <c r="EP54" s="330"/>
      <c r="EQ54" s="330"/>
      <c r="ER54" s="330"/>
      <c r="ES54" s="330"/>
      <c r="ET54" s="330"/>
      <c r="EU54" s="330"/>
      <c r="EV54" s="330"/>
      <c r="EW54" s="330"/>
      <c r="EX54" s="330"/>
      <c r="EY54" s="330"/>
      <c r="EZ54" s="330"/>
      <c r="FA54" s="330"/>
      <c r="FB54" s="330"/>
      <c r="FC54" s="330"/>
      <c r="FD54" s="330"/>
      <c r="FE54" s="330"/>
      <c r="FF54" s="330"/>
      <c r="FG54" s="330"/>
      <c r="FH54" s="330"/>
      <c r="FI54" s="330"/>
      <c r="FJ54" s="330"/>
      <c r="FK54" s="330"/>
      <c r="FL54" s="330"/>
      <c r="FM54" s="330"/>
      <c r="FN54" s="330"/>
      <c r="FO54" s="330"/>
      <c r="FP54" s="330"/>
      <c r="FQ54" s="330"/>
      <c r="FR54" s="330"/>
      <c r="FS54" s="330"/>
      <c r="FT54" s="330"/>
      <c r="FU54" s="330"/>
      <c r="FV54" s="330"/>
      <c r="FW54" s="330"/>
      <c r="FX54" s="330"/>
      <c r="FY54" s="330"/>
      <c r="FZ54" s="330"/>
      <c r="GA54" s="330"/>
      <c r="GB54" s="330"/>
      <c r="GC54" s="330"/>
      <c r="GD54" s="330"/>
      <c r="GE54" s="330"/>
      <c r="GF54" s="330"/>
      <c r="GG54" s="330"/>
      <c r="GH54" s="330"/>
      <c r="GI54" s="330"/>
      <c r="GJ54" s="330"/>
      <c r="GK54" s="330"/>
      <c r="GL54" s="330"/>
      <c r="GM54" s="330"/>
      <c r="GN54" s="330"/>
      <c r="GO54" s="330"/>
      <c r="GP54" s="330"/>
      <c r="GQ54" s="330"/>
      <c r="GR54" s="330"/>
      <c r="GS54" s="330"/>
      <c r="GT54" s="330"/>
      <c r="GU54" s="330"/>
      <c r="GV54" s="330"/>
      <c r="GW54" s="330"/>
      <c r="GX54" s="330"/>
      <c r="GY54" s="330"/>
      <c r="GZ54" s="330"/>
      <c r="HA54" s="330"/>
      <c r="HB54" s="330"/>
      <c r="HC54" s="330"/>
      <c r="HD54" s="330"/>
      <c r="HE54" s="330"/>
      <c r="HF54" s="330"/>
      <c r="HG54" s="330"/>
      <c r="HH54" s="330"/>
      <c r="HI54" s="330"/>
      <c r="HJ54" s="330"/>
      <c r="HK54" s="330"/>
      <c r="HL54" s="330"/>
      <c r="HM54" s="330"/>
      <c r="HN54" s="330"/>
      <c r="HO54" s="330"/>
      <c r="HP54" s="330"/>
      <c r="HQ54" s="330"/>
      <c r="HR54" s="330"/>
      <c r="HS54" s="330"/>
      <c r="HT54" s="330"/>
      <c r="HU54" s="330"/>
      <c r="HV54" s="330"/>
      <c r="HW54" s="330"/>
      <c r="HX54" s="330"/>
      <c r="HY54" s="330"/>
      <c r="HZ54" s="330"/>
      <c r="IA54" s="330"/>
      <c r="IB54" s="330"/>
      <c r="IC54" s="330"/>
      <c r="ID54" s="330"/>
      <c r="IE54" s="330"/>
      <c r="IF54" s="330"/>
      <c r="IG54" s="330"/>
      <c r="IH54" s="330"/>
      <c r="II54" s="330"/>
      <c r="IJ54" s="330"/>
      <c r="IK54" s="330"/>
      <c r="IL54" s="330"/>
      <c r="IM54" s="330"/>
      <c r="IN54" s="330"/>
      <c r="IO54" s="330"/>
      <c r="IP54" s="330"/>
      <c r="IQ54" s="330"/>
      <c r="IR54" s="330"/>
      <c r="IS54" s="330"/>
      <c r="IT54" s="330"/>
      <c r="IU54" s="330"/>
      <c r="IV54" s="330"/>
      <c r="IW54" s="330"/>
      <c r="IX54" s="330"/>
      <c r="IY54" s="330"/>
      <c r="IZ54" s="330"/>
      <c r="JA54" s="330"/>
      <c r="JB54" s="330"/>
      <c r="JC54" s="330"/>
      <c r="JD54" s="330"/>
      <c r="JE54" s="330"/>
      <c r="JF54" s="330"/>
      <c r="JG54" s="330"/>
      <c r="JH54" s="330"/>
      <c r="JI54" s="330"/>
      <c r="JJ54" s="330"/>
      <c r="JK54" s="330"/>
      <c r="JL54" s="330"/>
      <c r="JM54" s="330"/>
      <c r="JN54" s="330"/>
      <c r="JO54" s="330"/>
      <c r="JP54" s="330"/>
      <c r="JQ54" s="330"/>
      <c r="JR54" s="330"/>
      <c r="JS54" s="330"/>
      <c r="JT54" s="330"/>
      <c r="JU54" s="330"/>
      <c r="JV54" s="330"/>
      <c r="JW54" s="330"/>
      <c r="JX54" s="330"/>
      <c r="JY54" s="330"/>
      <c r="JZ54" s="330"/>
      <c r="KA54" s="330"/>
      <c r="KB54" s="330"/>
      <c r="KC54" s="330"/>
      <c r="KD54" s="330"/>
      <c r="KE54" s="330"/>
      <c r="KF54" s="330"/>
      <c r="KG54" s="330"/>
      <c r="KH54" s="330"/>
      <c r="KI54" s="330"/>
      <c r="KJ54" s="330"/>
      <c r="KK54" s="330"/>
      <c r="KL54" s="330"/>
      <c r="KM54" s="330"/>
      <c r="KN54" s="330"/>
      <c r="KO54" s="330"/>
      <c r="KP54" s="330"/>
      <c r="KQ54" s="330"/>
      <c r="KR54" s="330"/>
      <c r="KS54" s="330"/>
      <c r="KT54" s="330"/>
      <c r="KU54" s="330"/>
      <c r="KV54" s="330"/>
      <c r="KW54" s="330"/>
      <c r="KX54" s="330"/>
      <c r="KY54" s="330"/>
      <c r="KZ54" s="330"/>
      <c r="LA54" s="330"/>
      <c r="LB54" s="330"/>
      <c r="LC54" s="330"/>
      <c r="LD54" s="330"/>
      <c r="LE54" s="330"/>
      <c r="LF54" s="330"/>
      <c r="LG54" s="330"/>
      <c r="LH54" s="330"/>
      <c r="LI54" s="330"/>
      <c r="LJ54" s="330"/>
      <c r="LK54" s="330"/>
      <c r="LL54" s="330"/>
      <c r="LM54" s="330"/>
      <c r="LN54" s="330"/>
      <c r="LO54" s="330"/>
      <c r="LP54" s="330"/>
      <c r="LQ54" s="330"/>
      <c r="LR54" s="330"/>
      <c r="LS54" s="330"/>
      <c r="LT54" s="330"/>
      <c r="LU54" s="330"/>
      <c r="LV54" s="330"/>
      <c r="LW54" s="330"/>
      <c r="LX54" s="330"/>
      <c r="LY54" s="330"/>
      <c r="LZ54" s="330"/>
      <c r="MA54" s="330"/>
      <c r="MB54" s="330"/>
      <c r="MC54" s="330"/>
      <c r="MD54" s="330"/>
      <c r="ME54" s="330"/>
      <c r="MF54" s="330"/>
      <c r="MG54" s="330"/>
      <c r="MH54" s="330"/>
      <c r="MI54" s="330"/>
      <c r="MJ54" s="330"/>
      <c r="MK54" s="330"/>
      <c r="ML54" s="330"/>
      <c r="MM54" s="330"/>
      <c r="MN54" s="330"/>
      <c r="MO54" s="330"/>
      <c r="MP54" s="330"/>
      <c r="MQ54" s="330"/>
      <c r="MR54" s="330"/>
      <c r="MS54" s="330"/>
      <c r="MT54" s="330"/>
      <c r="MU54" s="330"/>
      <c r="MV54" s="330"/>
      <c r="MW54" s="330"/>
      <c r="MX54" s="330"/>
      <c r="MY54" s="330"/>
      <c r="MZ54" s="330"/>
      <c r="NA54" s="330"/>
      <c r="NB54" s="330"/>
      <c r="NC54" s="330"/>
      <c r="ND54" s="330"/>
      <c r="NE54" s="330"/>
      <c r="NF54" s="330"/>
      <c r="NG54" s="330"/>
      <c r="NH54" s="330"/>
      <c r="NI54" s="330"/>
      <c r="NJ54" s="330"/>
      <c r="NK54" s="330"/>
      <c r="NL54" s="330"/>
      <c r="NM54" s="330"/>
      <c r="NN54" s="330"/>
      <c r="NO54" s="330"/>
      <c r="NP54" s="330"/>
      <c r="NQ54" s="330"/>
      <c r="NR54" s="330"/>
      <c r="NS54" s="330"/>
      <c r="NT54" s="330"/>
      <c r="NU54" s="330"/>
      <c r="NV54" s="330"/>
      <c r="NW54" s="330"/>
      <c r="NX54" s="330"/>
      <c r="NY54" s="330"/>
      <c r="NZ54" s="330"/>
      <c r="OA54" s="330"/>
      <c r="OB54" s="330"/>
      <c r="OC54" s="330"/>
      <c r="OD54" s="330"/>
      <c r="OE54" s="330"/>
      <c r="OF54" s="330"/>
      <c r="OG54" s="330"/>
      <c r="OH54" s="330"/>
      <c r="OI54" s="330"/>
      <c r="OJ54" s="330"/>
      <c r="OK54" s="330"/>
      <c r="OL54" s="330"/>
      <c r="OM54" s="330"/>
      <c r="ON54" s="330"/>
      <c r="OO54" s="330"/>
      <c r="OP54" s="330"/>
      <c r="OQ54" s="330"/>
      <c r="OR54" s="330"/>
      <c r="OS54" s="330"/>
      <c r="OT54" s="330"/>
      <c r="OU54" s="330"/>
      <c r="OV54" s="330"/>
      <c r="OW54" s="330"/>
      <c r="OX54" s="330"/>
      <c r="OY54" s="330"/>
      <c r="OZ54" s="330"/>
      <c r="PA54" s="330"/>
      <c r="PB54" s="330"/>
      <c r="PC54" s="330"/>
      <c r="PD54" s="330"/>
      <c r="PE54" s="330"/>
      <c r="PF54" s="330"/>
      <c r="PG54" s="330"/>
      <c r="PH54" s="330"/>
      <c r="PI54" s="330"/>
      <c r="PJ54" s="330"/>
      <c r="PK54" s="330"/>
      <c r="PL54" s="330"/>
      <c r="PM54" s="330"/>
      <c r="PN54" s="330"/>
      <c r="PO54" s="330"/>
      <c r="PP54" s="330"/>
      <c r="PQ54" s="330"/>
      <c r="PR54" s="330"/>
      <c r="PS54" s="330"/>
      <c r="PT54" s="330"/>
      <c r="PU54" s="330"/>
      <c r="PV54" s="330"/>
      <c r="PW54" s="330"/>
      <c r="PX54" s="330"/>
      <c r="PY54" s="330"/>
      <c r="PZ54" s="330"/>
      <c r="QA54" s="330"/>
      <c r="QB54" s="330"/>
      <c r="QC54" s="330"/>
      <c r="QD54" s="330"/>
      <c r="QE54" s="330"/>
      <c r="QF54" s="330"/>
      <c r="QG54" s="330"/>
      <c r="QH54" s="330"/>
      <c r="QI54" s="330"/>
      <c r="QJ54" s="330"/>
      <c r="QK54" s="330"/>
      <c r="QL54" s="330"/>
      <c r="QM54" s="330"/>
      <c r="QN54" s="330"/>
      <c r="QO54" s="330"/>
      <c r="QP54" s="330"/>
      <c r="QQ54" s="330"/>
      <c r="QR54" s="330"/>
      <c r="QS54" s="330"/>
      <c r="QT54" s="330"/>
      <c r="QU54" s="330"/>
      <c r="QV54" s="330"/>
      <c r="QW54" s="330"/>
      <c r="QX54" s="330"/>
      <c r="QY54" s="330"/>
      <c r="QZ54" s="330"/>
      <c r="RA54" s="330"/>
      <c r="RB54" s="330"/>
      <c r="RC54" s="330"/>
      <c r="RD54" s="330"/>
      <c r="RE54" s="330"/>
      <c r="RF54" s="330"/>
      <c r="RG54" s="330"/>
      <c r="RH54" s="330"/>
      <c r="RI54" s="330"/>
      <c r="RJ54" s="330"/>
      <c r="RK54" s="330"/>
      <c r="RL54" s="330"/>
      <c r="RM54" s="330"/>
      <c r="RN54" s="330"/>
      <c r="RO54" s="330"/>
      <c r="RP54" s="330"/>
      <c r="RQ54" s="330"/>
      <c r="RR54" s="330"/>
      <c r="RS54" s="330"/>
      <c r="RT54" s="330"/>
      <c r="RU54" s="330"/>
      <c r="RV54" s="330"/>
      <c r="RW54" s="330"/>
      <c r="RX54" s="330"/>
      <c r="RY54" s="330"/>
      <c r="RZ54" s="330"/>
      <c r="SA54" s="330"/>
      <c r="SB54" s="330"/>
      <c r="SC54" s="330"/>
      <c r="SD54" s="330"/>
      <c r="SE54" s="330"/>
      <c r="SF54" s="330"/>
      <c r="SG54" s="330"/>
      <c r="SH54" s="330"/>
      <c r="SI54" s="330"/>
      <c r="SJ54" s="330"/>
      <c r="SK54" s="330"/>
      <c r="SL54" s="330"/>
      <c r="SM54" s="330"/>
      <c r="SN54" s="330"/>
      <c r="SO54" s="330"/>
      <c r="SP54" s="330"/>
      <c r="SQ54" s="330"/>
      <c r="SR54" s="330"/>
      <c r="SS54" s="330"/>
      <c r="ST54" s="330"/>
      <c r="SU54" s="330"/>
      <c r="SV54" s="330"/>
      <c r="SW54" s="330"/>
      <c r="SX54" s="330"/>
      <c r="SY54" s="330"/>
      <c r="SZ54" s="330"/>
      <c r="TA54" s="330"/>
      <c r="TB54" s="330"/>
      <c r="TC54" s="330"/>
      <c r="TD54" s="330"/>
      <c r="TE54" s="330"/>
      <c r="TF54" s="330"/>
      <c r="TG54" s="330"/>
      <c r="TH54" s="330"/>
      <c r="TI54" s="330"/>
      <c r="TJ54" s="330"/>
      <c r="TK54" s="330"/>
      <c r="TL54" s="330"/>
      <c r="TM54" s="330"/>
      <c r="TN54" s="330"/>
      <c r="TO54" s="330"/>
      <c r="TP54" s="330"/>
      <c r="TQ54" s="330"/>
      <c r="TR54" s="330"/>
      <c r="TS54" s="330"/>
      <c r="TT54" s="330"/>
      <c r="TU54" s="330"/>
      <c r="TV54" s="330"/>
      <c r="TW54" s="330"/>
      <c r="TX54" s="330"/>
      <c r="TY54" s="330"/>
      <c r="TZ54" s="330"/>
      <c r="UA54" s="330"/>
      <c r="UB54" s="330"/>
      <c r="UC54" s="330"/>
      <c r="UD54" s="330"/>
      <c r="UE54" s="330"/>
      <c r="UF54" s="330"/>
      <c r="UG54" s="330"/>
      <c r="UH54" s="330"/>
      <c r="UI54" s="330"/>
      <c r="UJ54" s="330"/>
      <c r="UK54" s="330"/>
      <c r="UL54" s="330"/>
      <c r="UM54" s="330"/>
      <c r="UN54" s="330"/>
      <c r="UO54" s="330"/>
      <c r="UP54" s="330"/>
      <c r="UQ54" s="330"/>
      <c r="UR54" s="330"/>
      <c r="US54" s="330"/>
      <c r="UT54" s="330"/>
      <c r="UU54" s="330"/>
      <c r="UV54" s="330"/>
      <c r="UW54" s="330"/>
      <c r="UX54" s="330"/>
      <c r="UY54" s="330"/>
      <c r="UZ54" s="330"/>
      <c r="VA54" s="330"/>
      <c r="VB54" s="330"/>
      <c r="VC54" s="330"/>
      <c r="VD54" s="330"/>
      <c r="VE54" s="330"/>
      <c r="VF54" s="330"/>
      <c r="VG54" s="330"/>
      <c r="VH54" s="330"/>
      <c r="VI54" s="330"/>
      <c r="VJ54" s="330"/>
      <c r="VK54" s="330"/>
      <c r="VL54" s="330"/>
      <c r="VM54" s="330"/>
      <c r="VN54" s="330"/>
      <c r="VO54" s="330"/>
      <c r="VP54" s="330"/>
      <c r="VQ54" s="330"/>
      <c r="VR54" s="330"/>
      <c r="VS54" s="330"/>
      <c r="VT54" s="330"/>
      <c r="VU54" s="330"/>
      <c r="VV54" s="330"/>
      <c r="VW54" s="330"/>
      <c r="VX54" s="330"/>
      <c r="VY54" s="330"/>
      <c r="VZ54" s="330"/>
      <c r="WA54" s="330"/>
      <c r="WB54" s="330"/>
      <c r="WC54" s="330"/>
      <c r="WD54" s="330"/>
      <c r="WE54" s="330"/>
      <c r="WF54" s="330"/>
      <c r="WG54" s="330"/>
      <c r="WH54" s="330"/>
      <c r="WI54" s="330"/>
      <c r="WJ54" s="330"/>
      <c r="WK54" s="330"/>
      <c r="WL54" s="330"/>
    </row>
    <row r="55" spans="1:970" s="330" customFormat="1" ht="292.5" customHeight="1">
      <c r="A55" s="509"/>
      <c r="B55" s="484"/>
      <c r="C55" s="481"/>
      <c r="D55" s="479"/>
      <c r="E55" s="479"/>
      <c r="F55" s="479"/>
      <c r="G55" s="479"/>
      <c r="H55" s="496"/>
      <c r="I55" s="496"/>
      <c r="J55" s="479"/>
      <c r="K55" s="479"/>
      <c r="L55" s="479"/>
      <c r="M55" s="479"/>
      <c r="N55" s="479"/>
      <c r="O55" s="488"/>
      <c r="P55" s="491"/>
      <c r="Q55" s="488"/>
      <c r="R55" s="491"/>
      <c r="S55" s="488"/>
      <c r="T55" s="491"/>
      <c r="U55" s="488"/>
      <c r="V55" s="490"/>
      <c r="W55" s="500">
        <f t="shared" si="0"/>
        <v>0</v>
      </c>
      <c r="X55" s="498"/>
      <c r="Y55" s="495"/>
      <c r="Z55" s="495"/>
      <c r="AE55" s="207"/>
      <c r="AF55" s="207"/>
    </row>
    <row r="56" spans="1:970" s="330" customFormat="1" ht="98.25" customHeight="1">
      <c r="A56" s="510"/>
      <c r="B56" s="484"/>
      <c r="C56" s="481"/>
      <c r="D56" s="479"/>
      <c r="E56" s="479"/>
      <c r="F56" s="479"/>
      <c r="G56" s="479"/>
      <c r="H56" s="496"/>
      <c r="I56" s="496"/>
      <c r="J56" s="479"/>
      <c r="K56" s="479"/>
      <c r="L56" s="479"/>
      <c r="M56" s="479"/>
      <c r="N56" s="479"/>
      <c r="O56" s="488"/>
      <c r="P56" s="491"/>
      <c r="Q56" s="488"/>
      <c r="R56" s="491"/>
      <c r="S56" s="488"/>
      <c r="T56" s="491"/>
      <c r="U56" s="488"/>
      <c r="V56" s="490"/>
      <c r="W56" s="500">
        <f t="shared" si="0"/>
        <v>0</v>
      </c>
      <c r="X56" s="498"/>
      <c r="Y56" s="507"/>
      <c r="Z56" s="507"/>
      <c r="AE56" s="207"/>
      <c r="AF56" s="207"/>
    </row>
    <row r="57" spans="1:970" s="144" customFormat="1" ht="408.75" customHeight="1">
      <c r="A57" s="438">
        <v>17</v>
      </c>
      <c r="B57" s="430" t="s">
        <v>157</v>
      </c>
      <c r="C57" s="430" t="s">
        <v>158</v>
      </c>
      <c r="D57" s="423" t="s">
        <v>1306</v>
      </c>
      <c r="E57" s="439" t="s">
        <v>791</v>
      </c>
      <c r="F57" s="423" t="s">
        <v>1805</v>
      </c>
      <c r="G57" s="423" t="s">
        <v>1798</v>
      </c>
      <c r="H57" s="427">
        <v>45292</v>
      </c>
      <c r="I57" s="427">
        <v>45657</v>
      </c>
      <c r="J57" s="233" t="s">
        <v>159</v>
      </c>
      <c r="K57" s="423" t="s">
        <v>842</v>
      </c>
      <c r="L57" s="423" t="s">
        <v>837</v>
      </c>
      <c r="M57" s="423" t="s">
        <v>1799</v>
      </c>
      <c r="N57" s="423" t="s">
        <v>1800</v>
      </c>
      <c r="O57" s="428">
        <v>0.1</v>
      </c>
      <c r="P57" s="429"/>
      <c r="Q57" s="428">
        <v>0.2</v>
      </c>
      <c r="R57" s="429"/>
      <c r="S57" s="428">
        <v>0.45</v>
      </c>
      <c r="T57" s="429"/>
      <c r="U57" s="428">
        <v>0.25</v>
      </c>
      <c r="V57" s="440"/>
      <c r="W57" s="432">
        <f t="shared" si="0"/>
        <v>1</v>
      </c>
      <c r="X57" s="433"/>
      <c r="Y57" s="423"/>
      <c r="Z57" s="423"/>
      <c r="AA57" s="330"/>
      <c r="AB57" s="330"/>
      <c r="AC57" s="330"/>
      <c r="AD57" s="330"/>
      <c r="AE57" s="330"/>
      <c r="AF57" s="330"/>
      <c r="AG57" s="330"/>
      <c r="AH57" s="330"/>
      <c r="AI57" s="330"/>
      <c r="AJ57" s="330"/>
      <c r="AK57" s="330"/>
      <c r="AL57" s="330"/>
      <c r="AM57" s="330"/>
      <c r="AN57" s="330"/>
      <c r="AO57" s="330"/>
      <c r="AP57" s="330"/>
      <c r="AQ57" s="330"/>
      <c r="AR57" s="330"/>
      <c r="AS57" s="330"/>
      <c r="AT57" s="330"/>
      <c r="AU57" s="330"/>
      <c r="AV57" s="330"/>
      <c r="AW57" s="330"/>
      <c r="AX57" s="330"/>
      <c r="AY57" s="330"/>
      <c r="AZ57" s="330"/>
      <c r="BA57" s="330"/>
      <c r="BB57" s="330"/>
      <c r="BC57" s="330"/>
      <c r="BD57" s="330"/>
      <c r="BE57" s="330"/>
      <c r="BF57" s="330"/>
      <c r="BG57" s="330"/>
      <c r="BH57" s="330"/>
      <c r="BI57" s="330"/>
      <c r="BJ57" s="330"/>
      <c r="BK57" s="330"/>
      <c r="BL57" s="330"/>
      <c r="BM57" s="330"/>
      <c r="BN57" s="330"/>
      <c r="BO57" s="330"/>
      <c r="BP57" s="330"/>
      <c r="BQ57" s="330"/>
      <c r="BR57" s="330"/>
      <c r="BS57" s="330"/>
      <c r="BT57" s="330"/>
      <c r="BU57" s="330"/>
      <c r="BV57" s="330"/>
      <c r="BW57" s="330"/>
      <c r="BX57" s="330"/>
      <c r="BY57" s="330"/>
      <c r="BZ57" s="330"/>
      <c r="CA57" s="330"/>
      <c r="CB57" s="330"/>
      <c r="CC57" s="330"/>
      <c r="CD57" s="330"/>
      <c r="CE57" s="330"/>
      <c r="CF57" s="330"/>
      <c r="CG57" s="330"/>
      <c r="CH57" s="330"/>
      <c r="CI57" s="330"/>
      <c r="CJ57" s="330"/>
      <c r="CK57" s="330"/>
      <c r="CL57" s="330"/>
      <c r="CM57" s="330"/>
      <c r="CN57" s="330"/>
      <c r="CO57" s="330"/>
      <c r="CP57" s="330"/>
      <c r="CQ57" s="330"/>
      <c r="CR57" s="330"/>
      <c r="CS57" s="330"/>
      <c r="CT57" s="330"/>
      <c r="CU57" s="330"/>
      <c r="CV57" s="330"/>
      <c r="CW57" s="330"/>
      <c r="CX57" s="330"/>
      <c r="CY57" s="330"/>
      <c r="CZ57" s="330"/>
      <c r="DA57" s="330"/>
      <c r="DB57" s="330"/>
      <c r="DC57" s="330"/>
      <c r="DD57" s="330"/>
      <c r="DE57" s="330"/>
      <c r="DF57" s="330"/>
      <c r="DG57" s="330"/>
      <c r="DH57" s="330"/>
      <c r="DI57" s="330"/>
      <c r="DJ57" s="330"/>
      <c r="DK57" s="330"/>
      <c r="DL57" s="330"/>
      <c r="DM57" s="330"/>
      <c r="DN57" s="330"/>
      <c r="DO57" s="330"/>
      <c r="DP57" s="330"/>
      <c r="DQ57" s="330"/>
      <c r="DR57" s="330"/>
      <c r="DS57" s="330"/>
      <c r="DT57" s="330"/>
      <c r="DU57" s="330"/>
      <c r="DV57" s="330"/>
      <c r="DW57" s="330"/>
      <c r="DX57" s="330"/>
      <c r="DY57" s="330"/>
      <c r="DZ57" s="330"/>
      <c r="EA57" s="330"/>
      <c r="EB57" s="330"/>
      <c r="EC57" s="330"/>
      <c r="ED57" s="330"/>
      <c r="EE57" s="330"/>
      <c r="EF57" s="330"/>
      <c r="EG57" s="330"/>
      <c r="EH57" s="330"/>
      <c r="EI57" s="330"/>
      <c r="EJ57" s="330"/>
      <c r="EK57" s="330"/>
      <c r="EL57" s="330"/>
      <c r="EM57" s="330"/>
      <c r="EN57" s="330"/>
      <c r="EO57" s="330"/>
      <c r="EP57" s="330"/>
      <c r="EQ57" s="330"/>
      <c r="ER57" s="330"/>
      <c r="ES57" s="330"/>
      <c r="ET57" s="330"/>
      <c r="EU57" s="330"/>
      <c r="EV57" s="330"/>
      <c r="EW57" s="330"/>
      <c r="EX57" s="330"/>
      <c r="EY57" s="330"/>
      <c r="EZ57" s="330"/>
      <c r="FA57" s="330"/>
      <c r="FB57" s="330"/>
      <c r="FC57" s="330"/>
      <c r="FD57" s="330"/>
      <c r="FE57" s="330"/>
      <c r="FF57" s="330"/>
      <c r="FG57" s="330"/>
      <c r="FH57" s="330"/>
      <c r="FI57" s="330"/>
      <c r="FJ57" s="330"/>
      <c r="FK57" s="330"/>
      <c r="FL57" s="330"/>
      <c r="FM57" s="330"/>
      <c r="FN57" s="330"/>
      <c r="FO57" s="330"/>
      <c r="FP57" s="330"/>
      <c r="FQ57" s="330"/>
      <c r="FR57" s="330"/>
      <c r="FS57" s="330"/>
      <c r="FT57" s="330"/>
      <c r="FU57" s="330"/>
      <c r="FV57" s="330"/>
      <c r="FW57" s="330"/>
      <c r="FX57" s="330"/>
      <c r="FY57" s="330"/>
      <c r="FZ57" s="330"/>
      <c r="GA57" s="330"/>
      <c r="GB57" s="330"/>
      <c r="GC57" s="330"/>
      <c r="GD57" s="330"/>
      <c r="GE57" s="330"/>
      <c r="GF57" s="330"/>
      <c r="GG57" s="330"/>
      <c r="GH57" s="330"/>
      <c r="GI57" s="330"/>
      <c r="GJ57" s="330"/>
      <c r="GK57" s="330"/>
      <c r="GL57" s="330"/>
      <c r="GM57" s="330"/>
      <c r="GN57" s="330"/>
      <c r="GO57" s="330"/>
      <c r="GP57" s="330"/>
      <c r="GQ57" s="330"/>
      <c r="GR57" s="330"/>
      <c r="GS57" s="330"/>
      <c r="GT57" s="330"/>
      <c r="GU57" s="330"/>
      <c r="GV57" s="330"/>
      <c r="GW57" s="330"/>
      <c r="GX57" s="330"/>
      <c r="GY57" s="330"/>
      <c r="GZ57" s="330"/>
      <c r="HA57" s="330"/>
      <c r="HB57" s="330"/>
      <c r="HC57" s="330"/>
      <c r="HD57" s="330"/>
      <c r="HE57" s="330"/>
      <c r="HF57" s="330"/>
      <c r="HG57" s="330"/>
      <c r="HH57" s="330"/>
      <c r="HI57" s="330"/>
      <c r="HJ57" s="330"/>
      <c r="HK57" s="330"/>
      <c r="HL57" s="330"/>
      <c r="HM57" s="330"/>
      <c r="HN57" s="330"/>
      <c r="HO57" s="330"/>
      <c r="HP57" s="330"/>
      <c r="HQ57" s="330"/>
      <c r="HR57" s="330"/>
      <c r="HS57" s="330"/>
      <c r="HT57" s="330"/>
      <c r="HU57" s="330"/>
      <c r="HV57" s="330"/>
      <c r="HW57" s="330"/>
      <c r="HX57" s="330"/>
      <c r="HY57" s="330"/>
      <c r="HZ57" s="330"/>
      <c r="IA57" s="330"/>
      <c r="IB57" s="330"/>
      <c r="IC57" s="330"/>
      <c r="ID57" s="330"/>
      <c r="IE57" s="330"/>
      <c r="IF57" s="330"/>
      <c r="IG57" s="330"/>
      <c r="IH57" s="330"/>
      <c r="II57" s="330"/>
      <c r="IJ57" s="330"/>
      <c r="IK57" s="330"/>
      <c r="IL57" s="330"/>
      <c r="IM57" s="330"/>
      <c r="IN57" s="330"/>
      <c r="IO57" s="330"/>
      <c r="IP57" s="330"/>
      <c r="IQ57" s="330"/>
      <c r="IR57" s="330"/>
      <c r="IS57" s="330"/>
      <c r="IT57" s="330"/>
      <c r="IU57" s="330"/>
      <c r="IV57" s="330"/>
      <c r="IW57" s="330"/>
      <c r="IX57" s="330"/>
      <c r="IY57" s="330"/>
      <c r="IZ57" s="330"/>
      <c r="JA57" s="330"/>
      <c r="JB57" s="330"/>
      <c r="JC57" s="330"/>
      <c r="JD57" s="330"/>
      <c r="JE57" s="330"/>
      <c r="JF57" s="330"/>
      <c r="JG57" s="330"/>
      <c r="JH57" s="330"/>
      <c r="JI57" s="330"/>
      <c r="JJ57" s="330"/>
      <c r="JK57" s="330"/>
      <c r="JL57" s="330"/>
      <c r="JM57" s="330"/>
      <c r="JN57" s="330"/>
      <c r="JO57" s="330"/>
      <c r="JP57" s="330"/>
      <c r="JQ57" s="330"/>
      <c r="JR57" s="330"/>
      <c r="JS57" s="330"/>
      <c r="JT57" s="330"/>
      <c r="JU57" s="330"/>
      <c r="JV57" s="330"/>
      <c r="JW57" s="330"/>
      <c r="JX57" s="330"/>
      <c r="JY57" s="330"/>
      <c r="JZ57" s="330"/>
      <c r="KA57" s="330"/>
      <c r="KB57" s="330"/>
      <c r="KC57" s="330"/>
      <c r="KD57" s="330"/>
      <c r="KE57" s="330"/>
      <c r="KF57" s="330"/>
      <c r="KG57" s="330"/>
      <c r="KH57" s="330"/>
      <c r="KI57" s="330"/>
      <c r="KJ57" s="330"/>
      <c r="KK57" s="330"/>
      <c r="KL57" s="330"/>
      <c r="KM57" s="330"/>
      <c r="KN57" s="330"/>
      <c r="KO57" s="330"/>
      <c r="KP57" s="330"/>
      <c r="KQ57" s="330"/>
      <c r="KR57" s="330"/>
      <c r="KS57" s="330"/>
      <c r="KT57" s="330"/>
      <c r="KU57" s="330"/>
      <c r="KV57" s="330"/>
      <c r="KW57" s="330"/>
      <c r="KX57" s="330"/>
      <c r="KY57" s="330"/>
      <c r="KZ57" s="330"/>
      <c r="LA57" s="330"/>
      <c r="LB57" s="330"/>
      <c r="LC57" s="330"/>
      <c r="LD57" s="330"/>
      <c r="LE57" s="330"/>
      <c r="LF57" s="330"/>
      <c r="LG57" s="330"/>
      <c r="LH57" s="330"/>
      <c r="LI57" s="330"/>
      <c r="LJ57" s="330"/>
      <c r="LK57" s="330"/>
      <c r="LL57" s="330"/>
      <c r="LM57" s="330"/>
      <c r="LN57" s="330"/>
      <c r="LO57" s="330"/>
      <c r="LP57" s="330"/>
      <c r="LQ57" s="330"/>
      <c r="LR57" s="330"/>
      <c r="LS57" s="330"/>
      <c r="LT57" s="330"/>
      <c r="LU57" s="330"/>
      <c r="LV57" s="330"/>
      <c r="LW57" s="330"/>
      <c r="LX57" s="330"/>
      <c r="LY57" s="330"/>
      <c r="LZ57" s="330"/>
      <c r="MA57" s="330"/>
      <c r="MB57" s="330"/>
      <c r="MC57" s="330"/>
      <c r="MD57" s="330"/>
      <c r="ME57" s="330"/>
      <c r="MF57" s="330"/>
      <c r="MG57" s="330"/>
      <c r="MH57" s="330"/>
      <c r="MI57" s="330"/>
      <c r="MJ57" s="330"/>
      <c r="MK57" s="330"/>
      <c r="ML57" s="330"/>
      <c r="MM57" s="330"/>
      <c r="MN57" s="330"/>
      <c r="MO57" s="330"/>
      <c r="MP57" s="330"/>
      <c r="MQ57" s="330"/>
      <c r="MR57" s="330"/>
      <c r="MS57" s="330"/>
      <c r="MT57" s="330"/>
      <c r="MU57" s="330"/>
      <c r="MV57" s="330"/>
      <c r="MW57" s="330"/>
      <c r="MX57" s="330"/>
      <c r="MY57" s="330"/>
      <c r="MZ57" s="330"/>
      <c r="NA57" s="330"/>
      <c r="NB57" s="330"/>
      <c r="NC57" s="330"/>
      <c r="ND57" s="330"/>
      <c r="NE57" s="330"/>
      <c r="NF57" s="330"/>
      <c r="NG57" s="330"/>
      <c r="NH57" s="330"/>
      <c r="NI57" s="330"/>
      <c r="NJ57" s="330"/>
      <c r="NK57" s="330"/>
      <c r="NL57" s="330"/>
      <c r="NM57" s="330"/>
      <c r="NN57" s="330"/>
      <c r="NO57" s="330"/>
      <c r="NP57" s="330"/>
      <c r="NQ57" s="330"/>
      <c r="NR57" s="330"/>
      <c r="NS57" s="330"/>
      <c r="NT57" s="330"/>
      <c r="NU57" s="330"/>
      <c r="NV57" s="330"/>
      <c r="NW57" s="330"/>
      <c r="NX57" s="330"/>
      <c r="NY57" s="330"/>
      <c r="NZ57" s="330"/>
      <c r="OA57" s="330"/>
      <c r="OB57" s="330"/>
      <c r="OC57" s="330"/>
      <c r="OD57" s="330"/>
      <c r="OE57" s="330"/>
      <c r="OF57" s="330"/>
      <c r="OG57" s="330"/>
      <c r="OH57" s="330"/>
      <c r="OI57" s="330"/>
      <c r="OJ57" s="330"/>
      <c r="OK57" s="330"/>
      <c r="OL57" s="330"/>
      <c r="OM57" s="330"/>
      <c r="ON57" s="330"/>
      <c r="OO57" s="330"/>
      <c r="OP57" s="330"/>
      <c r="OQ57" s="330"/>
      <c r="OR57" s="330"/>
      <c r="OS57" s="330"/>
      <c r="OT57" s="330"/>
      <c r="OU57" s="330"/>
      <c r="OV57" s="330"/>
      <c r="OW57" s="330"/>
      <c r="OX57" s="330"/>
      <c r="OY57" s="330"/>
      <c r="OZ57" s="330"/>
      <c r="PA57" s="330"/>
      <c r="PB57" s="330"/>
      <c r="PC57" s="330"/>
      <c r="PD57" s="330"/>
      <c r="PE57" s="330"/>
      <c r="PF57" s="330"/>
      <c r="PG57" s="330"/>
      <c r="PH57" s="330"/>
      <c r="PI57" s="330"/>
      <c r="PJ57" s="330"/>
      <c r="PK57" s="330"/>
      <c r="PL57" s="330"/>
      <c r="PM57" s="330"/>
      <c r="PN57" s="330"/>
      <c r="PO57" s="330"/>
      <c r="PP57" s="330"/>
      <c r="PQ57" s="330"/>
      <c r="PR57" s="330"/>
      <c r="PS57" s="330"/>
      <c r="PT57" s="330"/>
      <c r="PU57" s="330"/>
      <c r="PV57" s="330"/>
      <c r="PW57" s="330"/>
      <c r="PX57" s="330"/>
      <c r="PY57" s="330"/>
      <c r="PZ57" s="330"/>
      <c r="QA57" s="330"/>
      <c r="QB57" s="330"/>
      <c r="QC57" s="330"/>
      <c r="QD57" s="330"/>
      <c r="QE57" s="330"/>
      <c r="QF57" s="330"/>
      <c r="QG57" s="330"/>
      <c r="QH57" s="330"/>
      <c r="QI57" s="330"/>
      <c r="QJ57" s="330"/>
      <c r="QK57" s="330"/>
      <c r="QL57" s="330"/>
      <c r="QM57" s="330"/>
      <c r="QN57" s="330"/>
      <c r="QO57" s="330"/>
      <c r="QP57" s="330"/>
      <c r="QQ57" s="330"/>
      <c r="QR57" s="330"/>
      <c r="QS57" s="330"/>
      <c r="QT57" s="330"/>
      <c r="QU57" s="330"/>
      <c r="QV57" s="330"/>
      <c r="QW57" s="330"/>
      <c r="QX57" s="330"/>
      <c r="QY57" s="330"/>
      <c r="QZ57" s="330"/>
      <c r="RA57" s="330"/>
      <c r="RB57" s="330"/>
      <c r="RC57" s="330"/>
      <c r="RD57" s="330"/>
      <c r="RE57" s="330"/>
      <c r="RF57" s="330"/>
      <c r="RG57" s="330"/>
      <c r="RH57" s="330"/>
      <c r="RI57" s="330"/>
      <c r="RJ57" s="330"/>
      <c r="RK57" s="330"/>
      <c r="RL57" s="330"/>
      <c r="RM57" s="330"/>
      <c r="RN57" s="330"/>
      <c r="RO57" s="330"/>
      <c r="RP57" s="330"/>
      <c r="RQ57" s="330"/>
      <c r="RR57" s="330"/>
      <c r="RS57" s="330"/>
      <c r="RT57" s="330"/>
      <c r="RU57" s="330"/>
      <c r="RV57" s="330"/>
      <c r="RW57" s="330"/>
      <c r="RX57" s="330"/>
      <c r="RY57" s="330"/>
      <c r="RZ57" s="330"/>
      <c r="SA57" s="330"/>
      <c r="SB57" s="330"/>
      <c r="SC57" s="330"/>
      <c r="SD57" s="330"/>
      <c r="SE57" s="330"/>
      <c r="SF57" s="330"/>
      <c r="SG57" s="330"/>
      <c r="SH57" s="330"/>
      <c r="SI57" s="330"/>
      <c r="SJ57" s="330"/>
      <c r="SK57" s="330"/>
      <c r="SL57" s="330"/>
      <c r="SM57" s="330"/>
      <c r="SN57" s="330"/>
      <c r="SO57" s="330"/>
      <c r="SP57" s="330"/>
      <c r="SQ57" s="330"/>
      <c r="SR57" s="330"/>
      <c r="SS57" s="330"/>
      <c r="ST57" s="330"/>
      <c r="SU57" s="330"/>
      <c r="SV57" s="330"/>
      <c r="SW57" s="330"/>
      <c r="SX57" s="330"/>
      <c r="SY57" s="330"/>
      <c r="SZ57" s="330"/>
      <c r="TA57" s="330"/>
      <c r="TB57" s="330"/>
      <c r="TC57" s="330"/>
      <c r="TD57" s="330"/>
      <c r="TE57" s="330"/>
      <c r="TF57" s="330"/>
      <c r="TG57" s="330"/>
      <c r="TH57" s="330"/>
      <c r="TI57" s="330"/>
      <c r="TJ57" s="330"/>
      <c r="TK57" s="330"/>
      <c r="TL57" s="330"/>
      <c r="TM57" s="330"/>
      <c r="TN57" s="330"/>
      <c r="TO57" s="330"/>
      <c r="TP57" s="330"/>
      <c r="TQ57" s="330"/>
      <c r="TR57" s="330"/>
      <c r="TS57" s="330"/>
      <c r="TT57" s="330"/>
      <c r="TU57" s="330"/>
      <c r="TV57" s="330"/>
      <c r="TW57" s="330"/>
      <c r="TX57" s="330"/>
      <c r="TY57" s="330"/>
      <c r="TZ57" s="330"/>
      <c r="UA57" s="330"/>
      <c r="UB57" s="330"/>
      <c r="UC57" s="330"/>
      <c r="UD57" s="330"/>
      <c r="UE57" s="330"/>
      <c r="UF57" s="330"/>
      <c r="UG57" s="330"/>
      <c r="UH57" s="330"/>
      <c r="UI57" s="330"/>
      <c r="UJ57" s="330"/>
      <c r="UK57" s="330"/>
      <c r="UL57" s="330"/>
      <c r="UM57" s="330"/>
      <c r="UN57" s="330"/>
      <c r="UO57" s="330"/>
      <c r="UP57" s="330"/>
      <c r="UQ57" s="330"/>
      <c r="UR57" s="330"/>
      <c r="US57" s="330"/>
      <c r="UT57" s="330"/>
      <c r="UU57" s="330"/>
      <c r="UV57" s="330"/>
      <c r="UW57" s="330"/>
      <c r="UX57" s="330"/>
      <c r="UY57" s="330"/>
      <c r="UZ57" s="330"/>
      <c r="VA57" s="330"/>
      <c r="VB57" s="330"/>
      <c r="VC57" s="330"/>
      <c r="VD57" s="330"/>
      <c r="VE57" s="330"/>
      <c r="VF57" s="330"/>
      <c r="VG57" s="330"/>
      <c r="VH57" s="330"/>
      <c r="VI57" s="330"/>
      <c r="VJ57" s="330"/>
      <c r="VK57" s="330"/>
      <c r="VL57" s="330"/>
      <c r="VM57" s="330"/>
      <c r="VN57" s="330"/>
      <c r="VO57" s="330"/>
      <c r="VP57" s="330"/>
      <c r="VQ57" s="330"/>
      <c r="VR57" s="330"/>
      <c r="VS57" s="330"/>
      <c r="VT57" s="330"/>
      <c r="VU57" s="330"/>
      <c r="VV57" s="330"/>
      <c r="VW57" s="330"/>
      <c r="VX57" s="330"/>
      <c r="VY57" s="330"/>
      <c r="VZ57" s="330"/>
      <c r="WA57" s="330"/>
      <c r="WB57" s="330"/>
      <c r="WC57" s="330"/>
      <c r="WD57" s="330"/>
      <c r="WE57" s="330"/>
      <c r="WF57" s="330"/>
      <c r="WG57" s="330"/>
      <c r="WH57" s="330"/>
      <c r="WI57" s="330"/>
      <c r="WJ57" s="330"/>
      <c r="WK57" s="330"/>
      <c r="WL57" s="330"/>
    </row>
    <row r="58" spans="1:970" s="144" customFormat="1" ht="409.15" customHeight="1">
      <c r="A58" s="438">
        <v>18</v>
      </c>
      <c r="B58" s="430" t="s">
        <v>150</v>
      </c>
      <c r="C58" s="430" t="s">
        <v>151</v>
      </c>
      <c r="D58" s="423" t="s">
        <v>1306</v>
      </c>
      <c r="E58" s="439" t="s">
        <v>791</v>
      </c>
      <c r="F58" s="423" t="s">
        <v>1805</v>
      </c>
      <c r="G58" s="423" t="s">
        <v>1809</v>
      </c>
      <c r="H58" s="427">
        <v>45292</v>
      </c>
      <c r="I58" s="427">
        <v>45657</v>
      </c>
      <c r="J58" s="233" t="s">
        <v>155</v>
      </c>
      <c r="K58" s="423" t="s">
        <v>842</v>
      </c>
      <c r="L58" s="423" t="s">
        <v>837</v>
      </c>
      <c r="M58" s="423" t="s">
        <v>1811</v>
      </c>
      <c r="N58" s="423" t="s">
        <v>1810</v>
      </c>
      <c r="O58" s="428">
        <v>0</v>
      </c>
      <c r="P58" s="429"/>
      <c r="Q58" s="428">
        <v>0</v>
      </c>
      <c r="R58" s="429"/>
      <c r="S58" s="428">
        <v>0</v>
      </c>
      <c r="T58" s="429"/>
      <c r="U58" s="428">
        <v>1</v>
      </c>
      <c r="V58" s="440"/>
      <c r="W58" s="432">
        <f t="shared" si="0"/>
        <v>1</v>
      </c>
      <c r="X58" s="433"/>
      <c r="Y58" s="423"/>
      <c r="Z58" s="423"/>
      <c r="AA58" s="330"/>
      <c r="AB58" s="330"/>
      <c r="AC58" s="330"/>
      <c r="AD58" s="330"/>
      <c r="AE58" s="330"/>
      <c r="AF58" s="330"/>
      <c r="AG58" s="330"/>
      <c r="AH58" s="330"/>
      <c r="AI58" s="330"/>
      <c r="AJ58" s="330"/>
      <c r="AK58" s="330"/>
      <c r="AL58" s="330"/>
      <c r="AM58" s="330"/>
      <c r="AN58" s="330"/>
      <c r="AO58" s="330"/>
      <c r="AP58" s="330"/>
      <c r="AQ58" s="330"/>
      <c r="AR58" s="330"/>
      <c r="AS58" s="330"/>
      <c r="AT58" s="330"/>
      <c r="AU58" s="330"/>
      <c r="AV58" s="330"/>
      <c r="AW58" s="330"/>
      <c r="AX58" s="330"/>
      <c r="AY58" s="330"/>
      <c r="AZ58" s="330"/>
      <c r="BA58" s="330"/>
      <c r="BB58" s="330"/>
      <c r="BC58" s="330"/>
      <c r="BD58" s="330"/>
      <c r="BE58" s="330"/>
      <c r="BF58" s="330"/>
      <c r="BG58" s="330"/>
      <c r="BH58" s="330"/>
      <c r="BI58" s="330"/>
      <c r="BJ58" s="330"/>
      <c r="BK58" s="330"/>
      <c r="BL58" s="330"/>
      <c r="BM58" s="330"/>
      <c r="BN58" s="330"/>
      <c r="BO58" s="330"/>
      <c r="BP58" s="330"/>
      <c r="BQ58" s="330"/>
      <c r="BR58" s="330"/>
      <c r="BS58" s="330"/>
      <c r="BT58" s="330"/>
      <c r="BU58" s="330"/>
      <c r="BV58" s="330"/>
      <c r="BW58" s="330"/>
      <c r="BX58" s="330"/>
      <c r="BY58" s="330"/>
      <c r="BZ58" s="330"/>
      <c r="CA58" s="330"/>
      <c r="CB58" s="330"/>
      <c r="CC58" s="330"/>
      <c r="CD58" s="330"/>
      <c r="CE58" s="330"/>
      <c r="CF58" s="330"/>
      <c r="CG58" s="330"/>
      <c r="CH58" s="330"/>
      <c r="CI58" s="330"/>
      <c r="CJ58" s="330"/>
      <c r="CK58" s="330"/>
      <c r="CL58" s="330"/>
      <c r="CM58" s="330"/>
      <c r="CN58" s="330"/>
      <c r="CO58" s="330"/>
      <c r="CP58" s="330"/>
      <c r="CQ58" s="330"/>
      <c r="CR58" s="330"/>
      <c r="CS58" s="330"/>
      <c r="CT58" s="330"/>
      <c r="CU58" s="330"/>
      <c r="CV58" s="330"/>
      <c r="CW58" s="330"/>
      <c r="CX58" s="330"/>
      <c r="CY58" s="330"/>
      <c r="CZ58" s="330"/>
      <c r="DA58" s="330"/>
      <c r="DB58" s="330"/>
      <c r="DC58" s="330"/>
      <c r="DD58" s="330"/>
      <c r="DE58" s="330"/>
      <c r="DF58" s="330"/>
      <c r="DG58" s="330"/>
      <c r="DH58" s="330"/>
      <c r="DI58" s="330"/>
      <c r="DJ58" s="330"/>
      <c r="DK58" s="330"/>
      <c r="DL58" s="330"/>
      <c r="DM58" s="330"/>
      <c r="DN58" s="330"/>
      <c r="DO58" s="330"/>
      <c r="DP58" s="330"/>
      <c r="DQ58" s="330"/>
      <c r="DR58" s="330"/>
      <c r="DS58" s="330"/>
      <c r="DT58" s="330"/>
      <c r="DU58" s="330"/>
      <c r="DV58" s="330"/>
      <c r="DW58" s="330"/>
      <c r="DX58" s="330"/>
      <c r="DY58" s="330"/>
      <c r="DZ58" s="330"/>
      <c r="EA58" s="330"/>
      <c r="EB58" s="330"/>
      <c r="EC58" s="330"/>
      <c r="ED58" s="330"/>
      <c r="EE58" s="330"/>
      <c r="EF58" s="330"/>
      <c r="EG58" s="330"/>
      <c r="EH58" s="330"/>
      <c r="EI58" s="330"/>
      <c r="EJ58" s="330"/>
      <c r="EK58" s="330"/>
      <c r="EL58" s="330"/>
      <c r="EM58" s="330"/>
      <c r="EN58" s="330"/>
      <c r="EO58" s="330"/>
      <c r="EP58" s="330"/>
      <c r="EQ58" s="330"/>
      <c r="ER58" s="330"/>
      <c r="ES58" s="330"/>
      <c r="ET58" s="330"/>
      <c r="EU58" s="330"/>
      <c r="EV58" s="330"/>
      <c r="EW58" s="330"/>
      <c r="EX58" s="330"/>
      <c r="EY58" s="330"/>
      <c r="EZ58" s="330"/>
      <c r="FA58" s="330"/>
      <c r="FB58" s="330"/>
      <c r="FC58" s="330"/>
      <c r="FD58" s="330"/>
      <c r="FE58" s="330"/>
      <c r="FF58" s="330"/>
      <c r="FG58" s="330"/>
      <c r="FH58" s="330"/>
      <c r="FI58" s="330"/>
      <c r="FJ58" s="330"/>
      <c r="FK58" s="330"/>
      <c r="FL58" s="330"/>
      <c r="FM58" s="330"/>
      <c r="FN58" s="330"/>
      <c r="FO58" s="330"/>
      <c r="FP58" s="330"/>
      <c r="FQ58" s="330"/>
      <c r="FR58" s="330"/>
      <c r="FS58" s="330"/>
      <c r="FT58" s="330"/>
      <c r="FU58" s="330"/>
      <c r="FV58" s="330"/>
      <c r="FW58" s="330"/>
      <c r="FX58" s="330"/>
      <c r="FY58" s="330"/>
      <c r="FZ58" s="330"/>
      <c r="GA58" s="330"/>
      <c r="GB58" s="330"/>
      <c r="GC58" s="330"/>
      <c r="GD58" s="330"/>
      <c r="GE58" s="330"/>
      <c r="GF58" s="330"/>
      <c r="GG58" s="330"/>
      <c r="GH58" s="330"/>
      <c r="GI58" s="330"/>
      <c r="GJ58" s="330"/>
      <c r="GK58" s="330"/>
      <c r="GL58" s="330"/>
      <c r="GM58" s="330"/>
      <c r="GN58" s="330"/>
      <c r="GO58" s="330"/>
      <c r="GP58" s="330"/>
      <c r="GQ58" s="330"/>
      <c r="GR58" s="330"/>
      <c r="GS58" s="330"/>
      <c r="GT58" s="330"/>
      <c r="GU58" s="330"/>
      <c r="GV58" s="330"/>
      <c r="GW58" s="330"/>
      <c r="GX58" s="330"/>
      <c r="GY58" s="330"/>
      <c r="GZ58" s="330"/>
      <c r="HA58" s="330"/>
      <c r="HB58" s="330"/>
      <c r="HC58" s="330"/>
      <c r="HD58" s="330"/>
      <c r="HE58" s="330"/>
      <c r="HF58" s="330"/>
      <c r="HG58" s="330"/>
      <c r="HH58" s="330"/>
      <c r="HI58" s="330"/>
      <c r="HJ58" s="330"/>
      <c r="HK58" s="330"/>
      <c r="HL58" s="330"/>
      <c r="HM58" s="330"/>
      <c r="HN58" s="330"/>
      <c r="HO58" s="330"/>
      <c r="HP58" s="330"/>
      <c r="HQ58" s="330"/>
      <c r="HR58" s="330"/>
      <c r="HS58" s="330"/>
      <c r="HT58" s="330"/>
      <c r="HU58" s="330"/>
      <c r="HV58" s="330"/>
      <c r="HW58" s="330"/>
      <c r="HX58" s="330"/>
      <c r="HY58" s="330"/>
      <c r="HZ58" s="330"/>
      <c r="IA58" s="330"/>
      <c r="IB58" s="330"/>
      <c r="IC58" s="330"/>
      <c r="ID58" s="330"/>
      <c r="IE58" s="330"/>
      <c r="IF58" s="330"/>
      <c r="IG58" s="330"/>
      <c r="IH58" s="330"/>
      <c r="II58" s="330"/>
      <c r="IJ58" s="330"/>
      <c r="IK58" s="330"/>
      <c r="IL58" s="330"/>
      <c r="IM58" s="330"/>
      <c r="IN58" s="330"/>
      <c r="IO58" s="330"/>
      <c r="IP58" s="330"/>
      <c r="IQ58" s="330"/>
      <c r="IR58" s="330"/>
      <c r="IS58" s="330"/>
      <c r="IT58" s="330"/>
      <c r="IU58" s="330"/>
      <c r="IV58" s="330"/>
      <c r="IW58" s="330"/>
      <c r="IX58" s="330"/>
      <c r="IY58" s="330"/>
      <c r="IZ58" s="330"/>
      <c r="JA58" s="330"/>
      <c r="JB58" s="330"/>
      <c r="JC58" s="330"/>
      <c r="JD58" s="330"/>
      <c r="JE58" s="330"/>
      <c r="JF58" s="330"/>
      <c r="JG58" s="330"/>
      <c r="JH58" s="330"/>
      <c r="JI58" s="330"/>
      <c r="JJ58" s="330"/>
      <c r="JK58" s="330"/>
      <c r="JL58" s="330"/>
      <c r="JM58" s="330"/>
      <c r="JN58" s="330"/>
      <c r="JO58" s="330"/>
      <c r="JP58" s="330"/>
      <c r="JQ58" s="330"/>
      <c r="JR58" s="330"/>
      <c r="JS58" s="330"/>
      <c r="JT58" s="330"/>
      <c r="JU58" s="330"/>
      <c r="JV58" s="330"/>
      <c r="JW58" s="330"/>
      <c r="JX58" s="330"/>
      <c r="JY58" s="330"/>
      <c r="JZ58" s="330"/>
      <c r="KA58" s="330"/>
      <c r="KB58" s="330"/>
      <c r="KC58" s="330"/>
      <c r="KD58" s="330"/>
      <c r="KE58" s="330"/>
      <c r="KF58" s="330"/>
      <c r="KG58" s="330"/>
      <c r="KH58" s="330"/>
      <c r="KI58" s="330"/>
      <c r="KJ58" s="330"/>
      <c r="KK58" s="330"/>
      <c r="KL58" s="330"/>
      <c r="KM58" s="330"/>
      <c r="KN58" s="330"/>
      <c r="KO58" s="330"/>
      <c r="KP58" s="330"/>
      <c r="KQ58" s="330"/>
      <c r="KR58" s="330"/>
      <c r="KS58" s="330"/>
      <c r="KT58" s="330"/>
      <c r="KU58" s="330"/>
      <c r="KV58" s="330"/>
      <c r="KW58" s="330"/>
      <c r="KX58" s="330"/>
      <c r="KY58" s="330"/>
      <c r="KZ58" s="330"/>
      <c r="LA58" s="330"/>
      <c r="LB58" s="330"/>
      <c r="LC58" s="330"/>
      <c r="LD58" s="330"/>
      <c r="LE58" s="330"/>
      <c r="LF58" s="330"/>
      <c r="LG58" s="330"/>
      <c r="LH58" s="330"/>
      <c r="LI58" s="330"/>
      <c r="LJ58" s="330"/>
      <c r="LK58" s="330"/>
      <c r="LL58" s="330"/>
      <c r="LM58" s="330"/>
      <c r="LN58" s="330"/>
      <c r="LO58" s="330"/>
      <c r="LP58" s="330"/>
      <c r="LQ58" s="330"/>
      <c r="LR58" s="330"/>
      <c r="LS58" s="330"/>
      <c r="LT58" s="330"/>
      <c r="LU58" s="330"/>
      <c r="LV58" s="330"/>
      <c r="LW58" s="330"/>
      <c r="LX58" s="330"/>
      <c r="LY58" s="330"/>
      <c r="LZ58" s="330"/>
      <c r="MA58" s="330"/>
      <c r="MB58" s="330"/>
      <c r="MC58" s="330"/>
      <c r="MD58" s="330"/>
      <c r="ME58" s="330"/>
      <c r="MF58" s="330"/>
      <c r="MG58" s="330"/>
      <c r="MH58" s="330"/>
      <c r="MI58" s="330"/>
      <c r="MJ58" s="330"/>
      <c r="MK58" s="330"/>
      <c r="ML58" s="330"/>
      <c r="MM58" s="330"/>
      <c r="MN58" s="330"/>
      <c r="MO58" s="330"/>
      <c r="MP58" s="330"/>
      <c r="MQ58" s="330"/>
      <c r="MR58" s="330"/>
      <c r="MS58" s="330"/>
      <c r="MT58" s="330"/>
      <c r="MU58" s="330"/>
      <c r="MV58" s="330"/>
      <c r="MW58" s="330"/>
      <c r="MX58" s="330"/>
      <c r="MY58" s="330"/>
      <c r="MZ58" s="330"/>
      <c r="NA58" s="330"/>
      <c r="NB58" s="330"/>
      <c r="NC58" s="330"/>
      <c r="ND58" s="330"/>
      <c r="NE58" s="330"/>
      <c r="NF58" s="330"/>
      <c r="NG58" s="330"/>
      <c r="NH58" s="330"/>
      <c r="NI58" s="330"/>
      <c r="NJ58" s="330"/>
      <c r="NK58" s="330"/>
      <c r="NL58" s="330"/>
      <c r="NM58" s="330"/>
      <c r="NN58" s="330"/>
      <c r="NO58" s="330"/>
      <c r="NP58" s="330"/>
      <c r="NQ58" s="330"/>
      <c r="NR58" s="330"/>
      <c r="NS58" s="330"/>
      <c r="NT58" s="330"/>
      <c r="NU58" s="330"/>
      <c r="NV58" s="330"/>
      <c r="NW58" s="330"/>
      <c r="NX58" s="330"/>
      <c r="NY58" s="330"/>
      <c r="NZ58" s="330"/>
      <c r="OA58" s="330"/>
      <c r="OB58" s="330"/>
      <c r="OC58" s="330"/>
      <c r="OD58" s="330"/>
      <c r="OE58" s="330"/>
      <c r="OF58" s="330"/>
      <c r="OG58" s="330"/>
      <c r="OH58" s="330"/>
      <c r="OI58" s="330"/>
      <c r="OJ58" s="330"/>
      <c r="OK58" s="330"/>
      <c r="OL58" s="330"/>
      <c r="OM58" s="330"/>
      <c r="ON58" s="330"/>
      <c r="OO58" s="330"/>
      <c r="OP58" s="330"/>
      <c r="OQ58" s="330"/>
      <c r="OR58" s="330"/>
      <c r="OS58" s="330"/>
      <c r="OT58" s="330"/>
      <c r="OU58" s="330"/>
      <c r="OV58" s="330"/>
      <c r="OW58" s="330"/>
      <c r="OX58" s="330"/>
      <c r="OY58" s="330"/>
      <c r="OZ58" s="330"/>
      <c r="PA58" s="330"/>
      <c r="PB58" s="330"/>
      <c r="PC58" s="330"/>
      <c r="PD58" s="330"/>
      <c r="PE58" s="330"/>
      <c r="PF58" s="330"/>
      <c r="PG58" s="330"/>
      <c r="PH58" s="330"/>
      <c r="PI58" s="330"/>
      <c r="PJ58" s="330"/>
      <c r="PK58" s="330"/>
      <c r="PL58" s="330"/>
      <c r="PM58" s="330"/>
      <c r="PN58" s="330"/>
      <c r="PO58" s="330"/>
      <c r="PP58" s="330"/>
      <c r="PQ58" s="330"/>
      <c r="PR58" s="330"/>
      <c r="PS58" s="330"/>
      <c r="PT58" s="330"/>
      <c r="PU58" s="330"/>
      <c r="PV58" s="330"/>
      <c r="PW58" s="330"/>
      <c r="PX58" s="330"/>
      <c r="PY58" s="330"/>
      <c r="PZ58" s="330"/>
      <c r="QA58" s="330"/>
      <c r="QB58" s="330"/>
      <c r="QC58" s="330"/>
      <c r="QD58" s="330"/>
      <c r="QE58" s="330"/>
      <c r="QF58" s="330"/>
      <c r="QG58" s="330"/>
      <c r="QH58" s="330"/>
      <c r="QI58" s="330"/>
      <c r="QJ58" s="330"/>
      <c r="QK58" s="330"/>
      <c r="QL58" s="330"/>
      <c r="QM58" s="330"/>
      <c r="QN58" s="330"/>
      <c r="QO58" s="330"/>
      <c r="QP58" s="330"/>
      <c r="QQ58" s="330"/>
      <c r="QR58" s="330"/>
      <c r="QS58" s="330"/>
      <c r="QT58" s="330"/>
      <c r="QU58" s="330"/>
      <c r="QV58" s="330"/>
      <c r="QW58" s="330"/>
      <c r="QX58" s="330"/>
      <c r="QY58" s="330"/>
      <c r="QZ58" s="330"/>
      <c r="RA58" s="330"/>
      <c r="RB58" s="330"/>
      <c r="RC58" s="330"/>
      <c r="RD58" s="330"/>
      <c r="RE58" s="330"/>
      <c r="RF58" s="330"/>
      <c r="RG58" s="330"/>
      <c r="RH58" s="330"/>
      <c r="RI58" s="330"/>
      <c r="RJ58" s="330"/>
      <c r="RK58" s="330"/>
      <c r="RL58" s="330"/>
      <c r="RM58" s="330"/>
      <c r="RN58" s="330"/>
      <c r="RO58" s="330"/>
      <c r="RP58" s="330"/>
      <c r="RQ58" s="330"/>
      <c r="RR58" s="330"/>
      <c r="RS58" s="330"/>
      <c r="RT58" s="330"/>
      <c r="RU58" s="330"/>
      <c r="RV58" s="330"/>
      <c r="RW58" s="330"/>
      <c r="RX58" s="330"/>
      <c r="RY58" s="330"/>
      <c r="RZ58" s="330"/>
      <c r="SA58" s="330"/>
      <c r="SB58" s="330"/>
      <c r="SC58" s="330"/>
      <c r="SD58" s="330"/>
      <c r="SE58" s="330"/>
      <c r="SF58" s="330"/>
      <c r="SG58" s="330"/>
      <c r="SH58" s="330"/>
      <c r="SI58" s="330"/>
      <c r="SJ58" s="330"/>
      <c r="SK58" s="330"/>
      <c r="SL58" s="330"/>
      <c r="SM58" s="330"/>
      <c r="SN58" s="330"/>
      <c r="SO58" s="330"/>
      <c r="SP58" s="330"/>
      <c r="SQ58" s="330"/>
      <c r="SR58" s="330"/>
      <c r="SS58" s="330"/>
      <c r="ST58" s="330"/>
      <c r="SU58" s="330"/>
      <c r="SV58" s="330"/>
      <c r="SW58" s="330"/>
      <c r="SX58" s="330"/>
      <c r="SY58" s="330"/>
      <c r="SZ58" s="330"/>
      <c r="TA58" s="330"/>
      <c r="TB58" s="330"/>
      <c r="TC58" s="330"/>
      <c r="TD58" s="330"/>
      <c r="TE58" s="330"/>
      <c r="TF58" s="330"/>
      <c r="TG58" s="330"/>
      <c r="TH58" s="330"/>
      <c r="TI58" s="330"/>
      <c r="TJ58" s="330"/>
      <c r="TK58" s="330"/>
      <c r="TL58" s="330"/>
      <c r="TM58" s="330"/>
      <c r="TN58" s="330"/>
      <c r="TO58" s="330"/>
      <c r="TP58" s="330"/>
      <c r="TQ58" s="330"/>
      <c r="TR58" s="330"/>
      <c r="TS58" s="330"/>
      <c r="TT58" s="330"/>
      <c r="TU58" s="330"/>
      <c r="TV58" s="330"/>
      <c r="TW58" s="330"/>
      <c r="TX58" s="330"/>
      <c r="TY58" s="330"/>
      <c r="TZ58" s="330"/>
      <c r="UA58" s="330"/>
      <c r="UB58" s="330"/>
      <c r="UC58" s="330"/>
      <c r="UD58" s="330"/>
      <c r="UE58" s="330"/>
      <c r="UF58" s="330"/>
      <c r="UG58" s="330"/>
      <c r="UH58" s="330"/>
      <c r="UI58" s="330"/>
      <c r="UJ58" s="330"/>
      <c r="UK58" s="330"/>
      <c r="UL58" s="330"/>
      <c r="UM58" s="330"/>
      <c r="UN58" s="330"/>
      <c r="UO58" s="330"/>
      <c r="UP58" s="330"/>
      <c r="UQ58" s="330"/>
      <c r="UR58" s="330"/>
      <c r="US58" s="330"/>
      <c r="UT58" s="330"/>
      <c r="UU58" s="330"/>
      <c r="UV58" s="330"/>
      <c r="UW58" s="330"/>
      <c r="UX58" s="330"/>
      <c r="UY58" s="330"/>
      <c r="UZ58" s="330"/>
      <c r="VA58" s="330"/>
      <c r="VB58" s="330"/>
      <c r="VC58" s="330"/>
      <c r="VD58" s="330"/>
      <c r="VE58" s="330"/>
      <c r="VF58" s="330"/>
      <c r="VG58" s="330"/>
      <c r="VH58" s="330"/>
      <c r="VI58" s="330"/>
      <c r="VJ58" s="330"/>
      <c r="VK58" s="330"/>
      <c r="VL58" s="330"/>
      <c r="VM58" s="330"/>
      <c r="VN58" s="330"/>
      <c r="VO58" s="330"/>
      <c r="VP58" s="330"/>
      <c r="VQ58" s="330"/>
      <c r="VR58" s="330"/>
      <c r="VS58" s="330"/>
      <c r="VT58" s="330"/>
      <c r="VU58" s="330"/>
      <c r="VV58" s="330"/>
      <c r="VW58" s="330"/>
      <c r="VX58" s="330"/>
      <c r="VY58" s="330"/>
      <c r="VZ58" s="330"/>
      <c r="WA58" s="330"/>
      <c r="WB58" s="330"/>
      <c r="WC58" s="330"/>
      <c r="WD58" s="330"/>
      <c r="WE58" s="330"/>
      <c r="WF58" s="330"/>
      <c r="WG58" s="330"/>
      <c r="WH58" s="330"/>
      <c r="WI58" s="330"/>
      <c r="WJ58" s="330"/>
      <c r="WK58" s="330"/>
      <c r="WL58" s="330"/>
    </row>
    <row r="59" spans="1:970" s="330" customFormat="1" ht="409.6" customHeight="1">
      <c r="A59" s="438">
        <v>19</v>
      </c>
      <c r="B59" s="430" t="s">
        <v>150</v>
      </c>
      <c r="C59" s="232" t="s">
        <v>151</v>
      </c>
      <c r="D59" s="233" t="s">
        <v>1306</v>
      </c>
      <c r="E59" s="332" t="s">
        <v>791</v>
      </c>
      <c r="F59" s="423" t="s">
        <v>1805</v>
      </c>
      <c r="G59" s="233" t="s">
        <v>1812</v>
      </c>
      <c r="H59" s="379">
        <v>45292</v>
      </c>
      <c r="I59" s="379">
        <v>45657</v>
      </c>
      <c r="J59" s="233" t="s">
        <v>155</v>
      </c>
      <c r="K59" s="233" t="s">
        <v>842</v>
      </c>
      <c r="L59" s="233" t="s">
        <v>837</v>
      </c>
      <c r="M59" s="233" t="s">
        <v>1813</v>
      </c>
      <c r="N59" s="233" t="s">
        <v>1816</v>
      </c>
      <c r="O59" s="236">
        <v>0.1</v>
      </c>
      <c r="P59" s="237"/>
      <c r="Q59" s="236">
        <v>0.2</v>
      </c>
      <c r="R59" s="237"/>
      <c r="S59" s="236">
        <v>0.45</v>
      </c>
      <c r="T59" s="237"/>
      <c r="U59" s="236">
        <v>0.25</v>
      </c>
      <c r="V59" s="242"/>
      <c r="W59" s="239">
        <f t="shared" si="0"/>
        <v>1</v>
      </c>
      <c r="X59" s="240"/>
      <c r="Y59" s="233"/>
      <c r="Z59" s="233"/>
    </row>
    <row r="60" spans="1:970" s="330" customFormat="1" ht="409.6" customHeight="1">
      <c r="A60" s="438">
        <v>20</v>
      </c>
      <c r="B60" s="430" t="s">
        <v>150</v>
      </c>
      <c r="C60" s="232" t="s">
        <v>151</v>
      </c>
      <c r="D60" s="233" t="s">
        <v>1306</v>
      </c>
      <c r="E60" s="332" t="s">
        <v>791</v>
      </c>
      <c r="F60" s="423" t="s">
        <v>1805</v>
      </c>
      <c r="G60" s="233" t="s">
        <v>840</v>
      </c>
      <c r="H60" s="379">
        <v>45292</v>
      </c>
      <c r="I60" s="379">
        <v>45657</v>
      </c>
      <c r="J60" s="233" t="s">
        <v>155</v>
      </c>
      <c r="K60" s="233" t="s">
        <v>842</v>
      </c>
      <c r="L60" s="233" t="s">
        <v>837</v>
      </c>
      <c r="M60" s="233" t="s">
        <v>1814</v>
      </c>
      <c r="N60" s="233" t="s">
        <v>1815</v>
      </c>
      <c r="O60" s="236">
        <v>0.1</v>
      </c>
      <c r="P60" s="237"/>
      <c r="Q60" s="236">
        <v>0.2</v>
      </c>
      <c r="R60" s="237"/>
      <c r="S60" s="236">
        <v>0.45</v>
      </c>
      <c r="T60" s="237"/>
      <c r="U60" s="236">
        <v>0.25</v>
      </c>
      <c r="V60" s="242"/>
      <c r="W60" s="239">
        <f t="shared" si="0"/>
        <v>1</v>
      </c>
      <c r="X60" s="240"/>
      <c r="Y60" s="233"/>
      <c r="Z60" s="233"/>
    </row>
    <row r="61" spans="1:970" s="145" customFormat="1" ht="409.15" customHeight="1">
      <c r="A61" s="438">
        <v>21</v>
      </c>
      <c r="B61" s="430" t="s">
        <v>163</v>
      </c>
      <c r="C61" s="430" t="s">
        <v>164</v>
      </c>
      <c r="D61" s="423" t="s">
        <v>1306</v>
      </c>
      <c r="E61" s="439" t="s">
        <v>792</v>
      </c>
      <c r="F61" s="423" t="s">
        <v>1807</v>
      </c>
      <c r="G61" s="423" t="s">
        <v>1801</v>
      </c>
      <c r="H61" s="427">
        <v>45292</v>
      </c>
      <c r="I61" s="427">
        <v>45657</v>
      </c>
      <c r="J61" s="233" t="s">
        <v>165</v>
      </c>
      <c r="K61" s="423" t="s">
        <v>842</v>
      </c>
      <c r="L61" s="423" t="s">
        <v>837</v>
      </c>
      <c r="M61" s="423" t="s">
        <v>1802</v>
      </c>
      <c r="N61" s="423" t="s">
        <v>1803</v>
      </c>
      <c r="O61" s="428">
        <v>0.1</v>
      </c>
      <c r="P61" s="429"/>
      <c r="Q61" s="428">
        <v>0.2</v>
      </c>
      <c r="R61" s="429"/>
      <c r="S61" s="428">
        <v>0.45</v>
      </c>
      <c r="T61" s="429"/>
      <c r="U61" s="428">
        <v>0.25</v>
      </c>
      <c r="V61" s="440"/>
      <c r="W61" s="432">
        <f t="shared" si="0"/>
        <v>1</v>
      </c>
      <c r="X61" s="433"/>
      <c r="Y61" s="423"/>
      <c r="Z61" s="423"/>
      <c r="AA61" s="330"/>
      <c r="AB61" s="330"/>
      <c r="AC61" s="330"/>
      <c r="AD61" s="330"/>
      <c r="AE61" s="330"/>
      <c r="AF61" s="330"/>
      <c r="AG61" s="330"/>
      <c r="AH61" s="330"/>
      <c r="AI61" s="330"/>
      <c r="AJ61" s="330"/>
      <c r="AK61" s="330"/>
      <c r="AL61" s="330"/>
      <c r="AM61" s="330"/>
      <c r="AN61" s="330"/>
      <c r="AO61" s="330"/>
      <c r="AP61" s="330"/>
      <c r="AQ61" s="330"/>
      <c r="AR61" s="330"/>
      <c r="AS61" s="330"/>
      <c r="AT61" s="330"/>
      <c r="AU61" s="330"/>
      <c r="AV61" s="330"/>
      <c r="AW61" s="330"/>
      <c r="AX61" s="330"/>
      <c r="AY61" s="330"/>
      <c r="AZ61" s="330"/>
      <c r="BA61" s="330"/>
      <c r="BB61" s="330"/>
      <c r="BC61" s="330"/>
      <c r="BD61" s="330"/>
      <c r="BE61" s="330"/>
      <c r="BF61" s="330"/>
      <c r="BG61" s="330"/>
      <c r="BH61" s="330"/>
      <c r="BI61" s="330"/>
      <c r="BJ61" s="330"/>
      <c r="BK61" s="330"/>
      <c r="BL61" s="330"/>
      <c r="BM61" s="330"/>
      <c r="BN61" s="330"/>
      <c r="BO61" s="330"/>
      <c r="BP61" s="330"/>
      <c r="BQ61" s="330"/>
      <c r="BR61" s="330"/>
      <c r="BS61" s="330"/>
      <c r="BT61" s="330"/>
      <c r="BU61" s="330"/>
      <c r="BV61" s="330"/>
      <c r="BW61" s="330"/>
      <c r="BX61" s="330"/>
      <c r="BY61" s="330"/>
      <c r="BZ61" s="330"/>
      <c r="CA61" s="330"/>
      <c r="CB61" s="330"/>
      <c r="CC61" s="330"/>
      <c r="CD61" s="330"/>
      <c r="CE61" s="330"/>
      <c r="CF61" s="330"/>
      <c r="CG61" s="330"/>
      <c r="CH61" s="330"/>
      <c r="CI61" s="330"/>
      <c r="CJ61" s="330"/>
      <c r="CK61" s="330"/>
      <c r="CL61" s="330"/>
      <c r="CM61" s="330"/>
      <c r="CN61" s="330"/>
      <c r="CO61" s="330"/>
      <c r="CP61" s="330"/>
      <c r="CQ61" s="330"/>
      <c r="CR61" s="330"/>
      <c r="CS61" s="330"/>
      <c r="CT61" s="330"/>
      <c r="CU61" s="330"/>
      <c r="CV61" s="330"/>
      <c r="CW61" s="330"/>
      <c r="CX61" s="330"/>
      <c r="CY61" s="330"/>
      <c r="CZ61" s="330"/>
      <c r="DA61" s="330"/>
      <c r="DB61" s="330"/>
      <c r="DC61" s="330"/>
      <c r="DD61" s="330"/>
      <c r="DE61" s="330"/>
      <c r="DF61" s="330"/>
      <c r="DG61" s="330"/>
      <c r="DH61" s="330"/>
      <c r="DI61" s="330"/>
      <c r="DJ61" s="330"/>
      <c r="DK61" s="330"/>
      <c r="DL61" s="330"/>
      <c r="DM61" s="330"/>
      <c r="DN61" s="330"/>
      <c r="DO61" s="330"/>
      <c r="DP61" s="330"/>
      <c r="DQ61" s="330"/>
      <c r="DR61" s="330"/>
      <c r="DS61" s="330"/>
      <c r="DT61" s="330"/>
      <c r="DU61" s="330"/>
      <c r="DV61" s="330"/>
      <c r="DW61" s="330"/>
      <c r="DX61" s="330"/>
      <c r="DY61" s="330"/>
      <c r="DZ61" s="330"/>
      <c r="EA61" s="330"/>
      <c r="EB61" s="330"/>
      <c r="EC61" s="330"/>
      <c r="ED61" s="330"/>
      <c r="EE61" s="330"/>
      <c r="EF61" s="330"/>
      <c r="EG61" s="330"/>
      <c r="EH61" s="330"/>
      <c r="EI61" s="330"/>
      <c r="EJ61" s="330"/>
      <c r="EK61" s="330"/>
      <c r="EL61" s="330"/>
      <c r="EM61" s="330"/>
      <c r="EN61" s="330"/>
      <c r="EO61" s="330"/>
      <c r="EP61" s="330"/>
      <c r="EQ61" s="330"/>
      <c r="ER61" s="330"/>
      <c r="ES61" s="330"/>
      <c r="ET61" s="330"/>
      <c r="EU61" s="330"/>
      <c r="EV61" s="330"/>
      <c r="EW61" s="330"/>
      <c r="EX61" s="330"/>
      <c r="EY61" s="330"/>
      <c r="EZ61" s="330"/>
      <c r="FA61" s="330"/>
      <c r="FB61" s="330"/>
      <c r="FC61" s="330"/>
      <c r="FD61" s="330"/>
      <c r="FE61" s="330"/>
      <c r="FF61" s="330"/>
      <c r="FG61" s="330"/>
      <c r="FH61" s="330"/>
      <c r="FI61" s="330"/>
      <c r="FJ61" s="330"/>
      <c r="FK61" s="330"/>
      <c r="FL61" s="330"/>
      <c r="FM61" s="330"/>
      <c r="FN61" s="330"/>
      <c r="FO61" s="330"/>
      <c r="FP61" s="330"/>
      <c r="FQ61" s="330"/>
      <c r="FR61" s="330"/>
      <c r="FS61" s="330"/>
      <c r="FT61" s="330"/>
      <c r="FU61" s="330"/>
      <c r="FV61" s="330"/>
      <c r="FW61" s="330"/>
      <c r="FX61" s="330"/>
      <c r="FY61" s="330"/>
      <c r="FZ61" s="330"/>
      <c r="GA61" s="330"/>
      <c r="GB61" s="330"/>
      <c r="GC61" s="330"/>
      <c r="GD61" s="330"/>
      <c r="GE61" s="330"/>
      <c r="GF61" s="330"/>
      <c r="GG61" s="330"/>
      <c r="GH61" s="330"/>
      <c r="GI61" s="330"/>
      <c r="GJ61" s="330"/>
      <c r="GK61" s="330"/>
      <c r="GL61" s="330"/>
      <c r="GM61" s="330"/>
      <c r="GN61" s="330"/>
      <c r="GO61" s="330"/>
      <c r="GP61" s="330"/>
      <c r="GQ61" s="330"/>
      <c r="GR61" s="330"/>
      <c r="GS61" s="330"/>
      <c r="GT61" s="330"/>
      <c r="GU61" s="330"/>
      <c r="GV61" s="330"/>
      <c r="GW61" s="330"/>
      <c r="GX61" s="330"/>
      <c r="GY61" s="330"/>
      <c r="GZ61" s="330"/>
      <c r="HA61" s="330"/>
      <c r="HB61" s="330"/>
      <c r="HC61" s="330"/>
      <c r="HD61" s="330"/>
      <c r="HE61" s="330"/>
      <c r="HF61" s="330"/>
      <c r="HG61" s="330"/>
      <c r="HH61" s="330"/>
      <c r="HI61" s="330"/>
      <c r="HJ61" s="330"/>
      <c r="HK61" s="330"/>
      <c r="HL61" s="330"/>
      <c r="HM61" s="330"/>
      <c r="HN61" s="330"/>
      <c r="HO61" s="330"/>
      <c r="HP61" s="330"/>
      <c r="HQ61" s="330"/>
      <c r="HR61" s="330"/>
      <c r="HS61" s="330"/>
      <c r="HT61" s="330"/>
      <c r="HU61" s="330"/>
      <c r="HV61" s="330"/>
      <c r="HW61" s="330"/>
      <c r="HX61" s="330"/>
      <c r="HY61" s="330"/>
      <c r="HZ61" s="330"/>
      <c r="IA61" s="330"/>
      <c r="IB61" s="330"/>
      <c r="IC61" s="330"/>
      <c r="ID61" s="330"/>
      <c r="IE61" s="330"/>
      <c r="IF61" s="330"/>
      <c r="IG61" s="330"/>
      <c r="IH61" s="330"/>
      <c r="II61" s="330"/>
      <c r="IJ61" s="330"/>
      <c r="IK61" s="330"/>
      <c r="IL61" s="330"/>
      <c r="IM61" s="330"/>
      <c r="IN61" s="330"/>
      <c r="IO61" s="330"/>
      <c r="IP61" s="330"/>
      <c r="IQ61" s="330"/>
      <c r="IR61" s="330"/>
      <c r="IS61" s="330"/>
      <c r="IT61" s="330"/>
      <c r="IU61" s="330"/>
      <c r="IV61" s="330"/>
      <c r="IW61" s="330"/>
      <c r="IX61" s="330"/>
      <c r="IY61" s="330"/>
      <c r="IZ61" s="330"/>
      <c r="JA61" s="330"/>
      <c r="JB61" s="330"/>
      <c r="JC61" s="330"/>
      <c r="JD61" s="330"/>
      <c r="JE61" s="330"/>
      <c r="JF61" s="330"/>
      <c r="JG61" s="330"/>
      <c r="JH61" s="330"/>
      <c r="JI61" s="330"/>
      <c r="JJ61" s="330"/>
      <c r="JK61" s="330"/>
      <c r="JL61" s="330"/>
      <c r="JM61" s="330"/>
      <c r="JN61" s="330"/>
      <c r="JO61" s="330"/>
      <c r="JP61" s="330"/>
      <c r="JQ61" s="330"/>
      <c r="JR61" s="330"/>
      <c r="JS61" s="330"/>
      <c r="JT61" s="330"/>
      <c r="JU61" s="330"/>
      <c r="JV61" s="330"/>
      <c r="JW61" s="330"/>
      <c r="JX61" s="330"/>
      <c r="JY61" s="330"/>
      <c r="JZ61" s="330"/>
      <c r="KA61" s="330"/>
      <c r="KB61" s="330"/>
      <c r="KC61" s="330"/>
      <c r="KD61" s="330"/>
      <c r="KE61" s="330"/>
      <c r="KF61" s="330"/>
      <c r="KG61" s="330"/>
      <c r="KH61" s="330"/>
      <c r="KI61" s="330"/>
      <c r="KJ61" s="330"/>
      <c r="KK61" s="330"/>
      <c r="KL61" s="330"/>
      <c r="KM61" s="330"/>
      <c r="KN61" s="330"/>
      <c r="KO61" s="330"/>
      <c r="KP61" s="330"/>
      <c r="KQ61" s="330"/>
      <c r="KR61" s="330"/>
      <c r="KS61" s="330"/>
      <c r="KT61" s="330"/>
      <c r="KU61" s="330"/>
      <c r="KV61" s="330"/>
      <c r="KW61" s="330"/>
      <c r="KX61" s="330"/>
      <c r="KY61" s="330"/>
      <c r="KZ61" s="330"/>
      <c r="LA61" s="330"/>
      <c r="LB61" s="330"/>
      <c r="LC61" s="330"/>
      <c r="LD61" s="330"/>
      <c r="LE61" s="330"/>
      <c r="LF61" s="330"/>
      <c r="LG61" s="330"/>
      <c r="LH61" s="330"/>
      <c r="LI61" s="330"/>
      <c r="LJ61" s="330"/>
      <c r="LK61" s="330"/>
      <c r="LL61" s="330"/>
      <c r="LM61" s="330"/>
      <c r="LN61" s="330"/>
      <c r="LO61" s="330"/>
      <c r="LP61" s="330"/>
      <c r="LQ61" s="330"/>
      <c r="LR61" s="330"/>
      <c r="LS61" s="330"/>
      <c r="LT61" s="330"/>
      <c r="LU61" s="330"/>
      <c r="LV61" s="330"/>
      <c r="LW61" s="330"/>
      <c r="LX61" s="330"/>
      <c r="LY61" s="330"/>
      <c r="LZ61" s="330"/>
      <c r="MA61" s="330"/>
      <c r="MB61" s="330"/>
      <c r="MC61" s="330"/>
      <c r="MD61" s="330"/>
      <c r="ME61" s="330"/>
      <c r="MF61" s="330"/>
      <c r="MG61" s="330"/>
      <c r="MH61" s="330"/>
      <c r="MI61" s="330"/>
      <c r="MJ61" s="330"/>
      <c r="MK61" s="330"/>
      <c r="ML61" s="330"/>
      <c r="MM61" s="330"/>
      <c r="MN61" s="330"/>
      <c r="MO61" s="330"/>
      <c r="MP61" s="330"/>
      <c r="MQ61" s="330"/>
      <c r="MR61" s="330"/>
      <c r="MS61" s="330"/>
      <c r="MT61" s="330"/>
      <c r="MU61" s="330"/>
      <c r="MV61" s="330"/>
      <c r="MW61" s="330"/>
      <c r="MX61" s="330"/>
      <c r="MY61" s="330"/>
      <c r="MZ61" s="330"/>
      <c r="NA61" s="330"/>
      <c r="NB61" s="330"/>
      <c r="NC61" s="330"/>
      <c r="ND61" s="330"/>
      <c r="NE61" s="330"/>
      <c r="NF61" s="330"/>
      <c r="NG61" s="330"/>
      <c r="NH61" s="330"/>
      <c r="NI61" s="330"/>
      <c r="NJ61" s="330"/>
      <c r="NK61" s="330"/>
      <c r="NL61" s="330"/>
      <c r="NM61" s="330"/>
      <c r="NN61" s="330"/>
      <c r="NO61" s="330"/>
      <c r="NP61" s="330"/>
      <c r="NQ61" s="330"/>
      <c r="NR61" s="330"/>
      <c r="NS61" s="330"/>
      <c r="NT61" s="330"/>
      <c r="NU61" s="330"/>
      <c r="NV61" s="330"/>
      <c r="NW61" s="330"/>
      <c r="NX61" s="330"/>
      <c r="NY61" s="330"/>
      <c r="NZ61" s="330"/>
      <c r="OA61" s="330"/>
      <c r="OB61" s="330"/>
      <c r="OC61" s="330"/>
      <c r="OD61" s="330"/>
      <c r="OE61" s="330"/>
      <c r="OF61" s="330"/>
      <c r="OG61" s="330"/>
      <c r="OH61" s="330"/>
      <c r="OI61" s="330"/>
      <c r="OJ61" s="330"/>
      <c r="OK61" s="330"/>
      <c r="OL61" s="330"/>
      <c r="OM61" s="330"/>
      <c r="ON61" s="330"/>
      <c r="OO61" s="330"/>
      <c r="OP61" s="330"/>
      <c r="OQ61" s="330"/>
      <c r="OR61" s="330"/>
      <c r="OS61" s="330"/>
      <c r="OT61" s="330"/>
      <c r="OU61" s="330"/>
      <c r="OV61" s="330"/>
      <c r="OW61" s="330"/>
      <c r="OX61" s="330"/>
      <c r="OY61" s="330"/>
      <c r="OZ61" s="330"/>
      <c r="PA61" s="330"/>
      <c r="PB61" s="330"/>
      <c r="PC61" s="330"/>
      <c r="PD61" s="330"/>
      <c r="PE61" s="330"/>
      <c r="PF61" s="330"/>
      <c r="PG61" s="330"/>
      <c r="PH61" s="330"/>
      <c r="PI61" s="330"/>
      <c r="PJ61" s="330"/>
      <c r="PK61" s="330"/>
      <c r="PL61" s="330"/>
      <c r="PM61" s="330"/>
      <c r="PN61" s="330"/>
      <c r="PO61" s="330"/>
      <c r="PP61" s="330"/>
      <c r="PQ61" s="330"/>
      <c r="PR61" s="330"/>
      <c r="PS61" s="330"/>
      <c r="PT61" s="330"/>
      <c r="PU61" s="330"/>
      <c r="PV61" s="330"/>
      <c r="PW61" s="330"/>
      <c r="PX61" s="330"/>
      <c r="PY61" s="330"/>
      <c r="PZ61" s="330"/>
      <c r="QA61" s="330"/>
      <c r="QB61" s="330"/>
      <c r="QC61" s="330"/>
      <c r="QD61" s="330"/>
      <c r="QE61" s="330"/>
      <c r="QF61" s="330"/>
      <c r="QG61" s="330"/>
      <c r="QH61" s="330"/>
      <c r="QI61" s="330"/>
      <c r="QJ61" s="330"/>
      <c r="QK61" s="330"/>
      <c r="QL61" s="330"/>
      <c r="QM61" s="330"/>
      <c r="QN61" s="330"/>
      <c r="QO61" s="330"/>
      <c r="QP61" s="330"/>
      <c r="QQ61" s="330"/>
      <c r="QR61" s="330"/>
      <c r="QS61" s="330"/>
      <c r="QT61" s="330"/>
      <c r="QU61" s="330"/>
      <c r="QV61" s="330"/>
      <c r="QW61" s="330"/>
      <c r="QX61" s="330"/>
      <c r="QY61" s="330"/>
      <c r="QZ61" s="330"/>
      <c r="RA61" s="330"/>
      <c r="RB61" s="330"/>
      <c r="RC61" s="330"/>
      <c r="RD61" s="330"/>
      <c r="RE61" s="330"/>
      <c r="RF61" s="330"/>
      <c r="RG61" s="330"/>
      <c r="RH61" s="330"/>
      <c r="RI61" s="330"/>
      <c r="RJ61" s="330"/>
      <c r="RK61" s="330"/>
      <c r="RL61" s="330"/>
      <c r="RM61" s="330"/>
      <c r="RN61" s="330"/>
      <c r="RO61" s="330"/>
      <c r="RP61" s="330"/>
      <c r="RQ61" s="330"/>
      <c r="RR61" s="330"/>
      <c r="RS61" s="330"/>
      <c r="RT61" s="330"/>
      <c r="RU61" s="330"/>
      <c r="RV61" s="330"/>
      <c r="RW61" s="330"/>
      <c r="RX61" s="330"/>
      <c r="RY61" s="330"/>
      <c r="RZ61" s="330"/>
      <c r="SA61" s="330"/>
      <c r="SB61" s="330"/>
      <c r="SC61" s="330"/>
      <c r="SD61" s="330"/>
      <c r="SE61" s="330"/>
      <c r="SF61" s="330"/>
      <c r="SG61" s="330"/>
      <c r="SH61" s="330"/>
      <c r="SI61" s="330"/>
      <c r="SJ61" s="330"/>
      <c r="SK61" s="330"/>
      <c r="SL61" s="330"/>
      <c r="SM61" s="330"/>
      <c r="SN61" s="330"/>
      <c r="SO61" s="330"/>
      <c r="SP61" s="330"/>
      <c r="SQ61" s="330"/>
      <c r="SR61" s="330"/>
      <c r="SS61" s="330"/>
      <c r="ST61" s="330"/>
      <c r="SU61" s="330"/>
      <c r="SV61" s="330"/>
      <c r="SW61" s="330"/>
      <c r="SX61" s="330"/>
      <c r="SY61" s="330"/>
      <c r="SZ61" s="330"/>
      <c r="TA61" s="330"/>
      <c r="TB61" s="330"/>
      <c r="TC61" s="330"/>
      <c r="TD61" s="330"/>
      <c r="TE61" s="330"/>
      <c r="TF61" s="330"/>
      <c r="TG61" s="330"/>
      <c r="TH61" s="330"/>
      <c r="TI61" s="330"/>
      <c r="TJ61" s="330"/>
      <c r="TK61" s="330"/>
      <c r="TL61" s="330"/>
      <c r="TM61" s="330"/>
      <c r="TN61" s="330"/>
      <c r="TO61" s="330"/>
      <c r="TP61" s="330"/>
      <c r="TQ61" s="330"/>
      <c r="TR61" s="330"/>
      <c r="TS61" s="330"/>
      <c r="TT61" s="330"/>
      <c r="TU61" s="330"/>
      <c r="TV61" s="330"/>
      <c r="TW61" s="330"/>
      <c r="TX61" s="330"/>
      <c r="TY61" s="330"/>
      <c r="TZ61" s="330"/>
      <c r="UA61" s="330"/>
      <c r="UB61" s="330"/>
      <c r="UC61" s="330"/>
      <c r="UD61" s="330"/>
      <c r="UE61" s="330"/>
      <c r="UF61" s="330"/>
      <c r="UG61" s="330"/>
      <c r="UH61" s="330"/>
      <c r="UI61" s="330"/>
      <c r="UJ61" s="330"/>
      <c r="UK61" s="330"/>
      <c r="UL61" s="330"/>
      <c r="UM61" s="330"/>
      <c r="UN61" s="330"/>
      <c r="UO61" s="330"/>
      <c r="UP61" s="330"/>
      <c r="UQ61" s="330"/>
      <c r="UR61" s="330"/>
      <c r="US61" s="330"/>
      <c r="UT61" s="330"/>
      <c r="UU61" s="330"/>
      <c r="UV61" s="330"/>
      <c r="UW61" s="330"/>
      <c r="UX61" s="330"/>
      <c r="UY61" s="330"/>
      <c r="UZ61" s="330"/>
      <c r="VA61" s="330"/>
      <c r="VB61" s="330"/>
      <c r="VC61" s="330"/>
      <c r="VD61" s="330"/>
      <c r="VE61" s="330"/>
      <c r="VF61" s="330"/>
      <c r="VG61" s="330"/>
      <c r="VH61" s="330"/>
      <c r="VI61" s="330"/>
      <c r="VJ61" s="330"/>
      <c r="VK61" s="330"/>
      <c r="VL61" s="330"/>
      <c r="VM61" s="330"/>
      <c r="VN61" s="330"/>
      <c r="VO61" s="330"/>
      <c r="VP61" s="330"/>
      <c r="VQ61" s="330"/>
      <c r="VR61" s="330"/>
      <c r="VS61" s="330"/>
      <c r="VT61" s="330"/>
      <c r="VU61" s="330"/>
      <c r="VV61" s="330"/>
      <c r="VW61" s="330"/>
      <c r="VX61" s="330"/>
      <c r="VY61" s="330"/>
      <c r="VZ61" s="330"/>
      <c r="WA61" s="330"/>
      <c r="WB61" s="330"/>
      <c r="WC61" s="330"/>
      <c r="WD61" s="330"/>
      <c r="WE61" s="330"/>
      <c r="WF61" s="330"/>
      <c r="WG61" s="330"/>
      <c r="WH61" s="330"/>
      <c r="WI61" s="330"/>
      <c r="WJ61" s="330"/>
      <c r="WK61" s="330"/>
      <c r="WL61" s="330"/>
      <c r="WM61" s="144"/>
      <c r="WN61" s="144"/>
      <c r="WO61" s="144"/>
      <c r="WP61" s="144"/>
      <c r="WQ61" s="144"/>
      <c r="WR61" s="144"/>
      <c r="WS61" s="144"/>
      <c r="WT61" s="144"/>
      <c r="WU61" s="144"/>
      <c r="WV61" s="144"/>
      <c r="WW61" s="144"/>
      <c r="WX61" s="144"/>
      <c r="WY61" s="144"/>
      <c r="WZ61" s="144"/>
      <c r="XA61" s="144"/>
      <c r="XB61" s="144"/>
      <c r="XC61" s="144"/>
      <c r="XD61" s="144"/>
      <c r="XE61" s="144"/>
      <c r="XF61" s="144"/>
      <c r="XG61" s="144"/>
      <c r="XH61" s="144"/>
      <c r="XI61" s="144"/>
      <c r="XJ61" s="144"/>
      <c r="XK61" s="144"/>
      <c r="XL61" s="144"/>
      <c r="XM61" s="144"/>
      <c r="XN61" s="144"/>
      <c r="XO61" s="144"/>
      <c r="XP61" s="144"/>
      <c r="XQ61" s="144"/>
      <c r="XR61" s="144"/>
      <c r="XS61" s="144"/>
      <c r="XT61" s="144"/>
      <c r="XU61" s="144"/>
      <c r="XV61" s="144"/>
      <c r="XW61" s="144"/>
      <c r="XX61" s="144"/>
      <c r="XY61" s="144"/>
      <c r="XZ61" s="144"/>
      <c r="YA61" s="144"/>
      <c r="YB61" s="144"/>
      <c r="YC61" s="144"/>
      <c r="YD61" s="144"/>
      <c r="YE61" s="144"/>
      <c r="YF61" s="144"/>
      <c r="YG61" s="144"/>
      <c r="YH61" s="144"/>
      <c r="YI61" s="144"/>
      <c r="YJ61" s="144"/>
      <c r="YK61" s="144"/>
      <c r="YL61" s="144"/>
      <c r="YM61" s="144"/>
      <c r="YN61" s="144"/>
      <c r="YO61" s="144"/>
      <c r="YP61" s="144"/>
      <c r="YQ61" s="144"/>
      <c r="YR61" s="144"/>
      <c r="YS61" s="144"/>
      <c r="YT61" s="144"/>
      <c r="YU61" s="144"/>
      <c r="YV61" s="144"/>
      <c r="YW61" s="144"/>
      <c r="YX61" s="144"/>
      <c r="YY61" s="144"/>
      <c r="YZ61" s="144"/>
      <c r="ZA61" s="144"/>
      <c r="ZB61" s="144"/>
      <c r="ZC61" s="144"/>
      <c r="ZD61" s="144"/>
      <c r="ZE61" s="144"/>
      <c r="ZF61" s="144"/>
      <c r="ZG61" s="144"/>
      <c r="ZH61" s="144"/>
      <c r="ZI61" s="144"/>
      <c r="ZJ61" s="144"/>
      <c r="ZK61" s="144"/>
      <c r="ZL61" s="144"/>
      <c r="ZM61" s="144"/>
      <c r="ZN61" s="144"/>
      <c r="ZO61" s="144"/>
      <c r="ZP61" s="144"/>
      <c r="ZQ61" s="144"/>
      <c r="ZR61" s="144"/>
      <c r="ZS61" s="144"/>
      <c r="ZT61" s="144"/>
      <c r="ZU61" s="144"/>
      <c r="ZV61" s="144"/>
      <c r="ZW61" s="144"/>
      <c r="ZX61" s="144"/>
      <c r="ZY61" s="144"/>
      <c r="ZZ61" s="144"/>
      <c r="AAA61" s="144"/>
      <c r="AAB61" s="144"/>
      <c r="AAC61" s="144"/>
      <c r="AAD61" s="144"/>
      <c r="AAE61" s="144"/>
      <c r="AAF61" s="144"/>
      <c r="AAG61" s="144"/>
      <c r="AAH61" s="144"/>
      <c r="AAI61" s="144"/>
      <c r="AAJ61" s="144"/>
      <c r="AAK61" s="144"/>
      <c r="AAL61" s="144"/>
      <c r="AAM61" s="144"/>
      <c r="AAN61" s="144"/>
      <c r="AAO61" s="144"/>
      <c r="AAP61" s="144"/>
      <c r="AAQ61" s="144"/>
      <c r="AAR61" s="144"/>
      <c r="AAS61" s="144"/>
      <c r="AAT61" s="144"/>
      <c r="AAU61" s="144"/>
      <c r="AAV61" s="144"/>
      <c r="AAW61" s="144"/>
      <c r="AAX61" s="144"/>
      <c r="AAY61" s="144"/>
      <c r="AAZ61" s="144"/>
      <c r="ABA61" s="144"/>
      <c r="ABB61" s="144"/>
      <c r="ABC61" s="144"/>
      <c r="ABD61" s="144"/>
      <c r="ABE61" s="144"/>
      <c r="ABF61" s="144"/>
      <c r="ABG61" s="144"/>
      <c r="ABH61" s="144"/>
      <c r="ABI61" s="144"/>
      <c r="ABJ61" s="144"/>
      <c r="ABK61" s="144"/>
      <c r="ABL61" s="144"/>
      <c r="ABM61" s="144"/>
      <c r="ABN61" s="144"/>
      <c r="ABO61" s="144"/>
      <c r="ABP61" s="144"/>
      <c r="ABQ61" s="144"/>
      <c r="ABR61" s="144"/>
      <c r="ABS61" s="144"/>
      <c r="ABT61" s="144"/>
      <c r="ABU61" s="144"/>
      <c r="ABV61" s="144"/>
      <c r="ABW61" s="144"/>
      <c r="ABX61" s="144"/>
      <c r="ABY61" s="144"/>
      <c r="ABZ61" s="144"/>
      <c r="ACA61" s="144"/>
      <c r="ACB61" s="144"/>
      <c r="ACC61" s="144"/>
      <c r="ACD61" s="144"/>
      <c r="ACE61" s="144"/>
      <c r="ACF61" s="144"/>
      <c r="ACG61" s="144"/>
      <c r="ACH61" s="144"/>
      <c r="ACI61" s="144"/>
      <c r="ACJ61" s="144"/>
      <c r="ACK61" s="144"/>
      <c r="ACL61" s="144"/>
      <c r="ACM61" s="144"/>
      <c r="ACN61" s="144"/>
      <c r="ACO61" s="144"/>
      <c r="ACP61" s="144"/>
      <c r="ACQ61" s="144"/>
      <c r="ACR61" s="144"/>
      <c r="ACS61" s="144"/>
      <c r="ACT61" s="144"/>
      <c r="ACU61" s="144"/>
      <c r="ACV61" s="144"/>
      <c r="ACW61" s="144"/>
      <c r="ACX61" s="144"/>
      <c r="ACY61" s="144"/>
      <c r="ACZ61" s="144"/>
      <c r="ADA61" s="144"/>
      <c r="ADB61" s="144"/>
      <c r="ADC61" s="144"/>
      <c r="ADD61" s="144"/>
      <c r="ADE61" s="144"/>
      <c r="ADF61" s="144"/>
      <c r="ADG61" s="144"/>
      <c r="ADH61" s="144"/>
      <c r="ADI61" s="144"/>
      <c r="ADJ61" s="144"/>
      <c r="ADK61" s="144"/>
      <c r="ADL61" s="144"/>
      <c r="ADM61" s="144"/>
      <c r="ADN61" s="144"/>
      <c r="ADO61" s="144"/>
      <c r="ADP61" s="144"/>
      <c r="ADQ61" s="144"/>
      <c r="ADR61" s="144"/>
      <c r="ADS61" s="144"/>
      <c r="ADT61" s="144"/>
      <c r="ADU61" s="144"/>
      <c r="ADV61" s="144"/>
      <c r="ADW61" s="144"/>
      <c r="ADX61" s="144"/>
      <c r="ADY61" s="144"/>
      <c r="ADZ61" s="144"/>
      <c r="AEA61" s="144"/>
      <c r="AEB61" s="144"/>
      <c r="AEC61" s="144"/>
      <c r="AED61" s="144"/>
      <c r="AEE61" s="144"/>
      <c r="AEF61" s="144"/>
      <c r="AEG61" s="144"/>
      <c r="AEH61" s="144"/>
      <c r="AEI61" s="144"/>
      <c r="AEJ61" s="144"/>
      <c r="AEK61" s="144"/>
      <c r="AEL61" s="144"/>
      <c r="AEM61" s="144"/>
      <c r="AEN61" s="144"/>
      <c r="AEO61" s="144"/>
      <c r="AEP61" s="144"/>
      <c r="AEQ61" s="144"/>
      <c r="AER61" s="144"/>
      <c r="AES61" s="144"/>
      <c r="AET61" s="144"/>
      <c r="AEU61" s="144"/>
      <c r="AEV61" s="144"/>
      <c r="AEW61" s="144"/>
      <c r="AEX61" s="144"/>
      <c r="AEY61" s="144"/>
      <c r="AEZ61" s="144"/>
      <c r="AFA61" s="144"/>
      <c r="AFB61" s="144"/>
      <c r="AFC61" s="144"/>
      <c r="AFD61" s="144"/>
      <c r="AFE61" s="144"/>
      <c r="AFF61" s="144"/>
      <c r="AFG61" s="144"/>
      <c r="AFH61" s="144"/>
      <c r="AFI61" s="144"/>
      <c r="AFJ61" s="144"/>
      <c r="AFK61" s="144"/>
      <c r="AFL61" s="144"/>
      <c r="AFM61" s="144"/>
      <c r="AFN61" s="144"/>
      <c r="AFO61" s="144"/>
      <c r="AFP61" s="144"/>
      <c r="AFQ61" s="144"/>
      <c r="AFR61" s="144"/>
      <c r="AFS61" s="144"/>
      <c r="AFT61" s="144"/>
      <c r="AFU61" s="144"/>
      <c r="AFV61" s="144"/>
      <c r="AFW61" s="144"/>
      <c r="AFX61" s="144"/>
      <c r="AFY61" s="144"/>
      <c r="AFZ61" s="144"/>
      <c r="AGA61" s="144"/>
      <c r="AGB61" s="144"/>
      <c r="AGC61" s="144"/>
      <c r="AGD61" s="144"/>
      <c r="AGE61" s="144"/>
      <c r="AGF61" s="144"/>
      <c r="AGG61" s="144"/>
      <c r="AGH61" s="144"/>
      <c r="AGI61" s="144"/>
      <c r="AGJ61" s="144"/>
      <c r="AGK61" s="144"/>
      <c r="AGL61" s="144"/>
      <c r="AGM61" s="144"/>
      <c r="AGN61" s="144"/>
      <c r="AGO61" s="144"/>
      <c r="AGP61" s="144"/>
      <c r="AGQ61" s="144"/>
      <c r="AGR61" s="144"/>
      <c r="AGS61" s="144"/>
      <c r="AGT61" s="144"/>
      <c r="AGU61" s="144"/>
      <c r="AGV61" s="144"/>
      <c r="AGW61" s="144"/>
      <c r="AGX61" s="144"/>
      <c r="AGY61" s="144"/>
      <c r="AGZ61" s="144"/>
      <c r="AHA61" s="144"/>
      <c r="AHB61" s="144"/>
      <c r="AHC61" s="144"/>
      <c r="AHD61" s="144"/>
      <c r="AHE61" s="144"/>
      <c r="AHF61" s="144"/>
      <c r="AHG61" s="144"/>
      <c r="AHH61" s="144"/>
      <c r="AHI61" s="144"/>
      <c r="AHJ61" s="144"/>
      <c r="AHK61" s="144"/>
      <c r="AHL61" s="144"/>
      <c r="AHM61" s="144"/>
      <c r="AHN61" s="144"/>
      <c r="AHO61" s="144"/>
      <c r="AHP61" s="144"/>
      <c r="AHQ61" s="144"/>
      <c r="AHR61" s="144"/>
      <c r="AHS61" s="144"/>
      <c r="AHT61" s="144"/>
      <c r="AHU61" s="144"/>
      <c r="AHV61" s="144"/>
      <c r="AHW61" s="144"/>
      <c r="AHX61" s="144"/>
      <c r="AHY61" s="144"/>
      <c r="AHZ61" s="144"/>
      <c r="AIA61" s="144"/>
      <c r="AIB61" s="144"/>
      <c r="AIC61" s="144"/>
      <c r="AID61" s="144"/>
      <c r="AIE61" s="144"/>
      <c r="AIF61" s="144"/>
      <c r="AIG61" s="144"/>
      <c r="AIH61" s="144"/>
      <c r="AII61" s="144"/>
      <c r="AIJ61" s="144"/>
      <c r="AIK61" s="144"/>
      <c r="AIL61" s="144"/>
      <c r="AIM61" s="144"/>
      <c r="AIN61" s="144"/>
      <c r="AIO61" s="144"/>
      <c r="AIP61" s="144"/>
      <c r="AIQ61" s="144"/>
      <c r="AIR61" s="144"/>
      <c r="AIS61" s="144"/>
      <c r="AIT61" s="144"/>
      <c r="AIU61" s="144"/>
      <c r="AIV61" s="144"/>
      <c r="AIW61" s="144"/>
      <c r="AIX61" s="144"/>
      <c r="AIY61" s="144"/>
      <c r="AIZ61" s="144"/>
      <c r="AJA61" s="144"/>
      <c r="AJB61" s="144"/>
      <c r="AJC61" s="144"/>
      <c r="AJD61" s="144"/>
      <c r="AJE61" s="144"/>
      <c r="AJF61" s="144"/>
      <c r="AJG61" s="144"/>
      <c r="AJH61" s="144"/>
      <c r="AJI61" s="144"/>
      <c r="AJJ61" s="144"/>
      <c r="AJK61" s="144"/>
      <c r="AJL61" s="144"/>
      <c r="AJM61" s="144"/>
      <c r="AJN61" s="144"/>
      <c r="AJO61" s="144"/>
      <c r="AJP61" s="144"/>
      <c r="AJQ61" s="144"/>
      <c r="AJR61" s="144"/>
      <c r="AJS61" s="144"/>
      <c r="AJT61" s="144"/>
      <c r="AJU61" s="144"/>
      <c r="AJV61" s="144"/>
      <c r="AJW61" s="144"/>
      <c r="AJX61" s="144"/>
      <c r="AJY61" s="144"/>
      <c r="AJZ61" s="144"/>
      <c r="AKA61" s="144"/>
      <c r="AKB61" s="144"/>
      <c r="AKC61" s="144"/>
      <c r="AKD61" s="144"/>
      <c r="AKE61" s="144"/>
      <c r="AKF61" s="144"/>
      <c r="AKG61" s="144"/>
      <c r="AKH61" s="144"/>
    </row>
    <row r="62" spans="1:970" s="421" customFormat="1" ht="409.5">
      <c r="A62" s="438">
        <v>23</v>
      </c>
      <c r="B62" s="430" t="s">
        <v>150</v>
      </c>
      <c r="C62" s="415" t="s">
        <v>151</v>
      </c>
      <c r="D62" s="413" t="s">
        <v>1305</v>
      </c>
      <c r="E62" s="413" t="s">
        <v>196</v>
      </c>
      <c r="F62" s="424" t="s">
        <v>1643</v>
      </c>
      <c r="G62" s="413" t="s">
        <v>1669</v>
      </c>
      <c r="H62" s="416">
        <v>45292</v>
      </c>
      <c r="I62" s="416">
        <v>45657</v>
      </c>
      <c r="J62" s="358" t="s">
        <v>199</v>
      </c>
      <c r="K62" s="413" t="s">
        <v>200</v>
      </c>
      <c r="L62" s="413" t="s">
        <v>201</v>
      </c>
      <c r="M62" s="413" t="s">
        <v>1621</v>
      </c>
      <c r="N62" s="413" t="s">
        <v>1628</v>
      </c>
      <c r="O62" s="417">
        <v>0.3</v>
      </c>
      <c r="P62" s="418"/>
      <c r="Q62" s="417">
        <v>0.6</v>
      </c>
      <c r="R62" s="418"/>
      <c r="S62" s="417">
        <v>0.1</v>
      </c>
      <c r="T62" s="418"/>
      <c r="U62" s="417">
        <v>0</v>
      </c>
      <c r="V62" s="425"/>
      <c r="W62" s="419">
        <f t="shared" si="0"/>
        <v>0.99999999999999989</v>
      </c>
      <c r="X62" s="420"/>
      <c r="Y62" s="426"/>
      <c r="Z62" s="426"/>
      <c r="AA62" s="330"/>
      <c r="AB62" s="330"/>
      <c r="AC62" s="330"/>
      <c r="AD62" s="330"/>
      <c r="AE62" s="207"/>
      <c r="AF62" s="207"/>
      <c r="AG62" s="330"/>
      <c r="AH62" s="330"/>
      <c r="AI62" s="330"/>
      <c r="AJ62" s="330"/>
      <c r="AK62" s="330"/>
      <c r="AL62" s="330"/>
      <c r="AM62" s="330"/>
      <c r="AN62" s="330"/>
      <c r="AO62" s="330"/>
      <c r="AP62" s="330"/>
      <c r="AQ62" s="330"/>
      <c r="AR62" s="330"/>
      <c r="AS62" s="330"/>
      <c r="AT62" s="330"/>
      <c r="AU62" s="330"/>
      <c r="AV62" s="330"/>
      <c r="AW62" s="330"/>
      <c r="AX62" s="330"/>
      <c r="AY62" s="330"/>
      <c r="AZ62" s="330"/>
      <c r="BA62" s="330"/>
      <c r="BB62" s="330"/>
      <c r="BC62" s="330"/>
      <c r="BD62" s="330"/>
      <c r="BE62" s="330"/>
      <c r="BF62" s="330"/>
      <c r="BG62" s="330"/>
      <c r="BH62" s="330"/>
      <c r="BI62" s="330"/>
      <c r="BJ62" s="330"/>
      <c r="BK62" s="330"/>
      <c r="BL62" s="330"/>
      <c r="BM62" s="330"/>
      <c r="BN62" s="330"/>
      <c r="BO62" s="330"/>
      <c r="BP62" s="330"/>
      <c r="BQ62" s="330"/>
      <c r="BR62" s="330"/>
      <c r="BS62" s="330"/>
      <c r="BT62" s="330"/>
      <c r="BU62" s="330"/>
      <c r="BV62" s="330"/>
      <c r="BW62" s="330"/>
      <c r="BX62" s="330"/>
      <c r="BY62" s="330"/>
      <c r="BZ62" s="330"/>
      <c r="CA62" s="330"/>
      <c r="CB62" s="330"/>
      <c r="CC62" s="330"/>
      <c r="CD62" s="330"/>
      <c r="CE62" s="330"/>
      <c r="CF62" s="330"/>
      <c r="CG62" s="330"/>
      <c r="CH62" s="330"/>
      <c r="CI62" s="330"/>
      <c r="CJ62" s="330"/>
      <c r="CK62" s="330"/>
      <c r="CL62" s="330"/>
      <c r="CM62" s="330"/>
      <c r="CN62" s="330"/>
      <c r="CO62" s="330"/>
      <c r="CP62" s="330"/>
      <c r="CQ62" s="330"/>
      <c r="CR62" s="330"/>
      <c r="CS62" s="330"/>
      <c r="CT62" s="330"/>
      <c r="CU62" s="330"/>
      <c r="CV62" s="330"/>
      <c r="CW62" s="330"/>
      <c r="CX62" s="330"/>
      <c r="CY62" s="330"/>
      <c r="CZ62" s="330"/>
      <c r="DA62" s="330"/>
      <c r="DB62" s="330"/>
      <c r="DC62" s="330"/>
      <c r="DD62" s="330"/>
      <c r="DE62" s="330"/>
      <c r="DF62" s="330"/>
      <c r="DG62" s="330"/>
      <c r="DH62" s="330"/>
      <c r="DI62" s="330"/>
      <c r="DJ62" s="330"/>
      <c r="DK62" s="330"/>
      <c r="DL62" s="330"/>
      <c r="DM62" s="330"/>
      <c r="DN62" s="330"/>
      <c r="DO62" s="330"/>
      <c r="DP62" s="330"/>
      <c r="DQ62" s="330"/>
      <c r="DR62" s="330"/>
      <c r="DS62" s="330"/>
      <c r="DT62" s="330"/>
      <c r="DU62" s="330"/>
      <c r="DV62" s="330"/>
      <c r="DW62" s="330"/>
      <c r="DX62" s="330"/>
      <c r="DY62" s="330"/>
      <c r="DZ62" s="330"/>
      <c r="EA62" s="330"/>
      <c r="EB62" s="330"/>
      <c r="EC62" s="330"/>
      <c r="ED62" s="330"/>
      <c r="EE62" s="330"/>
      <c r="EF62" s="330"/>
      <c r="EG62" s="330"/>
      <c r="EH62" s="330"/>
      <c r="EI62" s="330"/>
      <c r="EJ62" s="330"/>
      <c r="EK62" s="330"/>
      <c r="EL62" s="330"/>
      <c r="EM62" s="330"/>
      <c r="EN62" s="330"/>
      <c r="EO62" s="330"/>
      <c r="EP62" s="330"/>
      <c r="EQ62" s="330"/>
      <c r="ER62" s="330"/>
      <c r="ES62" s="330"/>
      <c r="ET62" s="330"/>
      <c r="EU62" s="330"/>
      <c r="EV62" s="330"/>
      <c r="EW62" s="330"/>
      <c r="EX62" s="330"/>
      <c r="EY62" s="330"/>
      <c r="EZ62" s="330"/>
      <c r="FA62" s="330"/>
      <c r="FB62" s="330"/>
      <c r="FC62" s="330"/>
      <c r="FD62" s="330"/>
      <c r="FE62" s="330"/>
      <c r="FF62" s="330"/>
      <c r="FG62" s="330"/>
      <c r="FH62" s="330"/>
      <c r="FI62" s="330"/>
      <c r="FJ62" s="330"/>
      <c r="FK62" s="330"/>
      <c r="FL62" s="330"/>
      <c r="FM62" s="330"/>
      <c r="FN62" s="330"/>
      <c r="FO62" s="330"/>
      <c r="FP62" s="330"/>
      <c r="FQ62" s="330"/>
      <c r="FR62" s="330"/>
      <c r="FS62" s="330"/>
      <c r="FT62" s="330"/>
      <c r="FU62" s="330"/>
      <c r="FV62" s="330"/>
      <c r="FW62" s="330"/>
      <c r="FX62" s="330"/>
      <c r="FY62" s="330"/>
      <c r="FZ62" s="330"/>
      <c r="GA62" s="330"/>
      <c r="GB62" s="330"/>
      <c r="GC62" s="330"/>
      <c r="GD62" s="330"/>
      <c r="GE62" s="330"/>
      <c r="GF62" s="330"/>
      <c r="GG62" s="330"/>
      <c r="GH62" s="330"/>
      <c r="GI62" s="330"/>
      <c r="GJ62" s="330"/>
      <c r="GK62" s="330"/>
      <c r="GL62" s="330"/>
      <c r="GM62" s="330"/>
      <c r="GN62" s="330"/>
      <c r="GO62" s="330"/>
      <c r="GP62" s="330"/>
      <c r="GQ62" s="330"/>
      <c r="GR62" s="330"/>
      <c r="GS62" s="330"/>
      <c r="GT62" s="330"/>
      <c r="GU62" s="330"/>
      <c r="GV62" s="330"/>
      <c r="GW62" s="330"/>
      <c r="GX62" s="330"/>
      <c r="GY62" s="330"/>
      <c r="GZ62" s="330"/>
      <c r="HA62" s="330"/>
      <c r="HB62" s="330"/>
      <c r="HC62" s="330"/>
      <c r="HD62" s="330"/>
      <c r="HE62" s="330"/>
      <c r="HF62" s="330"/>
      <c r="HG62" s="330"/>
      <c r="HH62" s="330"/>
      <c r="HI62" s="330"/>
      <c r="HJ62" s="330"/>
      <c r="HK62" s="330"/>
      <c r="HL62" s="330"/>
      <c r="HM62" s="330"/>
      <c r="HN62" s="330"/>
      <c r="HO62" s="330"/>
      <c r="HP62" s="330"/>
      <c r="HQ62" s="330"/>
      <c r="HR62" s="330"/>
      <c r="HS62" s="330"/>
      <c r="HT62" s="330"/>
      <c r="HU62" s="330"/>
      <c r="HV62" s="330"/>
      <c r="HW62" s="330"/>
      <c r="HX62" s="330"/>
      <c r="HY62" s="330"/>
      <c r="HZ62" s="330"/>
      <c r="IA62" s="330"/>
      <c r="IB62" s="330"/>
      <c r="IC62" s="330"/>
      <c r="ID62" s="330"/>
      <c r="IE62" s="330"/>
      <c r="IF62" s="330"/>
      <c r="IG62" s="330"/>
      <c r="IH62" s="330"/>
      <c r="II62" s="330"/>
      <c r="IJ62" s="330"/>
      <c r="IK62" s="330"/>
      <c r="IL62" s="330"/>
      <c r="IM62" s="330"/>
      <c r="IN62" s="330"/>
      <c r="IO62" s="330"/>
      <c r="IP62" s="330"/>
      <c r="IQ62" s="330"/>
      <c r="IR62" s="330"/>
      <c r="IS62" s="330"/>
      <c r="IT62" s="330"/>
      <c r="IU62" s="330"/>
      <c r="IV62" s="330"/>
      <c r="IW62" s="330"/>
      <c r="IX62" s="330"/>
      <c r="IY62" s="330"/>
      <c r="IZ62" s="330"/>
      <c r="JA62" s="330"/>
      <c r="JB62" s="330"/>
      <c r="JC62" s="330"/>
      <c r="JD62" s="330"/>
      <c r="JE62" s="330"/>
      <c r="JF62" s="330"/>
      <c r="JG62" s="330"/>
      <c r="JH62" s="330"/>
      <c r="JI62" s="330"/>
      <c r="JJ62" s="330"/>
      <c r="JK62" s="330"/>
      <c r="JL62" s="330"/>
      <c r="JM62" s="330"/>
      <c r="JN62" s="330"/>
      <c r="JO62" s="330"/>
      <c r="JP62" s="330"/>
      <c r="JQ62" s="330"/>
      <c r="JR62" s="330"/>
      <c r="JS62" s="330"/>
      <c r="JT62" s="330"/>
      <c r="JU62" s="330"/>
      <c r="JV62" s="330"/>
      <c r="JW62" s="330"/>
      <c r="JX62" s="330"/>
      <c r="JY62" s="330"/>
      <c r="JZ62" s="330"/>
      <c r="KA62" s="330"/>
      <c r="KB62" s="330"/>
      <c r="KC62" s="330"/>
      <c r="KD62" s="330"/>
      <c r="KE62" s="330"/>
      <c r="KF62" s="330"/>
      <c r="KG62" s="330"/>
      <c r="KH62" s="330"/>
      <c r="KI62" s="330"/>
      <c r="KJ62" s="330"/>
      <c r="KK62" s="330"/>
      <c r="KL62" s="330"/>
      <c r="KM62" s="330"/>
      <c r="KN62" s="330"/>
      <c r="KO62" s="330"/>
      <c r="KP62" s="330"/>
      <c r="KQ62" s="330"/>
      <c r="KR62" s="330"/>
      <c r="KS62" s="330"/>
      <c r="KT62" s="330"/>
      <c r="KU62" s="330"/>
      <c r="KV62" s="330"/>
      <c r="KW62" s="330"/>
      <c r="KX62" s="330"/>
      <c r="KY62" s="330"/>
      <c r="KZ62" s="330"/>
      <c r="LA62" s="330"/>
      <c r="LB62" s="330"/>
      <c r="LC62" s="330"/>
      <c r="LD62" s="330"/>
      <c r="LE62" s="330"/>
      <c r="LF62" s="330"/>
      <c r="LG62" s="330"/>
      <c r="LH62" s="330"/>
      <c r="LI62" s="330"/>
      <c r="LJ62" s="330"/>
      <c r="LK62" s="330"/>
      <c r="LL62" s="330"/>
      <c r="LM62" s="330"/>
      <c r="LN62" s="330"/>
      <c r="LO62" s="330"/>
      <c r="LP62" s="330"/>
      <c r="LQ62" s="330"/>
      <c r="LR62" s="330"/>
      <c r="LS62" s="330"/>
      <c r="LT62" s="330"/>
      <c r="LU62" s="330"/>
      <c r="LV62" s="330"/>
      <c r="LW62" s="330"/>
      <c r="LX62" s="330"/>
      <c r="LY62" s="330"/>
      <c r="LZ62" s="330"/>
      <c r="MA62" s="330"/>
      <c r="MB62" s="330"/>
      <c r="MC62" s="330"/>
      <c r="MD62" s="330"/>
      <c r="ME62" s="330"/>
      <c r="MF62" s="330"/>
      <c r="MG62" s="330"/>
      <c r="MH62" s="330"/>
      <c r="MI62" s="330"/>
      <c r="MJ62" s="330"/>
      <c r="MK62" s="330"/>
      <c r="ML62" s="330"/>
      <c r="MM62" s="330"/>
      <c r="MN62" s="330"/>
      <c r="MO62" s="330"/>
      <c r="MP62" s="330"/>
      <c r="MQ62" s="330"/>
      <c r="MR62" s="330"/>
      <c r="MS62" s="330"/>
      <c r="MT62" s="330"/>
      <c r="MU62" s="330"/>
      <c r="MV62" s="330"/>
      <c r="MW62" s="330"/>
      <c r="MX62" s="330"/>
      <c r="MY62" s="330"/>
      <c r="MZ62" s="330"/>
      <c r="NA62" s="330"/>
      <c r="NB62" s="330"/>
      <c r="NC62" s="330"/>
      <c r="ND62" s="330"/>
      <c r="NE62" s="330"/>
      <c r="NF62" s="330"/>
      <c r="NG62" s="330"/>
      <c r="NH62" s="330"/>
      <c r="NI62" s="330"/>
      <c r="NJ62" s="330"/>
      <c r="NK62" s="330"/>
      <c r="NL62" s="330"/>
      <c r="NM62" s="330"/>
      <c r="NN62" s="330"/>
      <c r="NO62" s="330"/>
      <c r="NP62" s="330"/>
      <c r="NQ62" s="330"/>
      <c r="NR62" s="330"/>
      <c r="NS62" s="330"/>
      <c r="NT62" s="330"/>
      <c r="NU62" s="330"/>
      <c r="NV62" s="330"/>
      <c r="NW62" s="330"/>
      <c r="NX62" s="330"/>
      <c r="NY62" s="330"/>
      <c r="NZ62" s="330"/>
      <c r="OA62" s="330"/>
      <c r="OB62" s="330"/>
      <c r="OC62" s="330"/>
      <c r="OD62" s="330"/>
      <c r="OE62" s="330"/>
      <c r="OF62" s="330"/>
      <c r="OG62" s="330"/>
      <c r="OH62" s="330"/>
      <c r="OI62" s="330"/>
      <c r="OJ62" s="330"/>
      <c r="OK62" s="330"/>
      <c r="OL62" s="330"/>
      <c r="OM62" s="330"/>
      <c r="ON62" s="330"/>
      <c r="OO62" s="330"/>
      <c r="OP62" s="330"/>
      <c r="OQ62" s="330"/>
      <c r="OR62" s="330"/>
      <c r="OS62" s="330"/>
      <c r="OT62" s="330"/>
      <c r="OU62" s="330"/>
      <c r="OV62" s="330"/>
      <c r="OW62" s="330"/>
      <c r="OX62" s="330"/>
      <c r="OY62" s="330"/>
      <c r="OZ62" s="330"/>
      <c r="PA62" s="330"/>
      <c r="PB62" s="330"/>
      <c r="PC62" s="330"/>
      <c r="PD62" s="330"/>
      <c r="PE62" s="330"/>
      <c r="PF62" s="330"/>
      <c r="PG62" s="330"/>
      <c r="PH62" s="330"/>
      <c r="PI62" s="330"/>
      <c r="PJ62" s="330"/>
      <c r="PK62" s="330"/>
      <c r="PL62" s="330"/>
      <c r="PM62" s="330"/>
      <c r="PN62" s="330"/>
      <c r="PO62" s="330"/>
      <c r="PP62" s="330"/>
      <c r="PQ62" s="330"/>
      <c r="PR62" s="330"/>
      <c r="PS62" s="330"/>
      <c r="PT62" s="330"/>
      <c r="PU62" s="330"/>
      <c r="PV62" s="330"/>
      <c r="PW62" s="330"/>
      <c r="PX62" s="330"/>
      <c r="PY62" s="330"/>
      <c r="PZ62" s="330"/>
      <c r="QA62" s="330"/>
      <c r="QB62" s="330"/>
      <c r="QC62" s="330"/>
      <c r="QD62" s="330"/>
      <c r="QE62" s="330"/>
      <c r="QF62" s="330"/>
      <c r="QG62" s="330"/>
      <c r="QH62" s="330"/>
      <c r="QI62" s="330"/>
      <c r="QJ62" s="330"/>
      <c r="QK62" s="330"/>
      <c r="QL62" s="330"/>
      <c r="QM62" s="330"/>
      <c r="QN62" s="330"/>
      <c r="QO62" s="330"/>
      <c r="QP62" s="330"/>
      <c r="QQ62" s="330"/>
      <c r="QR62" s="330"/>
      <c r="QS62" s="330"/>
      <c r="QT62" s="330"/>
      <c r="QU62" s="330"/>
      <c r="QV62" s="330"/>
      <c r="QW62" s="330"/>
      <c r="QX62" s="330"/>
      <c r="QY62" s="330"/>
      <c r="QZ62" s="330"/>
      <c r="RA62" s="330"/>
      <c r="RB62" s="330"/>
      <c r="RC62" s="330"/>
      <c r="RD62" s="330"/>
      <c r="RE62" s="330"/>
      <c r="RF62" s="330"/>
      <c r="RG62" s="330"/>
      <c r="RH62" s="330"/>
      <c r="RI62" s="330"/>
      <c r="RJ62" s="330"/>
      <c r="RK62" s="330"/>
      <c r="RL62" s="330"/>
      <c r="RM62" s="330"/>
      <c r="RN62" s="330"/>
      <c r="RO62" s="330"/>
      <c r="RP62" s="330"/>
      <c r="RQ62" s="330"/>
      <c r="RR62" s="330"/>
      <c r="RS62" s="330"/>
      <c r="RT62" s="330"/>
      <c r="RU62" s="330"/>
      <c r="RV62" s="330"/>
      <c r="RW62" s="330"/>
      <c r="RX62" s="330"/>
      <c r="RY62" s="330"/>
      <c r="RZ62" s="330"/>
      <c r="SA62" s="330"/>
      <c r="SB62" s="330"/>
      <c r="SC62" s="330"/>
      <c r="SD62" s="330"/>
      <c r="SE62" s="330"/>
      <c r="SF62" s="330"/>
      <c r="SG62" s="330"/>
      <c r="SH62" s="330"/>
      <c r="SI62" s="330"/>
      <c r="SJ62" s="330"/>
      <c r="SK62" s="330"/>
      <c r="SL62" s="330"/>
      <c r="SM62" s="330"/>
      <c r="SN62" s="330"/>
      <c r="SO62" s="330"/>
      <c r="SP62" s="330"/>
      <c r="SQ62" s="330"/>
      <c r="SR62" s="330"/>
      <c r="SS62" s="330"/>
      <c r="ST62" s="330"/>
      <c r="SU62" s="330"/>
      <c r="SV62" s="330"/>
      <c r="SW62" s="330"/>
      <c r="SX62" s="330"/>
      <c r="SY62" s="330"/>
      <c r="SZ62" s="330"/>
      <c r="TA62" s="330"/>
      <c r="TB62" s="330"/>
      <c r="TC62" s="330"/>
      <c r="TD62" s="330"/>
      <c r="TE62" s="330"/>
      <c r="TF62" s="330"/>
      <c r="TG62" s="330"/>
      <c r="TH62" s="330"/>
      <c r="TI62" s="330"/>
      <c r="TJ62" s="330"/>
      <c r="TK62" s="330"/>
      <c r="TL62" s="330"/>
      <c r="TM62" s="330"/>
      <c r="TN62" s="330"/>
      <c r="TO62" s="330"/>
      <c r="TP62" s="330"/>
      <c r="TQ62" s="330"/>
      <c r="TR62" s="330"/>
      <c r="TS62" s="330"/>
      <c r="TT62" s="330"/>
      <c r="TU62" s="330"/>
      <c r="TV62" s="330"/>
      <c r="TW62" s="330"/>
      <c r="TX62" s="330"/>
      <c r="TY62" s="330"/>
      <c r="TZ62" s="330"/>
      <c r="UA62" s="330"/>
      <c r="UB62" s="330"/>
      <c r="UC62" s="330"/>
      <c r="UD62" s="330"/>
      <c r="UE62" s="330"/>
      <c r="UF62" s="330"/>
      <c r="UG62" s="330"/>
      <c r="UH62" s="330"/>
      <c r="UI62" s="330"/>
      <c r="UJ62" s="330"/>
      <c r="UK62" s="330"/>
      <c r="UL62" s="330"/>
      <c r="UM62" s="330"/>
      <c r="UN62" s="330"/>
      <c r="UO62" s="330"/>
      <c r="UP62" s="330"/>
      <c r="UQ62" s="330"/>
      <c r="UR62" s="330"/>
      <c r="US62" s="330"/>
      <c r="UT62" s="330"/>
      <c r="UU62" s="330"/>
      <c r="UV62" s="330"/>
      <c r="UW62" s="330"/>
      <c r="UX62" s="330"/>
      <c r="UY62" s="330"/>
      <c r="UZ62" s="330"/>
      <c r="VA62" s="330"/>
      <c r="VB62" s="330"/>
      <c r="VC62" s="330"/>
      <c r="VD62" s="330"/>
      <c r="VE62" s="330"/>
      <c r="VF62" s="330"/>
      <c r="VG62" s="330"/>
      <c r="VH62" s="330"/>
      <c r="VI62" s="330"/>
      <c r="VJ62" s="330"/>
      <c r="VK62" s="330"/>
      <c r="VL62" s="330"/>
      <c r="VM62" s="330"/>
      <c r="VN62" s="330"/>
      <c r="VO62" s="330"/>
      <c r="VP62" s="330"/>
      <c r="VQ62" s="330"/>
      <c r="VR62" s="330"/>
      <c r="VS62" s="330"/>
      <c r="VT62" s="330"/>
      <c r="VU62" s="330"/>
      <c r="VV62" s="330"/>
      <c r="VW62" s="330"/>
      <c r="VX62" s="330"/>
      <c r="VY62" s="330"/>
      <c r="VZ62" s="330"/>
      <c r="WA62" s="330"/>
      <c r="WB62" s="330"/>
      <c r="WC62" s="330"/>
      <c r="WD62" s="330"/>
      <c r="WE62" s="330"/>
      <c r="WF62" s="330"/>
      <c r="WG62" s="330"/>
      <c r="WH62" s="330"/>
      <c r="WI62" s="330"/>
      <c r="WJ62" s="330"/>
      <c r="WK62" s="330"/>
      <c r="WL62" s="330"/>
    </row>
    <row r="63" spans="1:970" s="421" customFormat="1" ht="409.6" customHeight="1">
      <c r="A63" s="438">
        <v>24</v>
      </c>
      <c r="B63" s="430" t="s">
        <v>150</v>
      </c>
      <c r="C63" s="415" t="s">
        <v>151</v>
      </c>
      <c r="D63" s="413" t="s">
        <v>1305</v>
      </c>
      <c r="E63" s="413" t="s">
        <v>196</v>
      </c>
      <c r="F63" s="424" t="s">
        <v>1643</v>
      </c>
      <c r="G63" s="413" t="s">
        <v>1670</v>
      </c>
      <c r="H63" s="416">
        <v>45292</v>
      </c>
      <c r="I63" s="416">
        <v>45657</v>
      </c>
      <c r="J63" s="358" t="s">
        <v>199</v>
      </c>
      <c r="K63" s="413" t="s">
        <v>200</v>
      </c>
      <c r="L63" s="413" t="s">
        <v>201</v>
      </c>
      <c r="M63" s="413" t="s">
        <v>1623</v>
      </c>
      <c r="N63" s="413" t="s">
        <v>1629</v>
      </c>
      <c r="O63" s="360">
        <v>0.2</v>
      </c>
      <c r="P63" s="360"/>
      <c r="Q63" s="360">
        <v>0.4</v>
      </c>
      <c r="R63" s="360"/>
      <c r="S63" s="360">
        <v>0.3</v>
      </c>
      <c r="T63" s="360"/>
      <c r="U63" s="360">
        <v>0.1</v>
      </c>
      <c r="V63" s="360"/>
      <c r="W63" s="419">
        <f t="shared" si="0"/>
        <v>1.0000000000000002</v>
      </c>
      <c r="X63" s="420"/>
      <c r="Y63" s="413"/>
      <c r="Z63" s="413"/>
      <c r="AA63" s="330"/>
      <c r="AB63" s="330"/>
      <c r="AC63" s="330"/>
      <c r="AD63" s="330"/>
      <c r="AE63" s="207"/>
      <c r="AF63" s="207"/>
      <c r="AG63" s="330"/>
      <c r="AH63" s="330"/>
      <c r="AI63" s="330"/>
      <c r="AJ63" s="330"/>
      <c r="AK63" s="330"/>
      <c r="AL63" s="330"/>
      <c r="AM63" s="330"/>
      <c r="AN63" s="330"/>
      <c r="AO63" s="330"/>
      <c r="AP63" s="330"/>
      <c r="AQ63" s="330"/>
      <c r="AR63" s="330"/>
      <c r="AS63" s="330"/>
      <c r="AT63" s="330"/>
      <c r="AU63" s="330"/>
      <c r="AV63" s="330"/>
      <c r="AW63" s="330"/>
      <c r="AX63" s="330"/>
      <c r="AY63" s="330"/>
      <c r="AZ63" s="330"/>
      <c r="BA63" s="330"/>
      <c r="BB63" s="330"/>
      <c r="BC63" s="330"/>
      <c r="BD63" s="330"/>
      <c r="BE63" s="330"/>
      <c r="BF63" s="330"/>
      <c r="BG63" s="330"/>
      <c r="BH63" s="330"/>
      <c r="BI63" s="330"/>
      <c r="BJ63" s="330"/>
      <c r="BK63" s="330"/>
      <c r="BL63" s="330"/>
      <c r="BM63" s="330"/>
      <c r="BN63" s="330"/>
      <c r="BO63" s="330"/>
      <c r="BP63" s="330"/>
      <c r="BQ63" s="330"/>
      <c r="BR63" s="330"/>
      <c r="BS63" s="330"/>
      <c r="BT63" s="330"/>
      <c r="BU63" s="330"/>
      <c r="BV63" s="330"/>
      <c r="BW63" s="330"/>
      <c r="BX63" s="330"/>
      <c r="BY63" s="330"/>
      <c r="BZ63" s="330"/>
      <c r="CA63" s="330"/>
      <c r="CB63" s="330"/>
      <c r="CC63" s="330"/>
      <c r="CD63" s="330"/>
      <c r="CE63" s="330"/>
      <c r="CF63" s="330"/>
      <c r="CG63" s="330"/>
      <c r="CH63" s="330"/>
      <c r="CI63" s="330"/>
      <c r="CJ63" s="330"/>
      <c r="CK63" s="330"/>
      <c r="CL63" s="330"/>
      <c r="CM63" s="330"/>
      <c r="CN63" s="330"/>
      <c r="CO63" s="330"/>
      <c r="CP63" s="330"/>
      <c r="CQ63" s="330"/>
      <c r="CR63" s="330"/>
      <c r="CS63" s="330"/>
      <c r="CT63" s="330"/>
      <c r="CU63" s="330"/>
      <c r="CV63" s="330"/>
      <c r="CW63" s="330"/>
      <c r="CX63" s="330"/>
      <c r="CY63" s="330"/>
      <c r="CZ63" s="330"/>
      <c r="DA63" s="330"/>
      <c r="DB63" s="330"/>
      <c r="DC63" s="330"/>
      <c r="DD63" s="330"/>
      <c r="DE63" s="330"/>
      <c r="DF63" s="330"/>
      <c r="DG63" s="330"/>
      <c r="DH63" s="330"/>
      <c r="DI63" s="330"/>
      <c r="DJ63" s="330"/>
      <c r="DK63" s="330"/>
      <c r="DL63" s="330"/>
      <c r="DM63" s="330"/>
      <c r="DN63" s="330"/>
      <c r="DO63" s="330"/>
      <c r="DP63" s="330"/>
      <c r="DQ63" s="330"/>
      <c r="DR63" s="330"/>
      <c r="DS63" s="330"/>
      <c r="DT63" s="330"/>
      <c r="DU63" s="330"/>
      <c r="DV63" s="330"/>
      <c r="DW63" s="330"/>
      <c r="DX63" s="330"/>
      <c r="DY63" s="330"/>
      <c r="DZ63" s="330"/>
      <c r="EA63" s="330"/>
      <c r="EB63" s="330"/>
      <c r="EC63" s="330"/>
      <c r="ED63" s="330"/>
      <c r="EE63" s="330"/>
      <c r="EF63" s="330"/>
      <c r="EG63" s="330"/>
      <c r="EH63" s="330"/>
      <c r="EI63" s="330"/>
      <c r="EJ63" s="330"/>
      <c r="EK63" s="330"/>
      <c r="EL63" s="330"/>
      <c r="EM63" s="330"/>
      <c r="EN63" s="330"/>
      <c r="EO63" s="330"/>
      <c r="EP63" s="330"/>
      <c r="EQ63" s="330"/>
      <c r="ER63" s="330"/>
      <c r="ES63" s="330"/>
      <c r="ET63" s="330"/>
      <c r="EU63" s="330"/>
      <c r="EV63" s="330"/>
      <c r="EW63" s="330"/>
      <c r="EX63" s="330"/>
      <c r="EY63" s="330"/>
      <c r="EZ63" s="330"/>
      <c r="FA63" s="330"/>
      <c r="FB63" s="330"/>
      <c r="FC63" s="330"/>
      <c r="FD63" s="330"/>
      <c r="FE63" s="330"/>
      <c r="FF63" s="330"/>
      <c r="FG63" s="330"/>
      <c r="FH63" s="330"/>
      <c r="FI63" s="330"/>
      <c r="FJ63" s="330"/>
      <c r="FK63" s="330"/>
      <c r="FL63" s="330"/>
      <c r="FM63" s="330"/>
      <c r="FN63" s="330"/>
      <c r="FO63" s="330"/>
      <c r="FP63" s="330"/>
      <c r="FQ63" s="330"/>
      <c r="FR63" s="330"/>
      <c r="FS63" s="330"/>
      <c r="FT63" s="330"/>
      <c r="FU63" s="330"/>
      <c r="FV63" s="330"/>
      <c r="FW63" s="330"/>
      <c r="FX63" s="330"/>
      <c r="FY63" s="330"/>
      <c r="FZ63" s="330"/>
      <c r="GA63" s="330"/>
      <c r="GB63" s="330"/>
      <c r="GC63" s="330"/>
      <c r="GD63" s="330"/>
      <c r="GE63" s="330"/>
      <c r="GF63" s="330"/>
      <c r="GG63" s="330"/>
      <c r="GH63" s="330"/>
      <c r="GI63" s="330"/>
      <c r="GJ63" s="330"/>
      <c r="GK63" s="330"/>
      <c r="GL63" s="330"/>
      <c r="GM63" s="330"/>
      <c r="GN63" s="330"/>
      <c r="GO63" s="330"/>
      <c r="GP63" s="330"/>
      <c r="GQ63" s="330"/>
      <c r="GR63" s="330"/>
      <c r="GS63" s="330"/>
      <c r="GT63" s="330"/>
      <c r="GU63" s="330"/>
      <c r="GV63" s="330"/>
      <c r="GW63" s="330"/>
      <c r="GX63" s="330"/>
      <c r="GY63" s="330"/>
      <c r="GZ63" s="330"/>
      <c r="HA63" s="330"/>
      <c r="HB63" s="330"/>
      <c r="HC63" s="330"/>
      <c r="HD63" s="330"/>
      <c r="HE63" s="330"/>
      <c r="HF63" s="330"/>
      <c r="HG63" s="330"/>
      <c r="HH63" s="330"/>
      <c r="HI63" s="330"/>
      <c r="HJ63" s="330"/>
      <c r="HK63" s="330"/>
      <c r="HL63" s="330"/>
      <c r="HM63" s="330"/>
      <c r="HN63" s="330"/>
      <c r="HO63" s="330"/>
      <c r="HP63" s="330"/>
      <c r="HQ63" s="330"/>
      <c r="HR63" s="330"/>
      <c r="HS63" s="330"/>
      <c r="HT63" s="330"/>
      <c r="HU63" s="330"/>
      <c r="HV63" s="330"/>
      <c r="HW63" s="330"/>
      <c r="HX63" s="330"/>
      <c r="HY63" s="330"/>
      <c r="HZ63" s="330"/>
      <c r="IA63" s="330"/>
      <c r="IB63" s="330"/>
      <c r="IC63" s="330"/>
      <c r="ID63" s="330"/>
      <c r="IE63" s="330"/>
      <c r="IF63" s="330"/>
      <c r="IG63" s="330"/>
      <c r="IH63" s="330"/>
      <c r="II63" s="330"/>
      <c r="IJ63" s="330"/>
      <c r="IK63" s="330"/>
      <c r="IL63" s="330"/>
      <c r="IM63" s="330"/>
      <c r="IN63" s="330"/>
      <c r="IO63" s="330"/>
      <c r="IP63" s="330"/>
      <c r="IQ63" s="330"/>
      <c r="IR63" s="330"/>
      <c r="IS63" s="330"/>
      <c r="IT63" s="330"/>
      <c r="IU63" s="330"/>
      <c r="IV63" s="330"/>
      <c r="IW63" s="330"/>
      <c r="IX63" s="330"/>
      <c r="IY63" s="330"/>
      <c r="IZ63" s="330"/>
      <c r="JA63" s="330"/>
      <c r="JB63" s="330"/>
      <c r="JC63" s="330"/>
      <c r="JD63" s="330"/>
      <c r="JE63" s="330"/>
      <c r="JF63" s="330"/>
      <c r="JG63" s="330"/>
      <c r="JH63" s="330"/>
      <c r="JI63" s="330"/>
      <c r="JJ63" s="330"/>
      <c r="JK63" s="330"/>
      <c r="JL63" s="330"/>
      <c r="JM63" s="330"/>
      <c r="JN63" s="330"/>
      <c r="JO63" s="330"/>
      <c r="JP63" s="330"/>
      <c r="JQ63" s="330"/>
      <c r="JR63" s="330"/>
      <c r="JS63" s="330"/>
      <c r="JT63" s="330"/>
      <c r="JU63" s="330"/>
      <c r="JV63" s="330"/>
      <c r="JW63" s="330"/>
      <c r="JX63" s="330"/>
      <c r="JY63" s="330"/>
      <c r="JZ63" s="330"/>
      <c r="KA63" s="330"/>
      <c r="KB63" s="330"/>
      <c r="KC63" s="330"/>
      <c r="KD63" s="330"/>
      <c r="KE63" s="330"/>
      <c r="KF63" s="330"/>
      <c r="KG63" s="330"/>
      <c r="KH63" s="330"/>
      <c r="KI63" s="330"/>
      <c r="KJ63" s="330"/>
      <c r="KK63" s="330"/>
      <c r="KL63" s="330"/>
      <c r="KM63" s="330"/>
      <c r="KN63" s="330"/>
      <c r="KO63" s="330"/>
      <c r="KP63" s="330"/>
      <c r="KQ63" s="330"/>
      <c r="KR63" s="330"/>
      <c r="KS63" s="330"/>
      <c r="KT63" s="330"/>
      <c r="KU63" s="330"/>
      <c r="KV63" s="330"/>
      <c r="KW63" s="330"/>
      <c r="KX63" s="330"/>
      <c r="KY63" s="330"/>
      <c r="KZ63" s="330"/>
      <c r="LA63" s="330"/>
      <c r="LB63" s="330"/>
      <c r="LC63" s="330"/>
      <c r="LD63" s="330"/>
      <c r="LE63" s="330"/>
      <c r="LF63" s="330"/>
      <c r="LG63" s="330"/>
      <c r="LH63" s="330"/>
      <c r="LI63" s="330"/>
      <c r="LJ63" s="330"/>
      <c r="LK63" s="330"/>
      <c r="LL63" s="330"/>
      <c r="LM63" s="330"/>
      <c r="LN63" s="330"/>
      <c r="LO63" s="330"/>
      <c r="LP63" s="330"/>
      <c r="LQ63" s="330"/>
      <c r="LR63" s="330"/>
      <c r="LS63" s="330"/>
      <c r="LT63" s="330"/>
      <c r="LU63" s="330"/>
      <c r="LV63" s="330"/>
      <c r="LW63" s="330"/>
      <c r="LX63" s="330"/>
      <c r="LY63" s="330"/>
      <c r="LZ63" s="330"/>
      <c r="MA63" s="330"/>
      <c r="MB63" s="330"/>
      <c r="MC63" s="330"/>
      <c r="MD63" s="330"/>
      <c r="ME63" s="330"/>
      <c r="MF63" s="330"/>
      <c r="MG63" s="330"/>
      <c r="MH63" s="330"/>
      <c r="MI63" s="330"/>
      <c r="MJ63" s="330"/>
      <c r="MK63" s="330"/>
      <c r="ML63" s="330"/>
      <c r="MM63" s="330"/>
      <c r="MN63" s="330"/>
      <c r="MO63" s="330"/>
      <c r="MP63" s="330"/>
      <c r="MQ63" s="330"/>
      <c r="MR63" s="330"/>
      <c r="MS63" s="330"/>
      <c r="MT63" s="330"/>
      <c r="MU63" s="330"/>
      <c r="MV63" s="330"/>
      <c r="MW63" s="330"/>
      <c r="MX63" s="330"/>
      <c r="MY63" s="330"/>
      <c r="MZ63" s="330"/>
      <c r="NA63" s="330"/>
      <c r="NB63" s="330"/>
      <c r="NC63" s="330"/>
      <c r="ND63" s="330"/>
      <c r="NE63" s="330"/>
      <c r="NF63" s="330"/>
      <c r="NG63" s="330"/>
      <c r="NH63" s="330"/>
      <c r="NI63" s="330"/>
      <c r="NJ63" s="330"/>
      <c r="NK63" s="330"/>
      <c r="NL63" s="330"/>
      <c r="NM63" s="330"/>
      <c r="NN63" s="330"/>
      <c r="NO63" s="330"/>
      <c r="NP63" s="330"/>
      <c r="NQ63" s="330"/>
      <c r="NR63" s="330"/>
      <c r="NS63" s="330"/>
      <c r="NT63" s="330"/>
      <c r="NU63" s="330"/>
      <c r="NV63" s="330"/>
      <c r="NW63" s="330"/>
      <c r="NX63" s="330"/>
      <c r="NY63" s="330"/>
      <c r="NZ63" s="330"/>
      <c r="OA63" s="330"/>
      <c r="OB63" s="330"/>
      <c r="OC63" s="330"/>
      <c r="OD63" s="330"/>
      <c r="OE63" s="330"/>
      <c r="OF63" s="330"/>
      <c r="OG63" s="330"/>
      <c r="OH63" s="330"/>
      <c r="OI63" s="330"/>
      <c r="OJ63" s="330"/>
      <c r="OK63" s="330"/>
      <c r="OL63" s="330"/>
      <c r="OM63" s="330"/>
      <c r="ON63" s="330"/>
      <c r="OO63" s="330"/>
      <c r="OP63" s="330"/>
      <c r="OQ63" s="330"/>
      <c r="OR63" s="330"/>
      <c r="OS63" s="330"/>
      <c r="OT63" s="330"/>
      <c r="OU63" s="330"/>
      <c r="OV63" s="330"/>
      <c r="OW63" s="330"/>
      <c r="OX63" s="330"/>
      <c r="OY63" s="330"/>
      <c r="OZ63" s="330"/>
      <c r="PA63" s="330"/>
      <c r="PB63" s="330"/>
      <c r="PC63" s="330"/>
      <c r="PD63" s="330"/>
      <c r="PE63" s="330"/>
      <c r="PF63" s="330"/>
      <c r="PG63" s="330"/>
      <c r="PH63" s="330"/>
      <c r="PI63" s="330"/>
      <c r="PJ63" s="330"/>
      <c r="PK63" s="330"/>
      <c r="PL63" s="330"/>
      <c r="PM63" s="330"/>
      <c r="PN63" s="330"/>
      <c r="PO63" s="330"/>
      <c r="PP63" s="330"/>
      <c r="PQ63" s="330"/>
      <c r="PR63" s="330"/>
      <c r="PS63" s="330"/>
      <c r="PT63" s="330"/>
      <c r="PU63" s="330"/>
      <c r="PV63" s="330"/>
      <c r="PW63" s="330"/>
      <c r="PX63" s="330"/>
      <c r="PY63" s="330"/>
      <c r="PZ63" s="330"/>
      <c r="QA63" s="330"/>
      <c r="QB63" s="330"/>
      <c r="QC63" s="330"/>
      <c r="QD63" s="330"/>
      <c r="QE63" s="330"/>
      <c r="QF63" s="330"/>
      <c r="QG63" s="330"/>
      <c r="QH63" s="330"/>
      <c r="QI63" s="330"/>
      <c r="QJ63" s="330"/>
      <c r="QK63" s="330"/>
      <c r="QL63" s="330"/>
      <c r="QM63" s="330"/>
      <c r="QN63" s="330"/>
      <c r="QO63" s="330"/>
      <c r="QP63" s="330"/>
      <c r="QQ63" s="330"/>
      <c r="QR63" s="330"/>
      <c r="QS63" s="330"/>
      <c r="QT63" s="330"/>
      <c r="QU63" s="330"/>
      <c r="QV63" s="330"/>
      <c r="QW63" s="330"/>
      <c r="QX63" s="330"/>
      <c r="QY63" s="330"/>
      <c r="QZ63" s="330"/>
      <c r="RA63" s="330"/>
      <c r="RB63" s="330"/>
      <c r="RC63" s="330"/>
      <c r="RD63" s="330"/>
      <c r="RE63" s="330"/>
      <c r="RF63" s="330"/>
      <c r="RG63" s="330"/>
      <c r="RH63" s="330"/>
      <c r="RI63" s="330"/>
      <c r="RJ63" s="330"/>
      <c r="RK63" s="330"/>
      <c r="RL63" s="330"/>
      <c r="RM63" s="330"/>
      <c r="RN63" s="330"/>
      <c r="RO63" s="330"/>
      <c r="RP63" s="330"/>
      <c r="RQ63" s="330"/>
      <c r="RR63" s="330"/>
      <c r="RS63" s="330"/>
      <c r="RT63" s="330"/>
      <c r="RU63" s="330"/>
      <c r="RV63" s="330"/>
      <c r="RW63" s="330"/>
      <c r="RX63" s="330"/>
      <c r="RY63" s="330"/>
      <c r="RZ63" s="330"/>
      <c r="SA63" s="330"/>
      <c r="SB63" s="330"/>
      <c r="SC63" s="330"/>
      <c r="SD63" s="330"/>
      <c r="SE63" s="330"/>
      <c r="SF63" s="330"/>
      <c r="SG63" s="330"/>
      <c r="SH63" s="330"/>
      <c r="SI63" s="330"/>
      <c r="SJ63" s="330"/>
      <c r="SK63" s="330"/>
      <c r="SL63" s="330"/>
      <c r="SM63" s="330"/>
      <c r="SN63" s="330"/>
      <c r="SO63" s="330"/>
      <c r="SP63" s="330"/>
      <c r="SQ63" s="330"/>
      <c r="SR63" s="330"/>
      <c r="SS63" s="330"/>
      <c r="ST63" s="330"/>
      <c r="SU63" s="330"/>
      <c r="SV63" s="330"/>
      <c r="SW63" s="330"/>
      <c r="SX63" s="330"/>
      <c r="SY63" s="330"/>
      <c r="SZ63" s="330"/>
      <c r="TA63" s="330"/>
      <c r="TB63" s="330"/>
      <c r="TC63" s="330"/>
      <c r="TD63" s="330"/>
      <c r="TE63" s="330"/>
      <c r="TF63" s="330"/>
      <c r="TG63" s="330"/>
      <c r="TH63" s="330"/>
      <c r="TI63" s="330"/>
      <c r="TJ63" s="330"/>
      <c r="TK63" s="330"/>
      <c r="TL63" s="330"/>
      <c r="TM63" s="330"/>
      <c r="TN63" s="330"/>
      <c r="TO63" s="330"/>
      <c r="TP63" s="330"/>
      <c r="TQ63" s="330"/>
      <c r="TR63" s="330"/>
      <c r="TS63" s="330"/>
      <c r="TT63" s="330"/>
      <c r="TU63" s="330"/>
      <c r="TV63" s="330"/>
      <c r="TW63" s="330"/>
      <c r="TX63" s="330"/>
      <c r="TY63" s="330"/>
      <c r="TZ63" s="330"/>
      <c r="UA63" s="330"/>
      <c r="UB63" s="330"/>
      <c r="UC63" s="330"/>
      <c r="UD63" s="330"/>
      <c r="UE63" s="330"/>
      <c r="UF63" s="330"/>
      <c r="UG63" s="330"/>
      <c r="UH63" s="330"/>
      <c r="UI63" s="330"/>
      <c r="UJ63" s="330"/>
      <c r="UK63" s="330"/>
      <c r="UL63" s="330"/>
      <c r="UM63" s="330"/>
      <c r="UN63" s="330"/>
      <c r="UO63" s="330"/>
      <c r="UP63" s="330"/>
      <c r="UQ63" s="330"/>
      <c r="UR63" s="330"/>
      <c r="US63" s="330"/>
      <c r="UT63" s="330"/>
      <c r="UU63" s="330"/>
      <c r="UV63" s="330"/>
      <c r="UW63" s="330"/>
      <c r="UX63" s="330"/>
      <c r="UY63" s="330"/>
      <c r="UZ63" s="330"/>
      <c r="VA63" s="330"/>
      <c r="VB63" s="330"/>
      <c r="VC63" s="330"/>
      <c r="VD63" s="330"/>
      <c r="VE63" s="330"/>
      <c r="VF63" s="330"/>
      <c r="VG63" s="330"/>
      <c r="VH63" s="330"/>
      <c r="VI63" s="330"/>
      <c r="VJ63" s="330"/>
      <c r="VK63" s="330"/>
      <c r="VL63" s="330"/>
      <c r="VM63" s="330"/>
      <c r="VN63" s="330"/>
      <c r="VO63" s="330"/>
      <c r="VP63" s="330"/>
      <c r="VQ63" s="330"/>
      <c r="VR63" s="330"/>
      <c r="VS63" s="330"/>
      <c r="VT63" s="330"/>
      <c r="VU63" s="330"/>
      <c r="VV63" s="330"/>
      <c r="VW63" s="330"/>
      <c r="VX63" s="330"/>
      <c r="VY63" s="330"/>
      <c r="VZ63" s="330"/>
      <c r="WA63" s="330"/>
      <c r="WB63" s="330"/>
      <c r="WC63" s="330"/>
      <c r="WD63" s="330"/>
      <c r="WE63" s="330"/>
      <c r="WF63" s="330"/>
      <c r="WG63" s="330"/>
      <c r="WH63" s="330"/>
      <c r="WI63" s="330"/>
      <c r="WJ63" s="330"/>
      <c r="WK63" s="330"/>
      <c r="WL63" s="330"/>
    </row>
    <row r="64" spans="1:970" s="421" customFormat="1" ht="409.6" customHeight="1">
      <c r="A64" s="438">
        <v>25</v>
      </c>
      <c r="B64" s="430" t="s">
        <v>150</v>
      </c>
      <c r="C64" s="415" t="s">
        <v>151</v>
      </c>
      <c r="D64" s="413" t="s">
        <v>1305</v>
      </c>
      <c r="E64" s="413" t="s">
        <v>196</v>
      </c>
      <c r="F64" s="424" t="s">
        <v>1643</v>
      </c>
      <c r="G64" s="413" t="s">
        <v>1671</v>
      </c>
      <c r="H64" s="416">
        <v>45292</v>
      </c>
      <c r="I64" s="416">
        <v>45657</v>
      </c>
      <c r="J64" s="358" t="s">
        <v>199</v>
      </c>
      <c r="K64" s="413" t="s">
        <v>200</v>
      </c>
      <c r="L64" s="413" t="s">
        <v>201</v>
      </c>
      <c r="M64" s="413" t="s">
        <v>1627</v>
      </c>
      <c r="N64" s="413" t="s">
        <v>1630</v>
      </c>
      <c r="O64" s="417">
        <v>0.4</v>
      </c>
      <c r="P64" s="418"/>
      <c r="Q64" s="417">
        <v>0.6</v>
      </c>
      <c r="R64" s="418"/>
      <c r="S64" s="417">
        <v>0</v>
      </c>
      <c r="T64" s="418"/>
      <c r="U64" s="417">
        <v>0</v>
      </c>
      <c r="V64" s="425"/>
      <c r="W64" s="419">
        <f t="shared" si="0"/>
        <v>1</v>
      </c>
      <c r="X64" s="420"/>
      <c r="Y64" s="426"/>
      <c r="Z64" s="426"/>
      <c r="AA64" s="330"/>
      <c r="AB64" s="330"/>
      <c r="AC64" s="330"/>
      <c r="AD64" s="330"/>
      <c r="AE64" s="207"/>
      <c r="AF64" s="207"/>
      <c r="AG64" s="330"/>
      <c r="AH64" s="330"/>
      <c r="AI64" s="330"/>
      <c r="AJ64" s="330"/>
      <c r="AK64" s="330"/>
      <c r="AL64" s="330"/>
      <c r="AM64" s="330"/>
      <c r="AN64" s="330"/>
      <c r="AO64" s="330"/>
      <c r="AP64" s="330"/>
      <c r="AQ64" s="330"/>
      <c r="AR64" s="330"/>
      <c r="AS64" s="330"/>
      <c r="AT64" s="330"/>
      <c r="AU64" s="330"/>
      <c r="AV64" s="330"/>
      <c r="AW64" s="330"/>
      <c r="AX64" s="330"/>
      <c r="AY64" s="330"/>
      <c r="AZ64" s="330"/>
      <c r="BA64" s="330"/>
      <c r="BB64" s="330"/>
      <c r="BC64" s="330"/>
      <c r="BD64" s="330"/>
      <c r="BE64" s="330"/>
      <c r="BF64" s="330"/>
      <c r="BG64" s="330"/>
      <c r="BH64" s="330"/>
      <c r="BI64" s="330"/>
      <c r="BJ64" s="330"/>
      <c r="BK64" s="330"/>
      <c r="BL64" s="330"/>
      <c r="BM64" s="330"/>
      <c r="BN64" s="330"/>
      <c r="BO64" s="330"/>
      <c r="BP64" s="330"/>
      <c r="BQ64" s="330"/>
      <c r="BR64" s="330"/>
      <c r="BS64" s="330"/>
      <c r="BT64" s="330"/>
      <c r="BU64" s="330"/>
      <c r="BV64" s="330"/>
      <c r="BW64" s="330"/>
      <c r="BX64" s="330"/>
      <c r="BY64" s="330"/>
      <c r="BZ64" s="330"/>
      <c r="CA64" s="330"/>
      <c r="CB64" s="330"/>
      <c r="CC64" s="330"/>
      <c r="CD64" s="330"/>
      <c r="CE64" s="330"/>
      <c r="CF64" s="330"/>
      <c r="CG64" s="330"/>
      <c r="CH64" s="330"/>
      <c r="CI64" s="330"/>
      <c r="CJ64" s="330"/>
      <c r="CK64" s="330"/>
      <c r="CL64" s="330"/>
      <c r="CM64" s="330"/>
      <c r="CN64" s="330"/>
      <c r="CO64" s="330"/>
      <c r="CP64" s="330"/>
      <c r="CQ64" s="330"/>
      <c r="CR64" s="330"/>
      <c r="CS64" s="330"/>
      <c r="CT64" s="330"/>
      <c r="CU64" s="330"/>
      <c r="CV64" s="330"/>
      <c r="CW64" s="330"/>
      <c r="CX64" s="330"/>
      <c r="CY64" s="330"/>
      <c r="CZ64" s="330"/>
      <c r="DA64" s="330"/>
      <c r="DB64" s="330"/>
      <c r="DC64" s="330"/>
      <c r="DD64" s="330"/>
      <c r="DE64" s="330"/>
      <c r="DF64" s="330"/>
      <c r="DG64" s="330"/>
      <c r="DH64" s="330"/>
      <c r="DI64" s="330"/>
      <c r="DJ64" s="330"/>
      <c r="DK64" s="330"/>
      <c r="DL64" s="330"/>
      <c r="DM64" s="330"/>
      <c r="DN64" s="330"/>
      <c r="DO64" s="330"/>
      <c r="DP64" s="330"/>
      <c r="DQ64" s="330"/>
      <c r="DR64" s="330"/>
      <c r="DS64" s="330"/>
      <c r="DT64" s="330"/>
      <c r="DU64" s="330"/>
      <c r="DV64" s="330"/>
      <c r="DW64" s="330"/>
      <c r="DX64" s="330"/>
      <c r="DY64" s="330"/>
      <c r="DZ64" s="330"/>
      <c r="EA64" s="330"/>
      <c r="EB64" s="330"/>
      <c r="EC64" s="330"/>
      <c r="ED64" s="330"/>
      <c r="EE64" s="330"/>
      <c r="EF64" s="330"/>
      <c r="EG64" s="330"/>
      <c r="EH64" s="330"/>
      <c r="EI64" s="330"/>
      <c r="EJ64" s="330"/>
      <c r="EK64" s="330"/>
      <c r="EL64" s="330"/>
      <c r="EM64" s="330"/>
      <c r="EN64" s="330"/>
      <c r="EO64" s="330"/>
      <c r="EP64" s="330"/>
      <c r="EQ64" s="330"/>
      <c r="ER64" s="330"/>
      <c r="ES64" s="330"/>
      <c r="ET64" s="330"/>
      <c r="EU64" s="330"/>
      <c r="EV64" s="330"/>
      <c r="EW64" s="330"/>
      <c r="EX64" s="330"/>
      <c r="EY64" s="330"/>
      <c r="EZ64" s="330"/>
      <c r="FA64" s="330"/>
      <c r="FB64" s="330"/>
      <c r="FC64" s="330"/>
      <c r="FD64" s="330"/>
      <c r="FE64" s="330"/>
      <c r="FF64" s="330"/>
      <c r="FG64" s="330"/>
      <c r="FH64" s="330"/>
      <c r="FI64" s="330"/>
      <c r="FJ64" s="330"/>
      <c r="FK64" s="330"/>
      <c r="FL64" s="330"/>
      <c r="FM64" s="330"/>
      <c r="FN64" s="330"/>
      <c r="FO64" s="330"/>
      <c r="FP64" s="330"/>
      <c r="FQ64" s="330"/>
      <c r="FR64" s="330"/>
      <c r="FS64" s="330"/>
      <c r="FT64" s="330"/>
      <c r="FU64" s="330"/>
      <c r="FV64" s="330"/>
      <c r="FW64" s="330"/>
      <c r="FX64" s="330"/>
      <c r="FY64" s="330"/>
      <c r="FZ64" s="330"/>
      <c r="GA64" s="330"/>
      <c r="GB64" s="330"/>
      <c r="GC64" s="330"/>
      <c r="GD64" s="330"/>
      <c r="GE64" s="330"/>
      <c r="GF64" s="330"/>
      <c r="GG64" s="330"/>
      <c r="GH64" s="330"/>
      <c r="GI64" s="330"/>
      <c r="GJ64" s="330"/>
      <c r="GK64" s="330"/>
      <c r="GL64" s="330"/>
      <c r="GM64" s="330"/>
      <c r="GN64" s="330"/>
      <c r="GO64" s="330"/>
      <c r="GP64" s="330"/>
      <c r="GQ64" s="330"/>
      <c r="GR64" s="330"/>
      <c r="GS64" s="330"/>
      <c r="GT64" s="330"/>
      <c r="GU64" s="330"/>
      <c r="GV64" s="330"/>
      <c r="GW64" s="330"/>
      <c r="GX64" s="330"/>
      <c r="GY64" s="330"/>
      <c r="GZ64" s="330"/>
      <c r="HA64" s="330"/>
      <c r="HB64" s="330"/>
      <c r="HC64" s="330"/>
      <c r="HD64" s="330"/>
      <c r="HE64" s="330"/>
      <c r="HF64" s="330"/>
      <c r="HG64" s="330"/>
      <c r="HH64" s="330"/>
      <c r="HI64" s="330"/>
      <c r="HJ64" s="330"/>
      <c r="HK64" s="330"/>
      <c r="HL64" s="330"/>
      <c r="HM64" s="330"/>
      <c r="HN64" s="330"/>
      <c r="HO64" s="330"/>
      <c r="HP64" s="330"/>
      <c r="HQ64" s="330"/>
      <c r="HR64" s="330"/>
      <c r="HS64" s="330"/>
      <c r="HT64" s="330"/>
      <c r="HU64" s="330"/>
      <c r="HV64" s="330"/>
      <c r="HW64" s="330"/>
      <c r="HX64" s="330"/>
      <c r="HY64" s="330"/>
      <c r="HZ64" s="330"/>
      <c r="IA64" s="330"/>
      <c r="IB64" s="330"/>
      <c r="IC64" s="330"/>
      <c r="ID64" s="330"/>
      <c r="IE64" s="330"/>
      <c r="IF64" s="330"/>
      <c r="IG64" s="330"/>
      <c r="IH64" s="330"/>
      <c r="II64" s="330"/>
      <c r="IJ64" s="330"/>
      <c r="IK64" s="330"/>
      <c r="IL64" s="330"/>
      <c r="IM64" s="330"/>
      <c r="IN64" s="330"/>
      <c r="IO64" s="330"/>
      <c r="IP64" s="330"/>
      <c r="IQ64" s="330"/>
      <c r="IR64" s="330"/>
      <c r="IS64" s="330"/>
      <c r="IT64" s="330"/>
      <c r="IU64" s="330"/>
      <c r="IV64" s="330"/>
      <c r="IW64" s="330"/>
      <c r="IX64" s="330"/>
      <c r="IY64" s="330"/>
      <c r="IZ64" s="330"/>
      <c r="JA64" s="330"/>
      <c r="JB64" s="330"/>
      <c r="JC64" s="330"/>
      <c r="JD64" s="330"/>
      <c r="JE64" s="330"/>
      <c r="JF64" s="330"/>
      <c r="JG64" s="330"/>
      <c r="JH64" s="330"/>
      <c r="JI64" s="330"/>
      <c r="JJ64" s="330"/>
      <c r="JK64" s="330"/>
      <c r="JL64" s="330"/>
      <c r="JM64" s="330"/>
      <c r="JN64" s="330"/>
      <c r="JO64" s="330"/>
      <c r="JP64" s="330"/>
      <c r="JQ64" s="330"/>
      <c r="JR64" s="330"/>
      <c r="JS64" s="330"/>
      <c r="JT64" s="330"/>
      <c r="JU64" s="330"/>
      <c r="JV64" s="330"/>
      <c r="JW64" s="330"/>
      <c r="JX64" s="330"/>
      <c r="JY64" s="330"/>
      <c r="JZ64" s="330"/>
      <c r="KA64" s="330"/>
      <c r="KB64" s="330"/>
      <c r="KC64" s="330"/>
      <c r="KD64" s="330"/>
      <c r="KE64" s="330"/>
      <c r="KF64" s="330"/>
      <c r="KG64" s="330"/>
      <c r="KH64" s="330"/>
      <c r="KI64" s="330"/>
      <c r="KJ64" s="330"/>
      <c r="KK64" s="330"/>
      <c r="KL64" s="330"/>
      <c r="KM64" s="330"/>
      <c r="KN64" s="330"/>
      <c r="KO64" s="330"/>
      <c r="KP64" s="330"/>
      <c r="KQ64" s="330"/>
      <c r="KR64" s="330"/>
      <c r="KS64" s="330"/>
      <c r="KT64" s="330"/>
      <c r="KU64" s="330"/>
      <c r="KV64" s="330"/>
      <c r="KW64" s="330"/>
      <c r="KX64" s="330"/>
      <c r="KY64" s="330"/>
      <c r="KZ64" s="330"/>
      <c r="LA64" s="330"/>
      <c r="LB64" s="330"/>
      <c r="LC64" s="330"/>
      <c r="LD64" s="330"/>
      <c r="LE64" s="330"/>
      <c r="LF64" s="330"/>
      <c r="LG64" s="330"/>
      <c r="LH64" s="330"/>
      <c r="LI64" s="330"/>
      <c r="LJ64" s="330"/>
      <c r="LK64" s="330"/>
      <c r="LL64" s="330"/>
      <c r="LM64" s="330"/>
      <c r="LN64" s="330"/>
      <c r="LO64" s="330"/>
      <c r="LP64" s="330"/>
      <c r="LQ64" s="330"/>
      <c r="LR64" s="330"/>
      <c r="LS64" s="330"/>
      <c r="LT64" s="330"/>
      <c r="LU64" s="330"/>
      <c r="LV64" s="330"/>
      <c r="LW64" s="330"/>
      <c r="LX64" s="330"/>
      <c r="LY64" s="330"/>
      <c r="LZ64" s="330"/>
      <c r="MA64" s="330"/>
      <c r="MB64" s="330"/>
      <c r="MC64" s="330"/>
      <c r="MD64" s="330"/>
      <c r="ME64" s="330"/>
      <c r="MF64" s="330"/>
      <c r="MG64" s="330"/>
      <c r="MH64" s="330"/>
      <c r="MI64" s="330"/>
      <c r="MJ64" s="330"/>
      <c r="MK64" s="330"/>
      <c r="ML64" s="330"/>
      <c r="MM64" s="330"/>
      <c r="MN64" s="330"/>
      <c r="MO64" s="330"/>
      <c r="MP64" s="330"/>
      <c r="MQ64" s="330"/>
      <c r="MR64" s="330"/>
      <c r="MS64" s="330"/>
      <c r="MT64" s="330"/>
      <c r="MU64" s="330"/>
      <c r="MV64" s="330"/>
      <c r="MW64" s="330"/>
      <c r="MX64" s="330"/>
      <c r="MY64" s="330"/>
      <c r="MZ64" s="330"/>
      <c r="NA64" s="330"/>
      <c r="NB64" s="330"/>
      <c r="NC64" s="330"/>
      <c r="ND64" s="330"/>
      <c r="NE64" s="330"/>
      <c r="NF64" s="330"/>
      <c r="NG64" s="330"/>
      <c r="NH64" s="330"/>
      <c r="NI64" s="330"/>
      <c r="NJ64" s="330"/>
      <c r="NK64" s="330"/>
      <c r="NL64" s="330"/>
      <c r="NM64" s="330"/>
      <c r="NN64" s="330"/>
      <c r="NO64" s="330"/>
      <c r="NP64" s="330"/>
      <c r="NQ64" s="330"/>
      <c r="NR64" s="330"/>
      <c r="NS64" s="330"/>
      <c r="NT64" s="330"/>
      <c r="NU64" s="330"/>
      <c r="NV64" s="330"/>
      <c r="NW64" s="330"/>
      <c r="NX64" s="330"/>
      <c r="NY64" s="330"/>
      <c r="NZ64" s="330"/>
      <c r="OA64" s="330"/>
      <c r="OB64" s="330"/>
      <c r="OC64" s="330"/>
      <c r="OD64" s="330"/>
      <c r="OE64" s="330"/>
      <c r="OF64" s="330"/>
      <c r="OG64" s="330"/>
      <c r="OH64" s="330"/>
      <c r="OI64" s="330"/>
      <c r="OJ64" s="330"/>
      <c r="OK64" s="330"/>
      <c r="OL64" s="330"/>
      <c r="OM64" s="330"/>
      <c r="ON64" s="330"/>
      <c r="OO64" s="330"/>
      <c r="OP64" s="330"/>
      <c r="OQ64" s="330"/>
      <c r="OR64" s="330"/>
      <c r="OS64" s="330"/>
      <c r="OT64" s="330"/>
      <c r="OU64" s="330"/>
      <c r="OV64" s="330"/>
      <c r="OW64" s="330"/>
      <c r="OX64" s="330"/>
      <c r="OY64" s="330"/>
      <c r="OZ64" s="330"/>
      <c r="PA64" s="330"/>
      <c r="PB64" s="330"/>
      <c r="PC64" s="330"/>
      <c r="PD64" s="330"/>
      <c r="PE64" s="330"/>
      <c r="PF64" s="330"/>
      <c r="PG64" s="330"/>
      <c r="PH64" s="330"/>
      <c r="PI64" s="330"/>
      <c r="PJ64" s="330"/>
      <c r="PK64" s="330"/>
      <c r="PL64" s="330"/>
      <c r="PM64" s="330"/>
      <c r="PN64" s="330"/>
      <c r="PO64" s="330"/>
      <c r="PP64" s="330"/>
      <c r="PQ64" s="330"/>
      <c r="PR64" s="330"/>
      <c r="PS64" s="330"/>
      <c r="PT64" s="330"/>
      <c r="PU64" s="330"/>
      <c r="PV64" s="330"/>
      <c r="PW64" s="330"/>
      <c r="PX64" s="330"/>
      <c r="PY64" s="330"/>
      <c r="PZ64" s="330"/>
      <c r="QA64" s="330"/>
      <c r="QB64" s="330"/>
      <c r="QC64" s="330"/>
      <c r="QD64" s="330"/>
      <c r="QE64" s="330"/>
      <c r="QF64" s="330"/>
      <c r="QG64" s="330"/>
      <c r="QH64" s="330"/>
      <c r="QI64" s="330"/>
      <c r="QJ64" s="330"/>
      <c r="QK64" s="330"/>
      <c r="QL64" s="330"/>
      <c r="QM64" s="330"/>
      <c r="QN64" s="330"/>
      <c r="QO64" s="330"/>
      <c r="QP64" s="330"/>
      <c r="QQ64" s="330"/>
      <c r="QR64" s="330"/>
      <c r="QS64" s="330"/>
      <c r="QT64" s="330"/>
      <c r="QU64" s="330"/>
      <c r="QV64" s="330"/>
      <c r="QW64" s="330"/>
      <c r="QX64" s="330"/>
      <c r="QY64" s="330"/>
      <c r="QZ64" s="330"/>
      <c r="RA64" s="330"/>
      <c r="RB64" s="330"/>
      <c r="RC64" s="330"/>
      <c r="RD64" s="330"/>
      <c r="RE64" s="330"/>
      <c r="RF64" s="330"/>
      <c r="RG64" s="330"/>
      <c r="RH64" s="330"/>
      <c r="RI64" s="330"/>
      <c r="RJ64" s="330"/>
      <c r="RK64" s="330"/>
      <c r="RL64" s="330"/>
      <c r="RM64" s="330"/>
      <c r="RN64" s="330"/>
      <c r="RO64" s="330"/>
      <c r="RP64" s="330"/>
      <c r="RQ64" s="330"/>
      <c r="RR64" s="330"/>
      <c r="RS64" s="330"/>
      <c r="RT64" s="330"/>
      <c r="RU64" s="330"/>
      <c r="RV64" s="330"/>
      <c r="RW64" s="330"/>
      <c r="RX64" s="330"/>
      <c r="RY64" s="330"/>
      <c r="RZ64" s="330"/>
      <c r="SA64" s="330"/>
      <c r="SB64" s="330"/>
      <c r="SC64" s="330"/>
      <c r="SD64" s="330"/>
      <c r="SE64" s="330"/>
      <c r="SF64" s="330"/>
      <c r="SG64" s="330"/>
      <c r="SH64" s="330"/>
      <c r="SI64" s="330"/>
      <c r="SJ64" s="330"/>
      <c r="SK64" s="330"/>
      <c r="SL64" s="330"/>
      <c r="SM64" s="330"/>
      <c r="SN64" s="330"/>
      <c r="SO64" s="330"/>
      <c r="SP64" s="330"/>
      <c r="SQ64" s="330"/>
      <c r="SR64" s="330"/>
      <c r="SS64" s="330"/>
      <c r="ST64" s="330"/>
      <c r="SU64" s="330"/>
      <c r="SV64" s="330"/>
      <c r="SW64" s="330"/>
      <c r="SX64" s="330"/>
      <c r="SY64" s="330"/>
      <c r="SZ64" s="330"/>
      <c r="TA64" s="330"/>
      <c r="TB64" s="330"/>
      <c r="TC64" s="330"/>
      <c r="TD64" s="330"/>
      <c r="TE64" s="330"/>
      <c r="TF64" s="330"/>
      <c r="TG64" s="330"/>
      <c r="TH64" s="330"/>
      <c r="TI64" s="330"/>
      <c r="TJ64" s="330"/>
      <c r="TK64" s="330"/>
      <c r="TL64" s="330"/>
      <c r="TM64" s="330"/>
      <c r="TN64" s="330"/>
      <c r="TO64" s="330"/>
      <c r="TP64" s="330"/>
      <c r="TQ64" s="330"/>
      <c r="TR64" s="330"/>
      <c r="TS64" s="330"/>
      <c r="TT64" s="330"/>
      <c r="TU64" s="330"/>
      <c r="TV64" s="330"/>
      <c r="TW64" s="330"/>
      <c r="TX64" s="330"/>
      <c r="TY64" s="330"/>
      <c r="TZ64" s="330"/>
      <c r="UA64" s="330"/>
      <c r="UB64" s="330"/>
      <c r="UC64" s="330"/>
      <c r="UD64" s="330"/>
      <c r="UE64" s="330"/>
      <c r="UF64" s="330"/>
      <c r="UG64" s="330"/>
      <c r="UH64" s="330"/>
      <c r="UI64" s="330"/>
      <c r="UJ64" s="330"/>
      <c r="UK64" s="330"/>
      <c r="UL64" s="330"/>
      <c r="UM64" s="330"/>
      <c r="UN64" s="330"/>
      <c r="UO64" s="330"/>
      <c r="UP64" s="330"/>
      <c r="UQ64" s="330"/>
      <c r="UR64" s="330"/>
      <c r="US64" s="330"/>
      <c r="UT64" s="330"/>
      <c r="UU64" s="330"/>
      <c r="UV64" s="330"/>
      <c r="UW64" s="330"/>
      <c r="UX64" s="330"/>
      <c r="UY64" s="330"/>
      <c r="UZ64" s="330"/>
      <c r="VA64" s="330"/>
      <c r="VB64" s="330"/>
      <c r="VC64" s="330"/>
      <c r="VD64" s="330"/>
      <c r="VE64" s="330"/>
      <c r="VF64" s="330"/>
      <c r="VG64" s="330"/>
      <c r="VH64" s="330"/>
      <c r="VI64" s="330"/>
      <c r="VJ64" s="330"/>
      <c r="VK64" s="330"/>
      <c r="VL64" s="330"/>
      <c r="VM64" s="330"/>
      <c r="VN64" s="330"/>
      <c r="VO64" s="330"/>
      <c r="VP64" s="330"/>
      <c r="VQ64" s="330"/>
      <c r="VR64" s="330"/>
      <c r="VS64" s="330"/>
      <c r="VT64" s="330"/>
      <c r="VU64" s="330"/>
      <c r="VV64" s="330"/>
      <c r="VW64" s="330"/>
      <c r="VX64" s="330"/>
      <c r="VY64" s="330"/>
      <c r="VZ64" s="330"/>
      <c r="WA64" s="330"/>
      <c r="WB64" s="330"/>
      <c r="WC64" s="330"/>
      <c r="WD64" s="330"/>
      <c r="WE64" s="330"/>
      <c r="WF64" s="330"/>
      <c r="WG64" s="330"/>
      <c r="WH64" s="330"/>
      <c r="WI64" s="330"/>
      <c r="WJ64" s="330"/>
      <c r="WK64" s="330"/>
      <c r="WL64" s="330"/>
    </row>
    <row r="65" spans="1:610" s="330" customFormat="1" ht="408" customHeight="1">
      <c r="A65" s="508">
        <v>26</v>
      </c>
      <c r="B65" s="484" t="s">
        <v>194</v>
      </c>
      <c r="C65" s="481" t="s">
        <v>195</v>
      </c>
      <c r="D65" s="479" t="s">
        <v>1305</v>
      </c>
      <c r="E65" s="479" t="s">
        <v>196</v>
      </c>
      <c r="F65" s="525" t="s">
        <v>819</v>
      </c>
      <c r="G65" s="524" t="s">
        <v>1756</v>
      </c>
      <c r="H65" s="540">
        <v>45292</v>
      </c>
      <c r="I65" s="540">
        <v>45473</v>
      </c>
      <c r="J65" s="479" t="s">
        <v>199</v>
      </c>
      <c r="K65" s="524" t="s">
        <v>200</v>
      </c>
      <c r="L65" s="524" t="s">
        <v>201</v>
      </c>
      <c r="M65" s="524" t="s">
        <v>1606</v>
      </c>
      <c r="N65" s="524" t="s">
        <v>1607</v>
      </c>
      <c r="O65" s="552">
        <v>1</v>
      </c>
      <c r="P65" s="553"/>
      <c r="Q65" s="552"/>
      <c r="R65" s="553"/>
      <c r="S65" s="552"/>
      <c r="T65" s="491"/>
      <c r="U65" s="488"/>
      <c r="V65" s="490"/>
      <c r="W65" s="500">
        <f t="shared" si="0"/>
        <v>1</v>
      </c>
      <c r="X65" s="498"/>
      <c r="Y65" s="494"/>
      <c r="Z65" s="494"/>
      <c r="AE65" s="192"/>
      <c r="AF65" s="192"/>
    </row>
    <row r="66" spans="1:610" s="330" customFormat="1" ht="207" customHeight="1">
      <c r="A66" s="509"/>
      <c r="B66" s="484"/>
      <c r="C66" s="481"/>
      <c r="D66" s="479"/>
      <c r="E66" s="479"/>
      <c r="F66" s="479"/>
      <c r="G66" s="479"/>
      <c r="H66" s="496"/>
      <c r="I66" s="496"/>
      <c r="J66" s="479"/>
      <c r="K66" s="479"/>
      <c r="L66" s="479"/>
      <c r="M66" s="479"/>
      <c r="N66" s="479"/>
      <c r="O66" s="488"/>
      <c r="P66" s="491"/>
      <c r="Q66" s="488"/>
      <c r="R66" s="491"/>
      <c r="S66" s="488"/>
      <c r="T66" s="491"/>
      <c r="U66" s="488"/>
      <c r="V66" s="490"/>
      <c r="W66" s="500"/>
      <c r="X66" s="498"/>
      <c r="Y66" s="495"/>
      <c r="Z66" s="495"/>
      <c r="AE66" s="207"/>
      <c r="AF66" s="192"/>
    </row>
    <row r="67" spans="1:610" s="330" customFormat="1" ht="124.5" customHeight="1">
      <c r="A67" s="510"/>
      <c r="B67" s="484"/>
      <c r="C67" s="481"/>
      <c r="D67" s="479"/>
      <c r="E67" s="479"/>
      <c r="F67" s="479"/>
      <c r="G67" s="479"/>
      <c r="H67" s="496"/>
      <c r="I67" s="496"/>
      <c r="J67" s="479"/>
      <c r="K67" s="479"/>
      <c r="L67" s="479"/>
      <c r="M67" s="479"/>
      <c r="N67" s="479"/>
      <c r="O67" s="488"/>
      <c r="P67" s="491"/>
      <c r="Q67" s="488"/>
      <c r="R67" s="491"/>
      <c r="S67" s="488"/>
      <c r="T67" s="491"/>
      <c r="U67" s="488"/>
      <c r="V67" s="490"/>
      <c r="W67" s="500"/>
      <c r="X67" s="498"/>
      <c r="Y67" s="507"/>
      <c r="Z67" s="507"/>
      <c r="AE67" s="207"/>
      <c r="AF67" s="192"/>
    </row>
    <row r="68" spans="1:610" s="330" customFormat="1" ht="359.25" customHeight="1">
      <c r="A68" s="438">
        <v>27</v>
      </c>
      <c r="B68" s="430" t="s">
        <v>150</v>
      </c>
      <c r="C68" s="232" t="s">
        <v>151</v>
      </c>
      <c r="D68" s="233" t="s">
        <v>1305</v>
      </c>
      <c r="E68" s="233" t="s">
        <v>1642</v>
      </c>
      <c r="F68" s="233" t="s">
        <v>1643</v>
      </c>
      <c r="G68" s="233" t="s">
        <v>1762</v>
      </c>
      <c r="H68" s="379">
        <v>45292</v>
      </c>
      <c r="I68" s="379">
        <v>45656</v>
      </c>
      <c r="J68" s="233" t="s">
        <v>199</v>
      </c>
      <c r="K68" s="233" t="s">
        <v>1750</v>
      </c>
      <c r="L68" s="233" t="s">
        <v>1751</v>
      </c>
      <c r="M68" s="233" t="s">
        <v>1760</v>
      </c>
      <c r="N68" s="233" t="s">
        <v>1761</v>
      </c>
      <c r="O68" s="236">
        <v>0</v>
      </c>
      <c r="P68" s="237"/>
      <c r="Q68" s="236">
        <v>0.5</v>
      </c>
      <c r="R68" s="237"/>
      <c r="S68" s="236">
        <v>0</v>
      </c>
      <c r="T68" s="237"/>
      <c r="U68" s="236">
        <v>0.5</v>
      </c>
      <c r="V68" s="242"/>
      <c r="W68" s="239">
        <f>O68+Q68+S68+U68</f>
        <v>1</v>
      </c>
      <c r="X68" s="240"/>
      <c r="Y68" s="332"/>
      <c r="Z68" s="412"/>
      <c r="AE68" s="207"/>
      <c r="AF68" s="192"/>
    </row>
    <row r="69" spans="1:610" s="330" customFormat="1" ht="386.25" customHeight="1">
      <c r="A69" s="508">
        <v>28</v>
      </c>
      <c r="B69" s="484" t="s">
        <v>205</v>
      </c>
      <c r="C69" s="481" t="s">
        <v>206</v>
      </c>
      <c r="D69" s="479" t="s">
        <v>1305</v>
      </c>
      <c r="E69" s="479" t="s">
        <v>207</v>
      </c>
      <c r="F69" s="525" t="s">
        <v>819</v>
      </c>
      <c r="G69" s="494" t="s">
        <v>822</v>
      </c>
      <c r="H69" s="541">
        <v>45292</v>
      </c>
      <c r="I69" s="496">
        <v>45657</v>
      </c>
      <c r="J69" s="479" t="s">
        <v>199</v>
      </c>
      <c r="K69" s="479" t="s">
        <v>200</v>
      </c>
      <c r="L69" s="479" t="s">
        <v>201</v>
      </c>
      <c r="M69" s="479" t="s">
        <v>1608</v>
      </c>
      <c r="N69" s="479" t="s">
        <v>1612</v>
      </c>
      <c r="O69" s="488">
        <v>0.25</v>
      </c>
      <c r="P69" s="491"/>
      <c r="Q69" s="488">
        <v>0.25</v>
      </c>
      <c r="R69" s="584"/>
      <c r="S69" s="488">
        <v>0.25</v>
      </c>
      <c r="T69" s="491"/>
      <c r="U69" s="488">
        <v>0.25</v>
      </c>
      <c r="V69" s="486"/>
      <c r="W69" s="500">
        <f>O69+Q69+S69+U69</f>
        <v>1</v>
      </c>
      <c r="X69" s="498"/>
      <c r="Y69" s="494"/>
      <c r="Z69" s="494"/>
      <c r="AE69" s="207"/>
      <c r="AF69" s="192"/>
    </row>
    <row r="70" spans="1:610" s="330" customFormat="1" ht="123.75" customHeight="1">
      <c r="A70" s="509"/>
      <c r="B70" s="484"/>
      <c r="C70" s="481"/>
      <c r="D70" s="479"/>
      <c r="E70" s="479"/>
      <c r="F70" s="479"/>
      <c r="G70" s="495"/>
      <c r="H70" s="542"/>
      <c r="I70" s="496"/>
      <c r="J70" s="479"/>
      <c r="K70" s="479"/>
      <c r="L70" s="479"/>
      <c r="M70" s="479"/>
      <c r="N70" s="479"/>
      <c r="O70" s="488"/>
      <c r="P70" s="491"/>
      <c r="Q70" s="488"/>
      <c r="R70" s="584"/>
      <c r="S70" s="488"/>
      <c r="T70" s="491"/>
      <c r="U70" s="488"/>
      <c r="V70" s="486"/>
      <c r="W70" s="500"/>
      <c r="X70" s="577"/>
      <c r="Y70" s="495"/>
      <c r="Z70" s="495"/>
      <c r="AE70" s="192"/>
      <c r="AF70" s="207"/>
    </row>
    <row r="71" spans="1:610" s="330" customFormat="1" ht="123.75" customHeight="1">
      <c r="A71" s="509"/>
      <c r="B71" s="484"/>
      <c r="C71" s="481"/>
      <c r="D71" s="479"/>
      <c r="E71" s="479"/>
      <c r="F71" s="479"/>
      <c r="G71" s="495"/>
      <c r="H71" s="542"/>
      <c r="I71" s="496"/>
      <c r="J71" s="479"/>
      <c r="K71" s="479"/>
      <c r="L71" s="479"/>
      <c r="M71" s="479"/>
      <c r="N71" s="479"/>
      <c r="O71" s="488"/>
      <c r="P71" s="491"/>
      <c r="Q71" s="488"/>
      <c r="R71" s="584"/>
      <c r="S71" s="488"/>
      <c r="T71" s="491"/>
      <c r="U71" s="488"/>
      <c r="V71" s="486"/>
      <c r="W71" s="500"/>
      <c r="X71" s="577"/>
      <c r="Y71" s="495"/>
      <c r="Z71" s="495"/>
      <c r="AE71" s="207"/>
      <c r="AF71" s="207"/>
    </row>
    <row r="72" spans="1:610" s="330" customFormat="1" ht="123.75" customHeight="1">
      <c r="A72" s="510"/>
      <c r="B72" s="484"/>
      <c r="C72" s="481"/>
      <c r="D72" s="479"/>
      <c r="E72" s="479"/>
      <c r="F72" s="479"/>
      <c r="G72" s="507"/>
      <c r="H72" s="497"/>
      <c r="I72" s="496"/>
      <c r="J72" s="479"/>
      <c r="K72" s="479"/>
      <c r="L72" s="479"/>
      <c r="M72" s="479"/>
      <c r="N72" s="479"/>
      <c r="O72" s="488"/>
      <c r="P72" s="491"/>
      <c r="Q72" s="488"/>
      <c r="R72" s="584"/>
      <c r="S72" s="488"/>
      <c r="T72" s="491"/>
      <c r="U72" s="488"/>
      <c r="V72" s="486"/>
      <c r="W72" s="500"/>
      <c r="X72" s="577"/>
      <c r="Y72" s="507"/>
      <c r="Z72" s="507"/>
      <c r="AE72" s="207"/>
      <c r="AF72" s="207"/>
    </row>
    <row r="73" spans="1:610" s="330" customFormat="1" ht="207" customHeight="1">
      <c r="A73" s="508">
        <v>29</v>
      </c>
      <c r="B73" s="484" t="s">
        <v>150</v>
      </c>
      <c r="C73" s="481" t="s">
        <v>151</v>
      </c>
      <c r="D73" s="479" t="s">
        <v>1305</v>
      </c>
      <c r="E73" s="479" t="s">
        <v>196</v>
      </c>
      <c r="F73" s="525" t="s">
        <v>819</v>
      </c>
      <c r="G73" s="494" t="s">
        <v>1299</v>
      </c>
      <c r="H73" s="541">
        <v>45292</v>
      </c>
      <c r="I73" s="496">
        <v>45657</v>
      </c>
      <c r="J73" s="479" t="s">
        <v>199</v>
      </c>
      <c r="K73" s="479" t="s">
        <v>200</v>
      </c>
      <c r="L73" s="479" t="s">
        <v>201</v>
      </c>
      <c r="M73" s="479" t="s">
        <v>1609</v>
      </c>
      <c r="N73" s="479" t="s">
        <v>1610</v>
      </c>
      <c r="O73" s="488">
        <v>0.25</v>
      </c>
      <c r="P73" s="491"/>
      <c r="Q73" s="488">
        <v>0.25</v>
      </c>
      <c r="R73" s="491"/>
      <c r="S73" s="488">
        <v>0.25</v>
      </c>
      <c r="T73" s="491"/>
      <c r="U73" s="488">
        <v>0.25</v>
      </c>
      <c r="V73" s="486"/>
      <c r="W73" s="500">
        <f>O73+Q73+S73+U73</f>
        <v>1</v>
      </c>
      <c r="X73" s="498"/>
      <c r="Y73" s="494"/>
      <c r="Z73" s="494"/>
      <c r="AE73" s="207"/>
      <c r="AF73" s="207"/>
    </row>
    <row r="74" spans="1:610" s="330" customFormat="1" ht="105.75" customHeight="1">
      <c r="A74" s="509"/>
      <c r="B74" s="484"/>
      <c r="C74" s="481"/>
      <c r="D74" s="479"/>
      <c r="E74" s="479"/>
      <c r="F74" s="479"/>
      <c r="G74" s="495"/>
      <c r="H74" s="542"/>
      <c r="I74" s="496"/>
      <c r="J74" s="479"/>
      <c r="K74" s="479"/>
      <c r="L74" s="479"/>
      <c r="M74" s="479"/>
      <c r="N74" s="479"/>
      <c r="O74" s="488"/>
      <c r="P74" s="491"/>
      <c r="Q74" s="488"/>
      <c r="R74" s="491"/>
      <c r="S74" s="488"/>
      <c r="T74" s="491"/>
      <c r="U74" s="488"/>
      <c r="V74" s="486"/>
      <c r="W74" s="500"/>
      <c r="X74" s="498"/>
      <c r="Y74" s="495"/>
      <c r="Z74" s="495"/>
      <c r="AE74" s="207"/>
      <c r="AF74" s="207"/>
    </row>
    <row r="75" spans="1:610" s="330" customFormat="1" ht="105.75" customHeight="1">
      <c r="A75" s="509"/>
      <c r="B75" s="484"/>
      <c r="C75" s="481"/>
      <c r="D75" s="479"/>
      <c r="E75" s="479"/>
      <c r="F75" s="479"/>
      <c r="G75" s="495"/>
      <c r="H75" s="542"/>
      <c r="I75" s="496"/>
      <c r="J75" s="479"/>
      <c r="K75" s="479"/>
      <c r="L75" s="479"/>
      <c r="M75" s="479"/>
      <c r="N75" s="479"/>
      <c r="O75" s="488"/>
      <c r="P75" s="491"/>
      <c r="Q75" s="488"/>
      <c r="R75" s="491"/>
      <c r="S75" s="488"/>
      <c r="T75" s="491"/>
      <c r="U75" s="488"/>
      <c r="V75" s="486"/>
      <c r="W75" s="500"/>
      <c r="X75" s="498"/>
      <c r="Y75" s="495"/>
      <c r="Z75" s="495"/>
      <c r="AE75" s="207"/>
      <c r="AF75" s="207"/>
    </row>
    <row r="76" spans="1:610" s="330" customFormat="1" ht="105.75" customHeight="1">
      <c r="A76" s="510"/>
      <c r="B76" s="484"/>
      <c r="C76" s="481"/>
      <c r="D76" s="479"/>
      <c r="E76" s="479"/>
      <c r="F76" s="479"/>
      <c r="G76" s="507"/>
      <c r="H76" s="497"/>
      <c r="I76" s="496"/>
      <c r="J76" s="479"/>
      <c r="K76" s="479"/>
      <c r="L76" s="479"/>
      <c r="M76" s="479"/>
      <c r="N76" s="479"/>
      <c r="O76" s="488"/>
      <c r="P76" s="491"/>
      <c r="Q76" s="488"/>
      <c r="R76" s="491"/>
      <c r="S76" s="488"/>
      <c r="T76" s="491"/>
      <c r="U76" s="488"/>
      <c r="V76" s="486"/>
      <c r="W76" s="500"/>
      <c r="X76" s="498"/>
      <c r="Y76" s="507"/>
      <c r="Z76" s="507"/>
      <c r="AE76" s="207"/>
      <c r="AF76" s="207"/>
    </row>
    <row r="77" spans="1:610" s="421" customFormat="1" ht="371.25">
      <c r="A77" s="438">
        <v>30</v>
      </c>
      <c r="B77" s="430" t="s">
        <v>150</v>
      </c>
      <c r="C77" s="415" t="s">
        <v>151</v>
      </c>
      <c r="D77" s="413" t="s">
        <v>1305</v>
      </c>
      <c r="E77" s="413" t="s">
        <v>1460</v>
      </c>
      <c r="F77" s="424" t="s">
        <v>800</v>
      </c>
      <c r="G77" s="413" t="s">
        <v>1669</v>
      </c>
      <c r="H77" s="416">
        <v>45292</v>
      </c>
      <c r="I77" s="416">
        <v>45657</v>
      </c>
      <c r="J77" s="358" t="s">
        <v>199</v>
      </c>
      <c r="K77" s="413" t="s">
        <v>200</v>
      </c>
      <c r="L77" s="413" t="s">
        <v>201</v>
      </c>
      <c r="M77" s="413" t="s">
        <v>1621</v>
      </c>
      <c r="N77" s="413" t="s">
        <v>1628</v>
      </c>
      <c r="O77" s="417">
        <v>0.3</v>
      </c>
      <c r="P77" s="418"/>
      <c r="Q77" s="417">
        <v>0.6</v>
      </c>
      <c r="R77" s="418"/>
      <c r="S77" s="417">
        <v>0.1</v>
      </c>
      <c r="T77" s="418"/>
      <c r="U77" s="417">
        <v>0</v>
      </c>
      <c r="V77" s="425"/>
      <c r="W77" s="419">
        <f>O77+Q77+S77+U77</f>
        <v>0.99999999999999989</v>
      </c>
      <c r="X77" s="420"/>
      <c r="Y77" s="426"/>
      <c r="Z77" s="426"/>
      <c r="AA77" s="330"/>
      <c r="AB77" s="330"/>
      <c r="AC77" s="330"/>
      <c r="AD77" s="330"/>
      <c r="AE77" s="207"/>
      <c r="AF77" s="207"/>
      <c r="AG77" s="330"/>
      <c r="AH77" s="330"/>
      <c r="AI77" s="330"/>
      <c r="AJ77" s="330"/>
      <c r="AK77" s="330"/>
      <c r="AL77" s="330"/>
      <c r="AM77" s="330"/>
      <c r="AN77" s="330"/>
      <c r="AO77" s="330"/>
      <c r="AP77" s="330"/>
      <c r="AQ77" s="330"/>
      <c r="AR77" s="330"/>
      <c r="AS77" s="330"/>
      <c r="AT77" s="330"/>
      <c r="AU77" s="330"/>
      <c r="AV77" s="330"/>
      <c r="AW77" s="330"/>
      <c r="AX77" s="330"/>
      <c r="AY77" s="330"/>
      <c r="AZ77" s="330"/>
      <c r="BA77" s="330"/>
      <c r="BB77" s="330"/>
      <c r="BC77" s="330"/>
      <c r="BD77" s="330"/>
      <c r="BE77" s="330"/>
      <c r="BF77" s="330"/>
      <c r="BG77" s="330"/>
      <c r="BH77" s="330"/>
      <c r="BI77" s="330"/>
      <c r="BJ77" s="330"/>
      <c r="BK77" s="330"/>
      <c r="BL77" s="330"/>
      <c r="BM77" s="330"/>
      <c r="BN77" s="330"/>
      <c r="BO77" s="330"/>
      <c r="BP77" s="330"/>
      <c r="BQ77" s="330"/>
      <c r="BR77" s="330"/>
      <c r="BS77" s="330"/>
      <c r="BT77" s="330"/>
      <c r="BU77" s="330"/>
      <c r="BV77" s="330"/>
      <c r="BW77" s="330"/>
      <c r="BX77" s="330"/>
      <c r="BY77" s="330"/>
      <c r="BZ77" s="330"/>
      <c r="CA77" s="330"/>
      <c r="CB77" s="330"/>
      <c r="CC77" s="330"/>
      <c r="CD77" s="330"/>
      <c r="CE77" s="330"/>
      <c r="CF77" s="330"/>
      <c r="CG77" s="330"/>
      <c r="CH77" s="330"/>
      <c r="CI77" s="330"/>
      <c r="CJ77" s="330"/>
      <c r="CK77" s="330"/>
      <c r="CL77" s="330"/>
      <c r="CM77" s="330"/>
      <c r="CN77" s="330"/>
      <c r="CO77" s="330"/>
      <c r="CP77" s="330"/>
      <c r="CQ77" s="330"/>
      <c r="CR77" s="330"/>
      <c r="CS77" s="330"/>
      <c r="CT77" s="330"/>
      <c r="CU77" s="330"/>
      <c r="CV77" s="330"/>
      <c r="CW77" s="330"/>
      <c r="CX77" s="330"/>
      <c r="CY77" s="330"/>
      <c r="CZ77" s="330"/>
      <c r="DA77" s="330"/>
      <c r="DB77" s="330"/>
      <c r="DC77" s="330"/>
      <c r="DD77" s="330"/>
      <c r="DE77" s="330"/>
      <c r="DF77" s="330"/>
      <c r="DG77" s="330"/>
      <c r="DH77" s="330"/>
      <c r="DI77" s="330"/>
      <c r="DJ77" s="330"/>
      <c r="DK77" s="330"/>
      <c r="DL77" s="330"/>
      <c r="DM77" s="330"/>
      <c r="DN77" s="330"/>
      <c r="DO77" s="330"/>
      <c r="DP77" s="330"/>
      <c r="DQ77" s="330"/>
      <c r="DR77" s="330"/>
      <c r="DS77" s="330"/>
      <c r="DT77" s="330"/>
      <c r="DU77" s="330"/>
      <c r="DV77" s="330"/>
      <c r="DW77" s="330"/>
      <c r="DX77" s="330"/>
      <c r="DY77" s="330"/>
      <c r="DZ77" s="330"/>
      <c r="EA77" s="330"/>
      <c r="EB77" s="330"/>
      <c r="EC77" s="330"/>
      <c r="ED77" s="330"/>
      <c r="EE77" s="330"/>
      <c r="EF77" s="330"/>
      <c r="EG77" s="330"/>
      <c r="EH77" s="330"/>
      <c r="EI77" s="330"/>
      <c r="EJ77" s="330"/>
      <c r="EK77" s="330"/>
      <c r="EL77" s="330"/>
      <c r="EM77" s="330"/>
      <c r="EN77" s="330"/>
      <c r="EO77" s="330"/>
      <c r="EP77" s="330"/>
      <c r="EQ77" s="330"/>
      <c r="ER77" s="330"/>
      <c r="ES77" s="330"/>
      <c r="ET77" s="330"/>
      <c r="EU77" s="330"/>
      <c r="EV77" s="330"/>
      <c r="EW77" s="330"/>
      <c r="EX77" s="330"/>
      <c r="EY77" s="330"/>
      <c r="EZ77" s="330"/>
      <c r="FA77" s="330"/>
      <c r="FB77" s="330"/>
      <c r="FC77" s="330"/>
      <c r="FD77" s="330"/>
      <c r="FE77" s="330"/>
      <c r="FF77" s="330"/>
      <c r="FG77" s="330"/>
      <c r="FH77" s="330"/>
      <c r="FI77" s="330"/>
      <c r="FJ77" s="330"/>
      <c r="FK77" s="330"/>
      <c r="FL77" s="330"/>
      <c r="FM77" s="330"/>
      <c r="FN77" s="330"/>
      <c r="FO77" s="330"/>
      <c r="FP77" s="330"/>
      <c r="FQ77" s="330"/>
      <c r="FR77" s="330"/>
      <c r="FS77" s="330"/>
      <c r="FT77" s="330"/>
      <c r="FU77" s="330"/>
      <c r="FV77" s="330"/>
      <c r="FW77" s="330"/>
      <c r="FX77" s="330"/>
      <c r="FY77" s="330"/>
      <c r="FZ77" s="330"/>
      <c r="GA77" s="330"/>
      <c r="GB77" s="330"/>
      <c r="GC77" s="330"/>
      <c r="GD77" s="330"/>
      <c r="GE77" s="330"/>
      <c r="GF77" s="330"/>
      <c r="GG77" s="330"/>
      <c r="GH77" s="330"/>
      <c r="GI77" s="330"/>
      <c r="GJ77" s="330"/>
      <c r="GK77" s="330"/>
      <c r="GL77" s="330"/>
      <c r="GM77" s="330"/>
      <c r="GN77" s="330"/>
      <c r="GO77" s="330"/>
      <c r="GP77" s="330"/>
      <c r="GQ77" s="330"/>
      <c r="GR77" s="330"/>
      <c r="GS77" s="330"/>
      <c r="GT77" s="330"/>
      <c r="GU77" s="330"/>
      <c r="GV77" s="330"/>
      <c r="GW77" s="330"/>
      <c r="GX77" s="330"/>
      <c r="GY77" s="330"/>
      <c r="GZ77" s="330"/>
      <c r="HA77" s="330"/>
      <c r="HB77" s="330"/>
      <c r="HC77" s="330"/>
      <c r="HD77" s="330"/>
      <c r="HE77" s="330"/>
      <c r="HF77" s="330"/>
      <c r="HG77" s="330"/>
      <c r="HH77" s="330"/>
      <c r="HI77" s="330"/>
      <c r="HJ77" s="330"/>
      <c r="HK77" s="330"/>
      <c r="HL77" s="330"/>
      <c r="HM77" s="330"/>
      <c r="HN77" s="330"/>
      <c r="HO77" s="330"/>
      <c r="HP77" s="330"/>
      <c r="HQ77" s="330"/>
      <c r="HR77" s="330"/>
      <c r="HS77" s="330"/>
      <c r="HT77" s="330"/>
      <c r="HU77" s="330"/>
      <c r="HV77" s="330"/>
      <c r="HW77" s="330"/>
      <c r="HX77" s="330"/>
      <c r="HY77" s="330"/>
      <c r="HZ77" s="330"/>
      <c r="IA77" s="330"/>
      <c r="IB77" s="330"/>
      <c r="IC77" s="330"/>
      <c r="ID77" s="330"/>
      <c r="IE77" s="330"/>
      <c r="IF77" s="330"/>
      <c r="IG77" s="330"/>
      <c r="IH77" s="330"/>
      <c r="II77" s="330"/>
      <c r="IJ77" s="330"/>
      <c r="IK77" s="330"/>
      <c r="IL77" s="330"/>
      <c r="IM77" s="330"/>
      <c r="IN77" s="330"/>
      <c r="IO77" s="330"/>
      <c r="IP77" s="330"/>
      <c r="IQ77" s="330"/>
      <c r="IR77" s="330"/>
      <c r="IS77" s="330"/>
      <c r="IT77" s="330"/>
      <c r="IU77" s="330"/>
      <c r="IV77" s="330"/>
      <c r="IW77" s="330"/>
      <c r="IX77" s="330"/>
      <c r="IY77" s="330"/>
      <c r="IZ77" s="330"/>
      <c r="JA77" s="330"/>
      <c r="JB77" s="330"/>
      <c r="JC77" s="330"/>
      <c r="JD77" s="330"/>
      <c r="JE77" s="330"/>
      <c r="JF77" s="330"/>
      <c r="JG77" s="330"/>
      <c r="JH77" s="330"/>
      <c r="JI77" s="330"/>
      <c r="JJ77" s="330"/>
      <c r="JK77" s="330"/>
      <c r="JL77" s="330"/>
      <c r="JM77" s="330"/>
      <c r="JN77" s="330"/>
      <c r="JO77" s="330"/>
      <c r="JP77" s="330"/>
      <c r="JQ77" s="330"/>
      <c r="JR77" s="330"/>
      <c r="JS77" s="330"/>
      <c r="JT77" s="330"/>
      <c r="JU77" s="330"/>
      <c r="JV77" s="330"/>
      <c r="JW77" s="330"/>
      <c r="JX77" s="330"/>
      <c r="JY77" s="330"/>
      <c r="JZ77" s="330"/>
      <c r="KA77" s="330"/>
      <c r="KB77" s="330"/>
      <c r="KC77" s="330"/>
      <c r="KD77" s="330"/>
      <c r="KE77" s="330"/>
      <c r="KF77" s="330"/>
      <c r="KG77" s="330"/>
      <c r="KH77" s="330"/>
      <c r="KI77" s="330"/>
      <c r="KJ77" s="330"/>
      <c r="KK77" s="330"/>
      <c r="KL77" s="330"/>
      <c r="KM77" s="330"/>
      <c r="KN77" s="330"/>
      <c r="KO77" s="330"/>
      <c r="KP77" s="330"/>
      <c r="KQ77" s="330"/>
      <c r="KR77" s="330"/>
      <c r="KS77" s="330"/>
      <c r="KT77" s="330"/>
      <c r="KU77" s="330"/>
      <c r="KV77" s="330"/>
      <c r="KW77" s="330"/>
      <c r="KX77" s="330"/>
      <c r="KY77" s="330"/>
      <c r="KZ77" s="330"/>
      <c r="LA77" s="330"/>
      <c r="LB77" s="330"/>
      <c r="LC77" s="330"/>
      <c r="LD77" s="330"/>
      <c r="LE77" s="330"/>
      <c r="LF77" s="330"/>
      <c r="LG77" s="330"/>
      <c r="LH77" s="330"/>
      <c r="LI77" s="330"/>
      <c r="LJ77" s="330"/>
      <c r="LK77" s="330"/>
      <c r="LL77" s="330"/>
      <c r="LM77" s="330"/>
      <c r="LN77" s="330"/>
      <c r="LO77" s="330"/>
      <c r="LP77" s="330"/>
      <c r="LQ77" s="330"/>
      <c r="LR77" s="330"/>
      <c r="LS77" s="330"/>
      <c r="LT77" s="330"/>
      <c r="LU77" s="330"/>
      <c r="LV77" s="330"/>
      <c r="LW77" s="330"/>
      <c r="LX77" s="330"/>
      <c r="LY77" s="330"/>
      <c r="LZ77" s="330"/>
      <c r="MA77" s="330"/>
      <c r="MB77" s="330"/>
      <c r="MC77" s="330"/>
      <c r="MD77" s="330"/>
      <c r="ME77" s="330"/>
      <c r="MF77" s="330"/>
      <c r="MG77" s="330"/>
      <c r="MH77" s="330"/>
      <c r="MI77" s="330"/>
      <c r="MJ77" s="330"/>
      <c r="MK77" s="330"/>
      <c r="ML77" s="330"/>
      <c r="MM77" s="330"/>
      <c r="MN77" s="330"/>
      <c r="MO77" s="330"/>
      <c r="MP77" s="330"/>
      <c r="MQ77" s="330"/>
      <c r="MR77" s="330"/>
      <c r="MS77" s="330"/>
      <c r="MT77" s="330"/>
      <c r="MU77" s="330"/>
      <c r="MV77" s="330"/>
      <c r="MW77" s="330"/>
      <c r="MX77" s="330"/>
      <c r="MY77" s="330"/>
      <c r="MZ77" s="330"/>
      <c r="NA77" s="330"/>
      <c r="NB77" s="330"/>
      <c r="NC77" s="330"/>
      <c r="ND77" s="330"/>
      <c r="NE77" s="330"/>
      <c r="NF77" s="330"/>
      <c r="NG77" s="330"/>
      <c r="NH77" s="330"/>
      <c r="NI77" s="330"/>
      <c r="NJ77" s="330"/>
      <c r="NK77" s="330"/>
      <c r="NL77" s="330"/>
      <c r="NM77" s="330"/>
      <c r="NN77" s="330"/>
      <c r="NO77" s="330"/>
      <c r="NP77" s="330"/>
      <c r="NQ77" s="330"/>
      <c r="NR77" s="330"/>
      <c r="NS77" s="330"/>
      <c r="NT77" s="330"/>
      <c r="NU77" s="330"/>
      <c r="NV77" s="330"/>
      <c r="NW77" s="330"/>
      <c r="NX77" s="330"/>
      <c r="NY77" s="330"/>
      <c r="NZ77" s="330"/>
      <c r="OA77" s="330"/>
      <c r="OB77" s="330"/>
      <c r="OC77" s="330"/>
      <c r="OD77" s="330"/>
      <c r="OE77" s="330"/>
      <c r="OF77" s="330"/>
      <c r="OG77" s="330"/>
      <c r="OH77" s="330"/>
      <c r="OI77" s="330"/>
      <c r="OJ77" s="330"/>
      <c r="OK77" s="330"/>
      <c r="OL77" s="330"/>
      <c r="OM77" s="330"/>
      <c r="ON77" s="330"/>
      <c r="OO77" s="330"/>
      <c r="OP77" s="330"/>
      <c r="OQ77" s="330"/>
      <c r="OR77" s="330"/>
      <c r="OS77" s="330"/>
      <c r="OT77" s="330"/>
      <c r="OU77" s="330"/>
      <c r="OV77" s="330"/>
      <c r="OW77" s="330"/>
      <c r="OX77" s="330"/>
      <c r="OY77" s="330"/>
      <c r="OZ77" s="330"/>
      <c r="PA77" s="330"/>
      <c r="PB77" s="330"/>
      <c r="PC77" s="330"/>
      <c r="PD77" s="330"/>
      <c r="PE77" s="330"/>
      <c r="PF77" s="330"/>
      <c r="PG77" s="330"/>
      <c r="PH77" s="330"/>
      <c r="PI77" s="330"/>
      <c r="PJ77" s="330"/>
      <c r="PK77" s="330"/>
      <c r="PL77" s="330"/>
      <c r="PM77" s="330"/>
      <c r="PN77" s="330"/>
      <c r="PO77" s="330"/>
      <c r="PP77" s="330"/>
      <c r="PQ77" s="330"/>
      <c r="PR77" s="330"/>
      <c r="PS77" s="330"/>
      <c r="PT77" s="330"/>
      <c r="PU77" s="330"/>
      <c r="PV77" s="330"/>
      <c r="PW77" s="330"/>
      <c r="PX77" s="330"/>
      <c r="PY77" s="330"/>
      <c r="PZ77" s="330"/>
      <c r="QA77" s="330"/>
      <c r="QB77" s="330"/>
      <c r="QC77" s="330"/>
      <c r="QD77" s="330"/>
      <c r="QE77" s="330"/>
      <c r="QF77" s="330"/>
      <c r="QG77" s="330"/>
      <c r="QH77" s="330"/>
      <c r="QI77" s="330"/>
      <c r="QJ77" s="330"/>
      <c r="QK77" s="330"/>
      <c r="QL77" s="330"/>
      <c r="QM77" s="330"/>
      <c r="QN77" s="330"/>
      <c r="QO77" s="330"/>
      <c r="QP77" s="330"/>
      <c r="QQ77" s="330"/>
      <c r="QR77" s="330"/>
      <c r="QS77" s="330"/>
      <c r="QT77" s="330"/>
      <c r="QU77" s="330"/>
      <c r="QV77" s="330"/>
      <c r="QW77" s="330"/>
      <c r="QX77" s="330"/>
      <c r="QY77" s="330"/>
      <c r="QZ77" s="330"/>
      <c r="RA77" s="330"/>
      <c r="RB77" s="330"/>
      <c r="RC77" s="330"/>
      <c r="RD77" s="330"/>
      <c r="RE77" s="330"/>
      <c r="RF77" s="330"/>
      <c r="RG77" s="330"/>
      <c r="RH77" s="330"/>
      <c r="RI77" s="330"/>
      <c r="RJ77" s="330"/>
      <c r="RK77" s="330"/>
      <c r="RL77" s="330"/>
      <c r="RM77" s="330"/>
      <c r="RN77" s="330"/>
      <c r="RO77" s="330"/>
      <c r="RP77" s="330"/>
      <c r="RQ77" s="330"/>
      <c r="RR77" s="330"/>
      <c r="RS77" s="330"/>
      <c r="RT77" s="330"/>
      <c r="RU77" s="330"/>
      <c r="RV77" s="330"/>
      <c r="RW77" s="330"/>
      <c r="RX77" s="330"/>
      <c r="RY77" s="330"/>
      <c r="RZ77" s="330"/>
      <c r="SA77" s="330"/>
      <c r="SB77" s="330"/>
      <c r="SC77" s="330"/>
      <c r="SD77" s="330"/>
      <c r="SE77" s="330"/>
      <c r="SF77" s="330"/>
      <c r="SG77" s="330"/>
      <c r="SH77" s="330"/>
      <c r="SI77" s="330"/>
      <c r="SJ77" s="330"/>
      <c r="SK77" s="330"/>
      <c r="SL77" s="330"/>
      <c r="SM77" s="330"/>
      <c r="SN77" s="330"/>
      <c r="SO77" s="330"/>
      <c r="SP77" s="330"/>
      <c r="SQ77" s="330"/>
      <c r="SR77" s="330"/>
      <c r="SS77" s="330"/>
      <c r="ST77" s="330"/>
      <c r="SU77" s="330"/>
      <c r="SV77" s="330"/>
      <c r="SW77" s="330"/>
      <c r="SX77" s="330"/>
      <c r="SY77" s="330"/>
      <c r="SZ77" s="330"/>
      <c r="TA77" s="330"/>
      <c r="TB77" s="330"/>
      <c r="TC77" s="330"/>
      <c r="TD77" s="330"/>
      <c r="TE77" s="330"/>
      <c r="TF77" s="330"/>
      <c r="TG77" s="330"/>
      <c r="TH77" s="330"/>
      <c r="TI77" s="330"/>
      <c r="TJ77" s="330"/>
      <c r="TK77" s="330"/>
      <c r="TL77" s="330"/>
      <c r="TM77" s="330"/>
      <c r="TN77" s="330"/>
      <c r="TO77" s="330"/>
      <c r="TP77" s="330"/>
      <c r="TQ77" s="330"/>
      <c r="TR77" s="330"/>
      <c r="TS77" s="330"/>
      <c r="TT77" s="330"/>
      <c r="TU77" s="330"/>
      <c r="TV77" s="330"/>
      <c r="TW77" s="330"/>
      <c r="TX77" s="330"/>
      <c r="TY77" s="330"/>
      <c r="TZ77" s="330"/>
      <c r="UA77" s="330"/>
      <c r="UB77" s="330"/>
      <c r="UC77" s="330"/>
      <c r="UD77" s="330"/>
      <c r="UE77" s="330"/>
      <c r="UF77" s="330"/>
      <c r="UG77" s="330"/>
      <c r="UH77" s="330"/>
      <c r="UI77" s="330"/>
      <c r="UJ77" s="330"/>
      <c r="UK77" s="330"/>
      <c r="UL77" s="330"/>
      <c r="UM77" s="330"/>
      <c r="UN77" s="330"/>
      <c r="UO77" s="330"/>
      <c r="UP77" s="330"/>
      <c r="UQ77" s="330"/>
      <c r="UR77" s="330"/>
      <c r="US77" s="330"/>
      <c r="UT77" s="330"/>
      <c r="UU77" s="330"/>
      <c r="UV77" s="330"/>
      <c r="UW77" s="330"/>
      <c r="UX77" s="330"/>
      <c r="UY77" s="330"/>
      <c r="UZ77" s="330"/>
      <c r="VA77" s="330"/>
      <c r="VB77" s="330"/>
      <c r="VC77" s="330"/>
      <c r="VD77" s="330"/>
      <c r="VE77" s="330"/>
      <c r="VF77" s="330"/>
      <c r="VG77" s="330"/>
      <c r="VH77" s="330"/>
      <c r="VI77" s="330"/>
      <c r="VJ77" s="330"/>
      <c r="VK77" s="330"/>
      <c r="VL77" s="330"/>
      <c r="VM77" s="330"/>
      <c r="VN77" s="330"/>
      <c r="VO77" s="330"/>
      <c r="VP77" s="330"/>
      <c r="VQ77" s="330"/>
      <c r="VR77" s="330"/>
      <c r="VS77" s="330"/>
      <c r="VT77" s="330"/>
      <c r="VU77" s="330"/>
      <c r="VV77" s="330"/>
      <c r="VW77" s="330"/>
      <c r="VX77" s="330"/>
      <c r="VY77" s="330"/>
      <c r="VZ77" s="330"/>
      <c r="WA77" s="330"/>
      <c r="WB77" s="330"/>
      <c r="WC77" s="330"/>
      <c r="WD77" s="330"/>
      <c r="WE77" s="330"/>
      <c r="WF77" s="330"/>
      <c r="WG77" s="330"/>
      <c r="WH77" s="330"/>
      <c r="WI77" s="330"/>
      <c r="WJ77" s="330"/>
      <c r="WK77" s="330"/>
      <c r="WL77" s="330"/>
    </row>
    <row r="78" spans="1:610" s="421" customFormat="1" ht="409.6" customHeight="1">
      <c r="A78" s="438">
        <v>31</v>
      </c>
      <c r="B78" s="430" t="s">
        <v>150</v>
      </c>
      <c r="C78" s="415" t="s">
        <v>151</v>
      </c>
      <c r="D78" s="413" t="s">
        <v>1305</v>
      </c>
      <c r="E78" s="413" t="s">
        <v>1460</v>
      </c>
      <c r="F78" s="424" t="s">
        <v>800</v>
      </c>
      <c r="G78" s="413" t="s">
        <v>1670</v>
      </c>
      <c r="H78" s="416">
        <v>45292</v>
      </c>
      <c r="I78" s="416">
        <v>45657</v>
      </c>
      <c r="J78" s="358" t="s">
        <v>199</v>
      </c>
      <c r="K78" s="413" t="s">
        <v>200</v>
      </c>
      <c r="L78" s="413" t="s">
        <v>201</v>
      </c>
      <c r="M78" s="413" t="s">
        <v>1623</v>
      </c>
      <c r="N78" s="413" t="s">
        <v>1629</v>
      </c>
      <c r="O78" s="360">
        <v>0.2</v>
      </c>
      <c r="P78" s="360"/>
      <c r="Q78" s="360">
        <v>0.4</v>
      </c>
      <c r="R78" s="360"/>
      <c r="S78" s="360">
        <v>0.3</v>
      </c>
      <c r="T78" s="360"/>
      <c r="U78" s="360">
        <v>0.1</v>
      </c>
      <c r="V78" s="360"/>
      <c r="W78" s="419">
        <f>O78+Q78+S78+U78</f>
        <v>1.0000000000000002</v>
      </c>
      <c r="X78" s="420"/>
      <c r="Y78" s="413"/>
      <c r="Z78" s="413"/>
      <c r="AA78" s="330"/>
      <c r="AB78" s="330"/>
      <c r="AC78" s="330"/>
      <c r="AD78" s="330"/>
      <c r="AE78" s="207"/>
      <c r="AF78" s="207"/>
      <c r="AG78" s="330"/>
      <c r="AH78" s="330"/>
      <c r="AI78" s="330"/>
      <c r="AJ78" s="330"/>
      <c r="AK78" s="330"/>
      <c r="AL78" s="330"/>
      <c r="AM78" s="330"/>
      <c r="AN78" s="330"/>
      <c r="AO78" s="330"/>
      <c r="AP78" s="330"/>
      <c r="AQ78" s="330"/>
      <c r="AR78" s="330"/>
      <c r="AS78" s="330"/>
      <c r="AT78" s="330"/>
      <c r="AU78" s="330"/>
      <c r="AV78" s="330"/>
      <c r="AW78" s="330"/>
      <c r="AX78" s="330"/>
      <c r="AY78" s="330"/>
      <c r="AZ78" s="330"/>
      <c r="BA78" s="330"/>
      <c r="BB78" s="330"/>
      <c r="BC78" s="330"/>
      <c r="BD78" s="330"/>
      <c r="BE78" s="330"/>
      <c r="BF78" s="330"/>
      <c r="BG78" s="330"/>
      <c r="BH78" s="330"/>
      <c r="BI78" s="330"/>
      <c r="BJ78" s="330"/>
      <c r="BK78" s="330"/>
      <c r="BL78" s="330"/>
      <c r="BM78" s="330"/>
      <c r="BN78" s="330"/>
      <c r="BO78" s="330"/>
      <c r="BP78" s="330"/>
      <c r="BQ78" s="330"/>
      <c r="BR78" s="330"/>
      <c r="BS78" s="330"/>
      <c r="BT78" s="330"/>
      <c r="BU78" s="330"/>
      <c r="BV78" s="330"/>
      <c r="BW78" s="330"/>
      <c r="BX78" s="330"/>
      <c r="BY78" s="330"/>
      <c r="BZ78" s="330"/>
      <c r="CA78" s="330"/>
      <c r="CB78" s="330"/>
      <c r="CC78" s="330"/>
      <c r="CD78" s="330"/>
      <c r="CE78" s="330"/>
      <c r="CF78" s="330"/>
      <c r="CG78" s="330"/>
      <c r="CH78" s="330"/>
      <c r="CI78" s="330"/>
      <c r="CJ78" s="330"/>
      <c r="CK78" s="330"/>
      <c r="CL78" s="330"/>
      <c r="CM78" s="330"/>
      <c r="CN78" s="330"/>
      <c r="CO78" s="330"/>
      <c r="CP78" s="330"/>
      <c r="CQ78" s="330"/>
      <c r="CR78" s="330"/>
      <c r="CS78" s="330"/>
      <c r="CT78" s="330"/>
      <c r="CU78" s="330"/>
      <c r="CV78" s="330"/>
      <c r="CW78" s="330"/>
      <c r="CX78" s="330"/>
      <c r="CY78" s="330"/>
      <c r="CZ78" s="330"/>
      <c r="DA78" s="330"/>
      <c r="DB78" s="330"/>
      <c r="DC78" s="330"/>
      <c r="DD78" s="330"/>
      <c r="DE78" s="330"/>
      <c r="DF78" s="330"/>
      <c r="DG78" s="330"/>
      <c r="DH78" s="330"/>
      <c r="DI78" s="330"/>
      <c r="DJ78" s="330"/>
      <c r="DK78" s="330"/>
      <c r="DL78" s="330"/>
      <c r="DM78" s="330"/>
      <c r="DN78" s="330"/>
      <c r="DO78" s="330"/>
      <c r="DP78" s="330"/>
      <c r="DQ78" s="330"/>
      <c r="DR78" s="330"/>
      <c r="DS78" s="330"/>
      <c r="DT78" s="330"/>
      <c r="DU78" s="330"/>
      <c r="DV78" s="330"/>
      <c r="DW78" s="330"/>
      <c r="DX78" s="330"/>
      <c r="DY78" s="330"/>
      <c r="DZ78" s="330"/>
      <c r="EA78" s="330"/>
      <c r="EB78" s="330"/>
      <c r="EC78" s="330"/>
      <c r="ED78" s="330"/>
      <c r="EE78" s="330"/>
      <c r="EF78" s="330"/>
      <c r="EG78" s="330"/>
      <c r="EH78" s="330"/>
      <c r="EI78" s="330"/>
      <c r="EJ78" s="330"/>
      <c r="EK78" s="330"/>
      <c r="EL78" s="330"/>
      <c r="EM78" s="330"/>
      <c r="EN78" s="330"/>
      <c r="EO78" s="330"/>
      <c r="EP78" s="330"/>
      <c r="EQ78" s="330"/>
      <c r="ER78" s="330"/>
      <c r="ES78" s="330"/>
      <c r="ET78" s="330"/>
      <c r="EU78" s="330"/>
      <c r="EV78" s="330"/>
      <c r="EW78" s="330"/>
      <c r="EX78" s="330"/>
      <c r="EY78" s="330"/>
      <c r="EZ78" s="330"/>
      <c r="FA78" s="330"/>
      <c r="FB78" s="330"/>
      <c r="FC78" s="330"/>
      <c r="FD78" s="330"/>
      <c r="FE78" s="330"/>
      <c r="FF78" s="330"/>
      <c r="FG78" s="330"/>
      <c r="FH78" s="330"/>
      <c r="FI78" s="330"/>
      <c r="FJ78" s="330"/>
      <c r="FK78" s="330"/>
      <c r="FL78" s="330"/>
      <c r="FM78" s="330"/>
      <c r="FN78" s="330"/>
      <c r="FO78" s="330"/>
      <c r="FP78" s="330"/>
      <c r="FQ78" s="330"/>
      <c r="FR78" s="330"/>
      <c r="FS78" s="330"/>
      <c r="FT78" s="330"/>
      <c r="FU78" s="330"/>
      <c r="FV78" s="330"/>
      <c r="FW78" s="330"/>
      <c r="FX78" s="330"/>
      <c r="FY78" s="330"/>
      <c r="FZ78" s="330"/>
      <c r="GA78" s="330"/>
      <c r="GB78" s="330"/>
      <c r="GC78" s="330"/>
      <c r="GD78" s="330"/>
      <c r="GE78" s="330"/>
      <c r="GF78" s="330"/>
      <c r="GG78" s="330"/>
      <c r="GH78" s="330"/>
      <c r="GI78" s="330"/>
      <c r="GJ78" s="330"/>
      <c r="GK78" s="330"/>
      <c r="GL78" s="330"/>
      <c r="GM78" s="330"/>
      <c r="GN78" s="330"/>
      <c r="GO78" s="330"/>
      <c r="GP78" s="330"/>
      <c r="GQ78" s="330"/>
      <c r="GR78" s="330"/>
      <c r="GS78" s="330"/>
      <c r="GT78" s="330"/>
      <c r="GU78" s="330"/>
      <c r="GV78" s="330"/>
      <c r="GW78" s="330"/>
      <c r="GX78" s="330"/>
      <c r="GY78" s="330"/>
      <c r="GZ78" s="330"/>
      <c r="HA78" s="330"/>
      <c r="HB78" s="330"/>
      <c r="HC78" s="330"/>
      <c r="HD78" s="330"/>
      <c r="HE78" s="330"/>
      <c r="HF78" s="330"/>
      <c r="HG78" s="330"/>
      <c r="HH78" s="330"/>
      <c r="HI78" s="330"/>
      <c r="HJ78" s="330"/>
      <c r="HK78" s="330"/>
      <c r="HL78" s="330"/>
      <c r="HM78" s="330"/>
      <c r="HN78" s="330"/>
      <c r="HO78" s="330"/>
      <c r="HP78" s="330"/>
      <c r="HQ78" s="330"/>
      <c r="HR78" s="330"/>
      <c r="HS78" s="330"/>
      <c r="HT78" s="330"/>
      <c r="HU78" s="330"/>
      <c r="HV78" s="330"/>
      <c r="HW78" s="330"/>
      <c r="HX78" s="330"/>
      <c r="HY78" s="330"/>
      <c r="HZ78" s="330"/>
      <c r="IA78" s="330"/>
      <c r="IB78" s="330"/>
      <c r="IC78" s="330"/>
      <c r="ID78" s="330"/>
      <c r="IE78" s="330"/>
      <c r="IF78" s="330"/>
      <c r="IG78" s="330"/>
      <c r="IH78" s="330"/>
      <c r="II78" s="330"/>
      <c r="IJ78" s="330"/>
      <c r="IK78" s="330"/>
      <c r="IL78" s="330"/>
      <c r="IM78" s="330"/>
      <c r="IN78" s="330"/>
      <c r="IO78" s="330"/>
      <c r="IP78" s="330"/>
      <c r="IQ78" s="330"/>
      <c r="IR78" s="330"/>
      <c r="IS78" s="330"/>
      <c r="IT78" s="330"/>
      <c r="IU78" s="330"/>
      <c r="IV78" s="330"/>
      <c r="IW78" s="330"/>
      <c r="IX78" s="330"/>
      <c r="IY78" s="330"/>
      <c r="IZ78" s="330"/>
      <c r="JA78" s="330"/>
      <c r="JB78" s="330"/>
      <c r="JC78" s="330"/>
      <c r="JD78" s="330"/>
      <c r="JE78" s="330"/>
      <c r="JF78" s="330"/>
      <c r="JG78" s="330"/>
      <c r="JH78" s="330"/>
      <c r="JI78" s="330"/>
      <c r="JJ78" s="330"/>
      <c r="JK78" s="330"/>
      <c r="JL78" s="330"/>
      <c r="JM78" s="330"/>
      <c r="JN78" s="330"/>
      <c r="JO78" s="330"/>
      <c r="JP78" s="330"/>
      <c r="JQ78" s="330"/>
      <c r="JR78" s="330"/>
      <c r="JS78" s="330"/>
      <c r="JT78" s="330"/>
      <c r="JU78" s="330"/>
      <c r="JV78" s="330"/>
      <c r="JW78" s="330"/>
      <c r="JX78" s="330"/>
      <c r="JY78" s="330"/>
      <c r="JZ78" s="330"/>
      <c r="KA78" s="330"/>
      <c r="KB78" s="330"/>
      <c r="KC78" s="330"/>
      <c r="KD78" s="330"/>
      <c r="KE78" s="330"/>
      <c r="KF78" s="330"/>
      <c r="KG78" s="330"/>
      <c r="KH78" s="330"/>
      <c r="KI78" s="330"/>
      <c r="KJ78" s="330"/>
      <c r="KK78" s="330"/>
      <c r="KL78" s="330"/>
      <c r="KM78" s="330"/>
      <c r="KN78" s="330"/>
      <c r="KO78" s="330"/>
      <c r="KP78" s="330"/>
      <c r="KQ78" s="330"/>
      <c r="KR78" s="330"/>
      <c r="KS78" s="330"/>
      <c r="KT78" s="330"/>
      <c r="KU78" s="330"/>
      <c r="KV78" s="330"/>
      <c r="KW78" s="330"/>
      <c r="KX78" s="330"/>
      <c r="KY78" s="330"/>
      <c r="KZ78" s="330"/>
      <c r="LA78" s="330"/>
      <c r="LB78" s="330"/>
      <c r="LC78" s="330"/>
      <c r="LD78" s="330"/>
      <c r="LE78" s="330"/>
      <c r="LF78" s="330"/>
      <c r="LG78" s="330"/>
      <c r="LH78" s="330"/>
      <c r="LI78" s="330"/>
      <c r="LJ78" s="330"/>
      <c r="LK78" s="330"/>
      <c r="LL78" s="330"/>
      <c r="LM78" s="330"/>
      <c r="LN78" s="330"/>
      <c r="LO78" s="330"/>
      <c r="LP78" s="330"/>
      <c r="LQ78" s="330"/>
      <c r="LR78" s="330"/>
      <c r="LS78" s="330"/>
      <c r="LT78" s="330"/>
      <c r="LU78" s="330"/>
      <c r="LV78" s="330"/>
      <c r="LW78" s="330"/>
      <c r="LX78" s="330"/>
      <c r="LY78" s="330"/>
      <c r="LZ78" s="330"/>
      <c r="MA78" s="330"/>
      <c r="MB78" s="330"/>
      <c r="MC78" s="330"/>
      <c r="MD78" s="330"/>
      <c r="ME78" s="330"/>
      <c r="MF78" s="330"/>
      <c r="MG78" s="330"/>
      <c r="MH78" s="330"/>
      <c r="MI78" s="330"/>
      <c r="MJ78" s="330"/>
      <c r="MK78" s="330"/>
      <c r="ML78" s="330"/>
      <c r="MM78" s="330"/>
      <c r="MN78" s="330"/>
      <c r="MO78" s="330"/>
      <c r="MP78" s="330"/>
      <c r="MQ78" s="330"/>
      <c r="MR78" s="330"/>
      <c r="MS78" s="330"/>
      <c r="MT78" s="330"/>
      <c r="MU78" s="330"/>
      <c r="MV78" s="330"/>
      <c r="MW78" s="330"/>
      <c r="MX78" s="330"/>
      <c r="MY78" s="330"/>
      <c r="MZ78" s="330"/>
      <c r="NA78" s="330"/>
      <c r="NB78" s="330"/>
      <c r="NC78" s="330"/>
      <c r="ND78" s="330"/>
      <c r="NE78" s="330"/>
      <c r="NF78" s="330"/>
      <c r="NG78" s="330"/>
      <c r="NH78" s="330"/>
      <c r="NI78" s="330"/>
      <c r="NJ78" s="330"/>
      <c r="NK78" s="330"/>
      <c r="NL78" s="330"/>
      <c r="NM78" s="330"/>
      <c r="NN78" s="330"/>
      <c r="NO78" s="330"/>
      <c r="NP78" s="330"/>
      <c r="NQ78" s="330"/>
      <c r="NR78" s="330"/>
      <c r="NS78" s="330"/>
      <c r="NT78" s="330"/>
      <c r="NU78" s="330"/>
      <c r="NV78" s="330"/>
      <c r="NW78" s="330"/>
      <c r="NX78" s="330"/>
      <c r="NY78" s="330"/>
      <c r="NZ78" s="330"/>
      <c r="OA78" s="330"/>
      <c r="OB78" s="330"/>
      <c r="OC78" s="330"/>
      <c r="OD78" s="330"/>
      <c r="OE78" s="330"/>
      <c r="OF78" s="330"/>
      <c r="OG78" s="330"/>
      <c r="OH78" s="330"/>
      <c r="OI78" s="330"/>
      <c r="OJ78" s="330"/>
      <c r="OK78" s="330"/>
      <c r="OL78" s="330"/>
      <c r="OM78" s="330"/>
      <c r="ON78" s="330"/>
      <c r="OO78" s="330"/>
      <c r="OP78" s="330"/>
      <c r="OQ78" s="330"/>
      <c r="OR78" s="330"/>
      <c r="OS78" s="330"/>
      <c r="OT78" s="330"/>
      <c r="OU78" s="330"/>
      <c r="OV78" s="330"/>
      <c r="OW78" s="330"/>
      <c r="OX78" s="330"/>
      <c r="OY78" s="330"/>
      <c r="OZ78" s="330"/>
      <c r="PA78" s="330"/>
      <c r="PB78" s="330"/>
      <c r="PC78" s="330"/>
      <c r="PD78" s="330"/>
      <c r="PE78" s="330"/>
      <c r="PF78" s="330"/>
      <c r="PG78" s="330"/>
      <c r="PH78" s="330"/>
      <c r="PI78" s="330"/>
      <c r="PJ78" s="330"/>
      <c r="PK78" s="330"/>
      <c r="PL78" s="330"/>
      <c r="PM78" s="330"/>
      <c r="PN78" s="330"/>
      <c r="PO78" s="330"/>
      <c r="PP78" s="330"/>
      <c r="PQ78" s="330"/>
      <c r="PR78" s="330"/>
      <c r="PS78" s="330"/>
      <c r="PT78" s="330"/>
      <c r="PU78" s="330"/>
      <c r="PV78" s="330"/>
      <c r="PW78" s="330"/>
      <c r="PX78" s="330"/>
      <c r="PY78" s="330"/>
      <c r="PZ78" s="330"/>
      <c r="QA78" s="330"/>
      <c r="QB78" s="330"/>
      <c r="QC78" s="330"/>
      <c r="QD78" s="330"/>
      <c r="QE78" s="330"/>
      <c r="QF78" s="330"/>
      <c r="QG78" s="330"/>
      <c r="QH78" s="330"/>
      <c r="QI78" s="330"/>
      <c r="QJ78" s="330"/>
      <c r="QK78" s="330"/>
      <c r="QL78" s="330"/>
      <c r="QM78" s="330"/>
      <c r="QN78" s="330"/>
      <c r="QO78" s="330"/>
      <c r="QP78" s="330"/>
      <c r="QQ78" s="330"/>
      <c r="QR78" s="330"/>
      <c r="QS78" s="330"/>
      <c r="QT78" s="330"/>
      <c r="QU78" s="330"/>
      <c r="QV78" s="330"/>
      <c r="QW78" s="330"/>
      <c r="QX78" s="330"/>
      <c r="QY78" s="330"/>
      <c r="QZ78" s="330"/>
      <c r="RA78" s="330"/>
      <c r="RB78" s="330"/>
      <c r="RC78" s="330"/>
      <c r="RD78" s="330"/>
      <c r="RE78" s="330"/>
      <c r="RF78" s="330"/>
      <c r="RG78" s="330"/>
      <c r="RH78" s="330"/>
      <c r="RI78" s="330"/>
      <c r="RJ78" s="330"/>
      <c r="RK78" s="330"/>
      <c r="RL78" s="330"/>
      <c r="RM78" s="330"/>
      <c r="RN78" s="330"/>
      <c r="RO78" s="330"/>
      <c r="RP78" s="330"/>
      <c r="RQ78" s="330"/>
      <c r="RR78" s="330"/>
      <c r="RS78" s="330"/>
      <c r="RT78" s="330"/>
      <c r="RU78" s="330"/>
      <c r="RV78" s="330"/>
      <c r="RW78" s="330"/>
      <c r="RX78" s="330"/>
      <c r="RY78" s="330"/>
      <c r="RZ78" s="330"/>
      <c r="SA78" s="330"/>
      <c r="SB78" s="330"/>
      <c r="SC78" s="330"/>
      <c r="SD78" s="330"/>
      <c r="SE78" s="330"/>
      <c r="SF78" s="330"/>
      <c r="SG78" s="330"/>
      <c r="SH78" s="330"/>
      <c r="SI78" s="330"/>
      <c r="SJ78" s="330"/>
      <c r="SK78" s="330"/>
      <c r="SL78" s="330"/>
      <c r="SM78" s="330"/>
      <c r="SN78" s="330"/>
      <c r="SO78" s="330"/>
      <c r="SP78" s="330"/>
      <c r="SQ78" s="330"/>
      <c r="SR78" s="330"/>
      <c r="SS78" s="330"/>
      <c r="ST78" s="330"/>
      <c r="SU78" s="330"/>
      <c r="SV78" s="330"/>
      <c r="SW78" s="330"/>
      <c r="SX78" s="330"/>
      <c r="SY78" s="330"/>
      <c r="SZ78" s="330"/>
      <c r="TA78" s="330"/>
      <c r="TB78" s="330"/>
      <c r="TC78" s="330"/>
      <c r="TD78" s="330"/>
      <c r="TE78" s="330"/>
      <c r="TF78" s="330"/>
      <c r="TG78" s="330"/>
      <c r="TH78" s="330"/>
      <c r="TI78" s="330"/>
      <c r="TJ78" s="330"/>
      <c r="TK78" s="330"/>
      <c r="TL78" s="330"/>
      <c r="TM78" s="330"/>
      <c r="TN78" s="330"/>
      <c r="TO78" s="330"/>
      <c r="TP78" s="330"/>
      <c r="TQ78" s="330"/>
      <c r="TR78" s="330"/>
      <c r="TS78" s="330"/>
      <c r="TT78" s="330"/>
      <c r="TU78" s="330"/>
      <c r="TV78" s="330"/>
      <c r="TW78" s="330"/>
      <c r="TX78" s="330"/>
      <c r="TY78" s="330"/>
      <c r="TZ78" s="330"/>
      <c r="UA78" s="330"/>
      <c r="UB78" s="330"/>
      <c r="UC78" s="330"/>
      <c r="UD78" s="330"/>
      <c r="UE78" s="330"/>
      <c r="UF78" s="330"/>
      <c r="UG78" s="330"/>
      <c r="UH78" s="330"/>
      <c r="UI78" s="330"/>
      <c r="UJ78" s="330"/>
      <c r="UK78" s="330"/>
      <c r="UL78" s="330"/>
      <c r="UM78" s="330"/>
      <c r="UN78" s="330"/>
      <c r="UO78" s="330"/>
      <c r="UP78" s="330"/>
      <c r="UQ78" s="330"/>
      <c r="UR78" s="330"/>
      <c r="US78" s="330"/>
      <c r="UT78" s="330"/>
      <c r="UU78" s="330"/>
      <c r="UV78" s="330"/>
      <c r="UW78" s="330"/>
      <c r="UX78" s="330"/>
      <c r="UY78" s="330"/>
      <c r="UZ78" s="330"/>
      <c r="VA78" s="330"/>
      <c r="VB78" s="330"/>
      <c r="VC78" s="330"/>
      <c r="VD78" s="330"/>
      <c r="VE78" s="330"/>
      <c r="VF78" s="330"/>
      <c r="VG78" s="330"/>
      <c r="VH78" s="330"/>
      <c r="VI78" s="330"/>
      <c r="VJ78" s="330"/>
      <c r="VK78" s="330"/>
      <c r="VL78" s="330"/>
      <c r="VM78" s="330"/>
      <c r="VN78" s="330"/>
      <c r="VO78" s="330"/>
      <c r="VP78" s="330"/>
      <c r="VQ78" s="330"/>
      <c r="VR78" s="330"/>
      <c r="VS78" s="330"/>
      <c r="VT78" s="330"/>
      <c r="VU78" s="330"/>
      <c r="VV78" s="330"/>
      <c r="VW78" s="330"/>
      <c r="VX78" s="330"/>
      <c r="VY78" s="330"/>
      <c r="VZ78" s="330"/>
      <c r="WA78" s="330"/>
      <c r="WB78" s="330"/>
      <c r="WC78" s="330"/>
      <c r="WD78" s="330"/>
      <c r="WE78" s="330"/>
      <c r="WF78" s="330"/>
      <c r="WG78" s="330"/>
      <c r="WH78" s="330"/>
      <c r="WI78" s="330"/>
      <c r="WJ78" s="330"/>
      <c r="WK78" s="330"/>
      <c r="WL78" s="330"/>
    </row>
    <row r="79" spans="1:610" s="421" customFormat="1" ht="409.6" customHeight="1">
      <c r="A79" s="438">
        <v>32</v>
      </c>
      <c r="B79" s="430" t="s">
        <v>150</v>
      </c>
      <c r="C79" s="415" t="s">
        <v>151</v>
      </c>
      <c r="D79" s="413" t="s">
        <v>1305</v>
      </c>
      <c r="E79" s="413" t="s">
        <v>1460</v>
      </c>
      <c r="F79" s="424" t="s">
        <v>800</v>
      </c>
      <c r="G79" s="413" t="s">
        <v>1671</v>
      </c>
      <c r="H79" s="416">
        <v>45292</v>
      </c>
      <c r="I79" s="416">
        <v>45657</v>
      </c>
      <c r="J79" s="358" t="s">
        <v>199</v>
      </c>
      <c r="K79" s="413" t="s">
        <v>200</v>
      </c>
      <c r="L79" s="413" t="s">
        <v>201</v>
      </c>
      <c r="M79" s="413" t="s">
        <v>1627</v>
      </c>
      <c r="N79" s="413" t="s">
        <v>1630</v>
      </c>
      <c r="O79" s="417">
        <v>0.4</v>
      </c>
      <c r="P79" s="418"/>
      <c r="Q79" s="417">
        <v>0.6</v>
      </c>
      <c r="R79" s="418"/>
      <c r="S79" s="417">
        <v>0</v>
      </c>
      <c r="T79" s="418"/>
      <c r="U79" s="417">
        <v>0</v>
      </c>
      <c r="V79" s="425"/>
      <c r="W79" s="419">
        <f>O79+Q79+S79+U79</f>
        <v>1</v>
      </c>
      <c r="X79" s="420"/>
      <c r="Y79" s="426"/>
      <c r="Z79" s="426"/>
      <c r="AA79" s="330"/>
      <c r="AB79" s="330"/>
      <c r="AC79" s="330"/>
      <c r="AD79" s="330"/>
      <c r="AE79" s="207"/>
      <c r="AF79" s="207"/>
      <c r="AG79" s="330"/>
      <c r="AH79" s="330"/>
      <c r="AI79" s="330"/>
      <c r="AJ79" s="330"/>
      <c r="AK79" s="330"/>
      <c r="AL79" s="330"/>
      <c r="AM79" s="330"/>
      <c r="AN79" s="330"/>
      <c r="AO79" s="330"/>
      <c r="AP79" s="330"/>
      <c r="AQ79" s="330"/>
      <c r="AR79" s="330"/>
      <c r="AS79" s="330"/>
      <c r="AT79" s="330"/>
      <c r="AU79" s="330"/>
      <c r="AV79" s="330"/>
      <c r="AW79" s="330"/>
      <c r="AX79" s="330"/>
      <c r="AY79" s="330"/>
      <c r="AZ79" s="330"/>
      <c r="BA79" s="330"/>
      <c r="BB79" s="330"/>
      <c r="BC79" s="330"/>
      <c r="BD79" s="330"/>
      <c r="BE79" s="330"/>
      <c r="BF79" s="330"/>
      <c r="BG79" s="330"/>
      <c r="BH79" s="330"/>
      <c r="BI79" s="330"/>
      <c r="BJ79" s="330"/>
      <c r="BK79" s="330"/>
      <c r="BL79" s="330"/>
      <c r="BM79" s="330"/>
      <c r="BN79" s="330"/>
      <c r="BO79" s="330"/>
      <c r="BP79" s="330"/>
      <c r="BQ79" s="330"/>
      <c r="BR79" s="330"/>
      <c r="BS79" s="330"/>
      <c r="BT79" s="330"/>
      <c r="BU79" s="330"/>
      <c r="BV79" s="330"/>
      <c r="BW79" s="330"/>
      <c r="BX79" s="330"/>
      <c r="BY79" s="330"/>
      <c r="BZ79" s="330"/>
      <c r="CA79" s="330"/>
      <c r="CB79" s="330"/>
      <c r="CC79" s="330"/>
      <c r="CD79" s="330"/>
      <c r="CE79" s="330"/>
      <c r="CF79" s="330"/>
      <c r="CG79" s="330"/>
      <c r="CH79" s="330"/>
      <c r="CI79" s="330"/>
      <c r="CJ79" s="330"/>
      <c r="CK79" s="330"/>
      <c r="CL79" s="330"/>
      <c r="CM79" s="330"/>
      <c r="CN79" s="330"/>
      <c r="CO79" s="330"/>
      <c r="CP79" s="330"/>
      <c r="CQ79" s="330"/>
      <c r="CR79" s="330"/>
      <c r="CS79" s="330"/>
      <c r="CT79" s="330"/>
      <c r="CU79" s="330"/>
      <c r="CV79" s="330"/>
      <c r="CW79" s="330"/>
      <c r="CX79" s="330"/>
      <c r="CY79" s="330"/>
      <c r="CZ79" s="330"/>
      <c r="DA79" s="330"/>
      <c r="DB79" s="330"/>
      <c r="DC79" s="330"/>
      <c r="DD79" s="330"/>
      <c r="DE79" s="330"/>
      <c r="DF79" s="330"/>
      <c r="DG79" s="330"/>
      <c r="DH79" s="330"/>
      <c r="DI79" s="330"/>
      <c r="DJ79" s="330"/>
      <c r="DK79" s="330"/>
      <c r="DL79" s="330"/>
      <c r="DM79" s="330"/>
      <c r="DN79" s="330"/>
      <c r="DO79" s="330"/>
      <c r="DP79" s="330"/>
      <c r="DQ79" s="330"/>
      <c r="DR79" s="330"/>
      <c r="DS79" s="330"/>
      <c r="DT79" s="330"/>
      <c r="DU79" s="330"/>
      <c r="DV79" s="330"/>
      <c r="DW79" s="330"/>
      <c r="DX79" s="330"/>
      <c r="DY79" s="330"/>
      <c r="DZ79" s="330"/>
      <c r="EA79" s="330"/>
      <c r="EB79" s="330"/>
      <c r="EC79" s="330"/>
      <c r="ED79" s="330"/>
      <c r="EE79" s="330"/>
      <c r="EF79" s="330"/>
      <c r="EG79" s="330"/>
      <c r="EH79" s="330"/>
      <c r="EI79" s="330"/>
      <c r="EJ79" s="330"/>
      <c r="EK79" s="330"/>
      <c r="EL79" s="330"/>
      <c r="EM79" s="330"/>
      <c r="EN79" s="330"/>
      <c r="EO79" s="330"/>
      <c r="EP79" s="330"/>
      <c r="EQ79" s="330"/>
      <c r="ER79" s="330"/>
      <c r="ES79" s="330"/>
      <c r="ET79" s="330"/>
      <c r="EU79" s="330"/>
      <c r="EV79" s="330"/>
      <c r="EW79" s="330"/>
      <c r="EX79" s="330"/>
      <c r="EY79" s="330"/>
      <c r="EZ79" s="330"/>
      <c r="FA79" s="330"/>
      <c r="FB79" s="330"/>
      <c r="FC79" s="330"/>
      <c r="FD79" s="330"/>
      <c r="FE79" s="330"/>
      <c r="FF79" s="330"/>
      <c r="FG79" s="330"/>
      <c r="FH79" s="330"/>
      <c r="FI79" s="330"/>
      <c r="FJ79" s="330"/>
      <c r="FK79" s="330"/>
      <c r="FL79" s="330"/>
      <c r="FM79" s="330"/>
      <c r="FN79" s="330"/>
      <c r="FO79" s="330"/>
      <c r="FP79" s="330"/>
      <c r="FQ79" s="330"/>
      <c r="FR79" s="330"/>
      <c r="FS79" s="330"/>
      <c r="FT79" s="330"/>
      <c r="FU79" s="330"/>
      <c r="FV79" s="330"/>
      <c r="FW79" s="330"/>
      <c r="FX79" s="330"/>
      <c r="FY79" s="330"/>
      <c r="FZ79" s="330"/>
      <c r="GA79" s="330"/>
      <c r="GB79" s="330"/>
      <c r="GC79" s="330"/>
      <c r="GD79" s="330"/>
      <c r="GE79" s="330"/>
      <c r="GF79" s="330"/>
      <c r="GG79" s="330"/>
      <c r="GH79" s="330"/>
      <c r="GI79" s="330"/>
      <c r="GJ79" s="330"/>
      <c r="GK79" s="330"/>
      <c r="GL79" s="330"/>
      <c r="GM79" s="330"/>
      <c r="GN79" s="330"/>
      <c r="GO79" s="330"/>
      <c r="GP79" s="330"/>
      <c r="GQ79" s="330"/>
      <c r="GR79" s="330"/>
      <c r="GS79" s="330"/>
      <c r="GT79" s="330"/>
      <c r="GU79" s="330"/>
      <c r="GV79" s="330"/>
      <c r="GW79" s="330"/>
      <c r="GX79" s="330"/>
      <c r="GY79" s="330"/>
      <c r="GZ79" s="330"/>
      <c r="HA79" s="330"/>
      <c r="HB79" s="330"/>
      <c r="HC79" s="330"/>
      <c r="HD79" s="330"/>
      <c r="HE79" s="330"/>
      <c r="HF79" s="330"/>
      <c r="HG79" s="330"/>
      <c r="HH79" s="330"/>
      <c r="HI79" s="330"/>
      <c r="HJ79" s="330"/>
      <c r="HK79" s="330"/>
      <c r="HL79" s="330"/>
      <c r="HM79" s="330"/>
      <c r="HN79" s="330"/>
      <c r="HO79" s="330"/>
      <c r="HP79" s="330"/>
      <c r="HQ79" s="330"/>
      <c r="HR79" s="330"/>
      <c r="HS79" s="330"/>
      <c r="HT79" s="330"/>
      <c r="HU79" s="330"/>
      <c r="HV79" s="330"/>
      <c r="HW79" s="330"/>
      <c r="HX79" s="330"/>
      <c r="HY79" s="330"/>
      <c r="HZ79" s="330"/>
      <c r="IA79" s="330"/>
      <c r="IB79" s="330"/>
      <c r="IC79" s="330"/>
      <c r="ID79" s="330"/>
      <c r="IE79" s="330"/>
      <c r="IF79" s="330"/>
      <c r="IG79" s="330"/>
      <c r="IH79" s="330"/>
      <c r="II79" s="330"/>
      <c r="IJ79" s="330"/>
      <c r="IK79" s="330"/>
      <c r="IL79" s="330"/>
      <c r="IM79" s="330"/>
      <c r="IN79" s="330"/>
      <c r="IO79" s="330"/>
      <c r="IP79" s="330"/>
      <c r="IQ79" s="330"/>
      <c r="IR79" s="330"/>
      <c r="IS79" s="330"/>
      <c r="IT79" s="330"/>
      <c r="IU79" s="330"/>
      <c r="IV79" s="330"/>
      <c r="IW79" s="330"/>
      <c r="IX79" s="330"/>
      <c r="IY79" s="330"/>
      <c r="IZ79" s="330"/>
      <c r="JA79" s="330"/>
      <c r="JB79" s="330"/>
      <c r="JC79" s="330"/>
      <c r="JD79" s="330"/>
      <c r="JE79" s="330"/>
      <c r="JF79" s="330"/>
      <c r="JG79" s="330"/>
      <c r="JH79" s="330"/>
      <c r="JI79" s="330"/>
      <c r="JJ79" s="330"/>
      <c r="JK79" s="330"/>
      <c r="JL79" s="330"/>
      <c r="JM79" s="330"/>
      <c r="JN79" s="330"/>
      <c r="JO79" s="330"/>
      <c r="JP79" s="330"/>
      <c r="JQ79" s="330"/>
      <c r="JR79" s="330"/>
      <c r="JS79" s="330"/>
      <c r="JT79" s="330"/>
      <c r="JU79" s="330"/>
      <c r="JV79" s="330"/>
      <c r="JW79" s="330"/>
      <c r="JX79" s="330"/>
      <c r="JY79" s="330"/>
      <c r="JZ79" s="330"/>
      <c r="KA79" s="330"/>
      <c r="KB79" s="330"/>
      <c r="KC79" s="330"/>
      <c r="KD79" s="330"/>
      <c r="KE79" s="330"/>
      <c r="KF79" s="330"/>
      <c r="KG79" s="330"/>
      <c r="KH79" s="330"/>
      <c r="KI79" s="330"/>
      <c r="KJ79" s="330"/>
      <c r="KK79" s="330"/>
      <c r="KL79" s="330"/>
      <c r="KM79" s="330"/>
      <c r="KN79" s="330"/>
      <c r="KO79" s="330"/>
      <c r="KP79" s="330"/>
      <c r="KQ79" s="330"/>
      <c r="KR79" s="330"/>
      <c r="KS79" s="330"/>
      <c r="KT79" s="330"/>
      <c r="KU79" s="330"/>
      <c r="KV79" s="330"/>
      <c r="KW79" s="330"/>
      <c r="KX79" s="330"/>
      <c r="KY79" s="330"/>
      <c r="KZ79" s="330"/>
      <c r="LA79" s="330"/>
      <c r="LB79" s="330"/>
      <c r="LC79" s="330"/>
      <c r="LD79" s="330"/>
      <c r="LE79" s="330"/>
      <c r="LF79" s="330"/>
      <c r="LG79" s="330"/>
      <c r="LH79" s="330"/>
      <c r="LI79" s="330"/>
      <c r="LJ79" s="330"/>
      <c r="LK79" s="330"/>
      <c r="LL79" s="330"/>
      <c r="LM79" s="330"/>
      <c r="LN79" s="330"/>
      <c r="LO79" s="330"/>
      <c r="LP79" s="330"/>
      <c r="LQ79" s="330"/>
      <c r="LR79" s="330"/>
      <c r="LS79" s="330"/>
      <c r="LT79" s="330"/>
      <c r="LU79" s="330"/>
      <c r="LV79" s="330"/>
      <c r="LW79" s="330"/>
      <c r="LX79" s="330"/>
      <c r="LY79" s="330"/>
      <c r="LZ79" s="330"/>
      <c r="MA79" s="330"/>
      <c r="MB79" s="330"/>
      <c r="MC79" s="330"/>
      <c r="MD79" s="330"/>
      <c r="ME79" s="330"/>
      <c r="MF79" s="330"/>
      <c r="MG79" s="330"/>
      <c r="MH79" s="330"/>
      <c r="MI79" s="330"/>
      <c r="MJ79" s="330"/>
      <c r="MK79" s="330"/>
      <c r="ML79" s="330"/>
      <c r="MM79" s="330"/>
      <c r="MN79" s="330"/>
      <c r="MO79" s="330"/>
      <c r="MP79" s="330"/>
      <c r="MQ79" s="330"/>
      <c r="MR79" s="330"/>
      <c r="MS79" s="330"/>
      <c r="MT79" s="330"/>
      <c r="MU79" s="330"/>
      <c r="MV79" s="330"/>
      <c r="MW79" s="330"/>
      <c r="MX79" s="330"/>
      <c r="MY79" s="330"/>
      <c r="MZ79" s="330"/>
      <c r="NA79" s="330"/>
      <c r="NB79" s="330"/>
      <c r="NC79" s="330"/>
      <c r="ND79" s="330"/>
      <c r="NE79" s="330"/>
      <c r="NF79" s="330"/>
      <c r="NG79" s="330"/>
      <c r="NH79" s="330"/>
      <c r="NI79" s="330"/>
      <c r="NJ79" s="330"/>
      <c r="NK79" s="330"/>
      <c r="NL79" s="330"/>
      <c r="NM79" s="330"/>
      <c r="NN79" s="330"/>
      <c r="NO79" s="330"/>
      <c r="NP79" s="330"/>
      <c r="NQ79" s="330"/>
      <c r="NR79" s="330"/>
      <c r="NS79" s="330"/>
      <c r="NT79" s="330"/>
      <c r="NU79" s="330"/>
      <c r="NV79" s="330"/>
      <c r="NW79" s="330"/>
      <c r="NX79" s="330"/>
      <c r="NY79" s="330"/>
      <c r="NZ79" s="330"/>
      <c r="OA79" s="330"/>
      <c r="OB79" s="330"/>
      <c r="OC79" s="330"/>
      <c r="OD79" s="330"/>
      <c r="OE79" s="330"/>
      <c r="OF79" s="330"/>
      <c r="OG79" s="330"/>
      <c r="OH79" s="330"/>
      <c r="OI79" s="330"/>
      <c r="OJ79" s="330"/>
      <c r="OK79" s="330"/>
      <c r="OL79" s="330"/>
      <c r="OM79" s="330"/>
      <c r="ON79" s="330"/>
      <c r="OO79" s="330"/>
      <c r="OP79" s="330"/>
      <c r="OQ79" s="330"/>
      <c r="OR79" s="330"/>
      <c r="OS79" s="330"/>
      <c r="OT79" s="330"/>
      <c r="OU79" s="330"/>
      <c r="OV79" s="330"/>
      <c r="OW79" s="330"/>
      <c r="OX79" s="330"/>
      <c r="OY79" s="330"/>
      <c r="OZ79" s="330"/>
      <c r="PA79" s="330"/>
      <c r="PB79" s="330"/>
      <c r="PC79" s="330"/>
      <c r="PD79" s="330"/>
      <c r="PE79" s="330"/>
      <c r="PF79" s="330"/>
      <c r="PG79" s="330"/>
      <c r="PH79" s="330"/>
      <c r="PI79" s="330"/>
      <c r="PJ79" s="330"/>
      <c r="PK79" s="330"/>
      <c r="PL79" s="330"/>
      <c r="PM79" s="330"/>
      <c r="PN79" s="330"/>
      <c r="PO79" s="330"/>
      <c r="PP79" s="330"/>
      <c r="PQ79" s="330"/>
      <c r="PR79" s="330"/>
      <c r="PS79" s="330"/>
      <c r="PT79" s="330"/>
      <c r="PU79" s="330"/>
      <c r="PV79" s="330"/>
      <c r="PW79" s="330"/>
      <c r="PX79" s="330"/>
      <c r="PY79" s="330"/>
      <c r="PZ79" s="330"/>
      <c r="QA79" s="330"/>
      <c r="QB79" s="330"/>
      <c r="QC79" s="330"/>
      <c r="QD79" s="330"/>
      <c r="QE79" s="330"/>
      <c r="QF79" s="330"/>
      <c r="QG79" s="330"/>
      <c r="QH79" s="330"/>
      <c r="QI79" s="330"/>
      <c r="QJ79" s="330"/>
      <c r="QK79" s="330"/>
      <c r="QL79" s="330"/>
      <c r="QM79" s="330"/>
      <c r="QN79" s="330"/>
      <c r="QO79" s="330"/>
      <c r="QP79" s="330"/>
      <c r="QQ79" s="330"/>
      <c r="QR79" s="330"/>
      <c r="QS79" s="330"/>
      <c r="QT79" s="330"/>
      <c r="QU79" s="330"/>
      <c r="QV79" s="330"/>
      <c r="QW79" s="330"/>
      <c r="QX79" s="330"/>
      <c r="QY79" s="330"/>
      <c r="QZ79" s="330"/>
      <c r="RA79" s="330"/>
      <c r="RB79" s="330"/>
      <c r="RC79" s="330"/>
      <c r="RD79" s="330"/>
      <c r="RE79" s="330"/>
      <c r="RF79" s="330"/>
      <c r="RG79" s="330"/>
      <c r="RH79" s="330"/>
      <c r="RI79" s="330"/>
      <c r="RJ79" s="330"/>
      <c r="RK79" s="330"/>
      <c r="RL79" s="330"/>
      <c r="RM79" s="330"/>
      <c r="RN79" s="330"/>
      <c r="RO79" s="330"/>
      <c r="RP79" s="330"/>
      <c r="RQ79" s="330"/>
      <c r="RR79" s="330"/>
      <c r="RS79" s="330"/>
      <c r="RT79" s="330"/>
      <c r="RU79" s="330"/>
      <c r="RV79" s="330"/>
      <c r="RW79" s="330"/>
      <c r="RX79" s="330"/>
      <c r="RY79" s="330"/>
      <c r="RZ79" s="330"/>
      <c r="SA79" s="330"/>
      <c r="SB79" s="330"/>
      <c r="SC79" s="330"/>
      <c r="SD79" s="330"/>
      <c r="SE79" s="330"/>
      <c r="SF79" s="330"/>
      <c r="SG79" s="330"/>
      <c r="SH79" s="330"/>
      <c r="SI79" s="330"/>
      <c r="SJ79" s="330"/>
      <c r="SK79" s="330"/>
      <c r="SL79" s="330"/>
      <c r="SM79" s="330"/>
      <c r="SN79" s="330"/>
      <c r="SO79" s="330"/>
      <c r="SP79" s="330"/>
      <c r="SQ79" s="330"/>
      <c r="SR79" s="330"/>
      <c r="SS79" s="330"/>
      <c r="ST79" s="330"/>
      <c r="SU79" s="330"/>
      <c r="SV79" s="330"/>
      <c r="SW79" s="330"/>
      <c r="SX79" s="330"/>
      <c r="SY79" s="330"/>
      <c r="SZ79" s="330"/>
      <c r="TA79" s="330"/>
      <c r="TB79" s="330"/>
      <c r="TC79" s="330"/>
      <c r="TD79" s="330"/>
      <c r="TE79" s="330"/>
      <c r="TF79" s="330"/>
      <c r="TG79" s="330"/>
      <c r="TH79" s="330"/>
      <c r="TI79" s="330"/>
      <c r="TJ79" s="330"/>
      <c r="TK79" s="330"/>
      <c r="TL79" s="330"/>
      <c r="TM79" s="330"/>
      <c r="TN79" s="330"/>
      <c r="TO79" s="330"/>
      <c r="TP79" s="330"/>
      <c r="TQ79" s="330"/>
      <c r="TR79" s="330"/>
      <c r="TS79" s="330"/>
      <c r="TT79" s="330"/>
      <c r="TU79" s="330"/>
      <c r="TV79" s="330"/>
      <c r="TW79" s="330"/>
      <c r="TX79" s="330"/>
      <c r="TY79" s="330"/>
      <c r="TZ79" s="330"/>
      <c r="UA79" s="330"/>
      <c r="UB79" s="330"/>
      <c r="UC79" s="330"/>
      <c r="UD79" s="330"/>
      <c r="UE79" s="330"/>
      <c r="UF79" s="330"/>
      <c r="UG79" s="330"/>
      <c r="UH79" s="330"/>
      <c r="UI79" s="330"/>
      <c r="UJ79" s="330"/>
      <c r="UK79" s="330"/>
      <c r="UL79" s="330"/>
      <c r="UM79" s="330"/>
      <c r="UN79" s="330"/>
      <c r="UO79" s="330"/>
      <c r="UP79" s="330"/>
      <c r="UQ79" s="330"/>
      <c r="UR79" s="330"/>
      <c r="US79" s="330"/>
      <c r="UT79" s="330"/>
      <c r="UU79" s="330"/>
      <c r="UV79" s="330"/>
      <c r="UW79" s="330"/>
      <c r="UX79" s="330"/>
      <c r="UY79" s="330"/>
      <c r="UZ79" s="330"/>
      <c r="VA79" s="330"/>
      <c r="VB79" s="330"/>
      <c r="VC79" s="330"/>
      <c r="VD79" s="330"/>
      <c r="VE79" s="330"/>
      <c r="VF79" s="330"/>
      <c r="VG79" s="330"/>
      <c r="VH79" s="330"/>
      <c r="VI79" s="330"/>
      <c r="VJ79" s="330"/>
      <c r="VK79" s="330"/>
      <c r="VL79" s="330"/>
      <c r="VM79" s="330"/>
      <c r="VN79" s="330"/>
      <c r="VO79" s="330"/>
      <c r="VP79" s="330"/>
      <c r="VQ79" s="330"/>
      <c r="VR79" s="330"/>
      <c r="VS79" s="330"/>
      <c r="VT79" s="330"/>
      <c r="VU79" s="330"/>
      <c r="VV79" s="330"/>
      <c r="VW79" s="330"/>
      <c r="VX79" s="330"/>
      <c r="VY79" s="330"/>
      <c r="VZ79" s="330"/>
      <c r="WA79" s="330"/>
      <c r="WB79" s="330"/>
      <c r="WC79" s="330"/>
      <c r="WD79" s="330"/>
      <c r="WE79" s="330"/>
      <c r="WF79" s="330"/>
      <c r="WG79" s="330"/>
      <c r="WH79" s="330"/>
      <c r="WI79" s="330"/>
      <c r="WJ79" s="330"/>
      <c r="WK79" s="330"/>
      <c r="WL79" s="330"/>
    </row>
    <row r="80" spans="1:610" s="330" customFormat="1" ht="304.5" customHeight="1">
      <c r="A80" s="508">
        <v>33</v>
      </c>
      <c r="B80" s="484" t="s">
        <v>150</v>
      </c>
      <c r="C80" s="481" t="s">
        <v>151</v>
      </c>
      <c r="D80" s="479" t="s">
        <v>1305</v>
      </c>
      <c r="E80" s="525" t="s">
        <v>1460</v>
      </c>
      <c r="F80" s="525" t="s">
        <v>800</v>
      </c>
      <c r="G80" s="494" t="s">
        <v>1297</v>
      </c>
      <c r="H80" s="541">
        <v>45444</v>
      </c>
      <c r="I80" s="496">
        <v>45656</v>
      </c>
      <c r="J80" s="479" t="s">
        <v>199</v>
      </c>
      <c r="K80" s="479" t="s">
        <v>200</v>
      </c>
      <c r="L80" s="479" t="s">
        <v>201</v>
      </c>
      <c r="M80" s="479" t="s">
        <v>1611</v>
      </c>
      <c r="N80" s="479" t="s">
        <v>1298</v>
      </c>
      <c r="O80" s="488">
        <v>0.25</v>
      </c>
      <c r="P80" s="491"/>
      <c r="Q80" s="488">
        <v>0.25</v>
      </c>
      <c r="R80" s="491"/>
      <c r="S80" s="488">
        <v>0.25</v>
      </c>
      <c r="T80" s="491"/>
      <c r="U80" s="488">
        <v>0.25</v>
      </c>
      <c r="V80" s="490"/>
      <c r="W80" s="500">
        <f>O80+Q80+S80+U80</f>
        <v>1</v>
      </c>
      <c r="X80" s="498"/>
      <c r="Y80" s="532"/>
      <c r="Z80" s="532"/>
      <c r="AE80" s="192"/>
      <c r="AF80" s="192"/>
    </row>
    <row r="81" spans="1:970" s="330" customFormat="1" ht="162" customHeight="1">
      <c r="A81" s="509"/>
      <c r="B81" s="484"/>
      <c r="C81" s="481"/>
      <c r="D81" s="479"/>
      <c r="E81" s="479"/>
      <c r="F81" s="479"/>
      <c r="G81" s="495"/>
      <c r="H81" s="542"/>
      <c r="I81" s="496"/>
      <c r="J81" s="479"/>
      <c r="K81" s="479"/>
      <c r="L81" s="479"/>
      <c r="M81" s="479"/>
      <c r="N81" s="479"/>
      <c r="O81" s="488"/>
      <c r="P81" s="491"/>
      <c r="Q81" s="488"/>
      <c r="R81" s="491"/>
      <c r="S81" s="488"/>
      <c r="T81" s="491"/>
      <c r="U81" s="488"/>
      <c r="V81" s="490"/>
      <c r="W81" s="500"/>
      <c r="X81" s="498"/>
      <c r="Y81" s="533"/>
      <c r="Z81" s="533"/>
      <c r="AE81" s="192"/>
      <c r="AF81" s="192"/>
    </row>
    <row r="82" spans="1:970" s="330" customFormat="1" ht="162" customHeight="1">
      <c r="A82" s="509"/>
      <c r="B82" s="484"/>
      <c r="C82" s="481"/>
      <c r="D82" s="479"/>
      <c r="E82" s="479"/>
      <c r="F82" s="479"/>
      <c r="G82" s="495"/>
      <c r="H82" s="542"/>
      <c r="I82" s="496"/>
      <c r="J82" s="479"/>
      <c r="K82" s="479"/>
      <c r="L82" s="479"/>
      <c r="M82" s="479"/>
      <c r="N82" s="479"/>
      <c r="O82" s="488"/>
      <c r="P82" s="491"/>
      <c r="Q82" s="488"/>
      <c r="R82" s="491"/>
      <c r="S82" s="488"/>
      <c r="T82" s="491"/>
      <c r="U82" s="488"/>
      <c r="V82" s="490"/>
      <c r="W82" s="500"/>
      <c r="X82" s="498"/>
      <c r="Y82" s="533"/>
      <c r="Z82" s="533"/>
      <c r="AE82" s="192"/>
      <c r="AF82" s="192"/>
    </row>
    <row r="83" spans="1:970" s="330" customFormat="1" ht="162" customHeight="1">
      <c r="A83" s="510"/>
      <c r="B83" s="484"/>
      <c r="C83" s="481"/>
      <c r="D83" s="479"/>
      <c r="E83" s="479"/>
      <c r="F83" s="479"/>
      <c r="G83" s="507"/>
      <c r="H83" s="497"/>
      <c r="I83" s="496"/>
      <c r="J83" s="479"/>
      <c r="K83" s="479"/>
      <c r="L83" s="479"/>
      <c r="M83" s="479"/>
      <c r="N83" s="479"/>
      <c r="O83" s="488"/>
      <c r="P83" s="491"/>
      <c r="Q83" s="488"/>
      <c r="R83" s="491"/>
      <c r="S83" s="488"/>
      <c r="T83" s="491"/>
      <c r="U83" s="488"/>
      <c r="V83" s="490"/>
      <c r="W83" s="500"/>
      <c r="X83" s="498"/>
      <c r="Y83" s="534"/>
      <c r="Z83" s="534"/>
      <c r="AE83" s="192"/>
      <c r="AF83" s="192"/>
    </row>
    <row r="84" spans="1:970" s="330" customFormat="1" ht="409.5" customHeight="1">
      <c r="A84" s="508">
        <v>34</v>
      </c>
      <c r="B84" s="484" t="s">
        <v>150</v>
      </c>
      <c r="C84" s="481" t="s">
        <v>151</v>
      </c>
      <c r="D84" s="479" t="s">
        <v>1305</v>
      </c>
      <c r="E84" s="525" t="s">
        <v>1460</v>
      </c>
      <c r="F84" s="525" t="s">
        <v>800</v>
      </c>
      <c r="G84" s="494" t="s">
        <v>1295</v>
      </c>
      <c r="H84" s="496">
        <v>45444</v>
      </c>
      <c r="I84" s="496">
        <v>45656</v>
      </c>
      <c r="J84" s="479" t="s">
        <v>199</v>
      </c>
      <c r="K84" s="479" t="s">
        <v>200</v>
      </c>
      <c r="L84" s="479" t="s">
        <v>201</v>
      </c>
      <c r="M84" s="479" t="s">
        <v>1631</v>
      </c>
      <c r="N84" s="479" t="s">
        <v>1296</v>
      </c>
      <c r="O84" s="488">
        <v>0</v>
      </c>
      <c r="P84" s="491"/>
      <c r="Q84" s="488">
        <v>0</v>
      </c>
      <c r="R84" s="491"/>
      <c r="S84" s="488">
        <v>0.5</v>
      </c>
      <c r="T84" s="491"/>
      <c r="U84" s="488">
        <v>0.5</v>
      </c>
      <c r="V84" s="490"/>
      <c r="W84" s="500">
        <f>O84+Q84+S84+U84</f>
        <v>1</v>
      </c>
      <c r="X84" s="498"/>
      <c r="Y84" s="532"/>
      <c r="Z84" s="532"/>
      <c r="AE84" s="192"/>
      <c r="AF84" s="192"/>
    </row>
    <row r="85" spans="1:970" s="330" customFormat="1" ht="72" customHeight="1">
      <c r="A85" s="509"/>
      <c r="B85" s="484"/>
      <c r="C85" s="481"/>
      <c r="D85" s="479"/>
      <c r="E85" s="479"/>
      <c r="F85" s="479"/>
      <c r="G85" s="495"/>
      <c r="H85" s="496"/>
      <c r="I85" s="496"/>
      <c r="J85" s="479"/>
      <c r="K85" s="479"/>
      <c r="L85" s="479"/>
      <c r="M85" s="479"/>
      <c r="N85" s="479"/>
      <c r="O85" s="488"/>
      <c r="P85" s="491"/>
      <c r="Q85" s="488"/>
      <c r="R85" s="491"/>
      <c r="S85" s="488"/>
      <c r="T85" s="491"/>
      <c r="U85" s="488"/>
      <c r="V85" s="490"/>
      <c r="W85" s="500"/>
      <c r="X85" s="498"/>
      <c r="Y85" s="533"/>
      <c r="Z85" s="533"/>
      <c r="AE85" s="192"/>
      <c r="AF85" s="192"/>
    </row>
    <row r="86" spans="1:970" s="330" customFormat="1" ht="72" customHeight="1">
      <c r="A86" s="509"/>
      <c r="B86" s="484"/>
      <c r="C86" s="481"/>
      <c r="D86" s="479"/>
      <c r="E86" s="479"/>
      <c r="F86" s="479"/>
      <c r="G86" s="495"/>
      <c r="H86" s="496"/>
      <c r="I86" s="496"/>
      <c r="J86" s="479"/>
      <c r="K86" s="479"/>
      <c r="L86" s="479"/>
      <c r="M86" s="479"/>
      <c r="N86" s="479"/>
      <c r="O86" s="488"/>
      <c r="P86" s="491"/>
      <c r="Q86" s="488"/>
      <c r="R86" s="491"/>
      <c r="S86" s="488"/>
      <c r="T86" s="491"/>
      <c r="U86" s="488"/>
      <c r="V86" s="490"/>
      <c r="W86" s="500"/>
      <c r="X86" s="498"/>
      <c r="Y86" s="533"/>
      <c r="Z86" s="533"/>
      <c r="AE86" s="192"/>
      <c r="AF86" s="192"/>
    </row>
    <row r="87" spans="1:970" s="330" customFormat="1" ht="72" customHeight="1">
      <c r="A87" s="510"/>
      <c r="B87" s="484"/>
      <c r="C87" s="481"/>
      <c r="D87" s="479"/>
      <c r="E87" s="479"/>
      <c r="F87" s="479"/>
      <c r="G87" s="507"/>
      <c r="H87" s="496"/>
      <c r="I87" s="496"/>
      <c r="J87" s="479"/>
      <c r="K87" s="479"/>
      <c r="L87" s="479"/>
      <c r="M87" s="479"/>
      <c r="N87" s="479"/>
      <c r="O87" s="488"/>
      <c r="P87" s="491"/>
      <c r="Q87" s="488"/>
      <c r="R87" s="491"/>
      <c r="S87" s="488"/>
      <c r="T87" s="491"/>
      <c r="U87" s="488"/>
      <c r="V87" s="490"/>
      <c r="W87" s="500"/>
      <c r="X87" s="498"/>
      <c r="Y87" s="534"/>
      <c r="Z87" s="534"/>
      <c r="AE87" s="192"/>
      <c r="AF87" s="192"/>
    </row>
    <row r="88" spans="1:970" s="335" customFormat="1" ht="268.5" customHeight="1">
      <c r="A88" s="508">
        <v>35</v>
      </c>
      <c r="B88" s="484" t="s">
        <v>217</v>
      </c>
      <c r="C88" s="481" t="s">
        <v>218</v>
      </c>
      <c r="D88" s="479" t="s">
        <v>1305</v>
      </c>
      <c r="E88" s="525" t="s">
        <v>1460</v>
      </c>
      <c r="F88" s="525" t="s">
        <v>800</v>
      </c>
      <c r="G88" s="503" t="s">
        <v>1757</v>
      </c>
      <c r="H88" s="496">
        <v>45292</v>
      </c>
      <c r="I88" s="496">
        <v>45656</v>
      </c>
      <c r="J88" s="479" t="s">
        <v>199</v>
      </c>
      <c r="K88" s="479" t="s">
        <v>200</v>
      </c>
      <c r="L88" s="479" t="s">
        <v>201</v>
      </c>
      <c r="M88" s="524" t="s">
        <v>1632</v>
      </c>
      <c r="N88" s="524" t="s">
        <v>1633</v>
      </c>
      <c r="O88" s="488">
        <v>0.25</v>
      </c>
      <c r="P88" s="491"/>
      <c r="Q88" s="488">
        <v>0.25</v>
      </c>
      <c r="R88" s="491"/>
      <c r="S88" s="488">
        <v>0.25</v>
      </c>
      <c r="T88" s="491"/>
      <c r="U88" s="488">
        <v>0.25</v>
      </c>
      <c r="V88" s="486"/>
      <c r="W88" s="500">
        <f>O88+Q88+S88+U88</f>
        <v>1</v>
      </c>
      <c r="X88" s="498"/>
      <c r="Y88" s="494"/>
      <c r="Z88" s="494"/>
      <c r="AA88" s="330"/>
      <c r="AB88" s="330"/>
      <c r="AC88" s="330"/>
      <c r="AD88" s="330"/>
      <c r="AE88" s="207"/>
      <c r="AF88" s="192"/>
      <c r="AG88" s="330"/>
      <c r="AH88" s="330"/>
      <c r="AI88" s="330"/>
      <c r="AJ88" s="330"/>
      <c r="AK88" s="330"/>
      <c r="AL88" s="330"/>
      <c r="AM88" s="330"/>
      <c r="AN88" s="330"/>
      <c r="AO88" s="330"/>
      <c r="AP88" s="330"/>
      <c r="AQ88" s="330"/>
      <c r="AR88" s="330"/>
      <c r="AS88" s="330"/>
      <c r="AT88" s="330"/>
      <c r="AU88" s="330"/>
      <c r="AV88" s="330"/>
      <c r="AW88" s="330"/>
      <c r="AX88" s="330"/>
      <c r="AY88" s="330"/>
      <c r="AZ88" s="330"/>
      <c r="BA88" s="330"/>
      <c r="BB88" s="330"/>
      <c r="BC88" s="330"/>
      <c r="BD88" s="330"/>
      <c r="BE88" s="330"/>
      <c r="BF88" s="330"/>
      <c r="BG88" s="330"/>
      <c r="BH88" s="330"/>
      <c r="BI88" s="330"/>
      <c r="BJ88" s="330"/>
      <c r="BK88" s="330"/>
      <c r="BL88" s="330"/>
      <c r="BM88" s="330"/>
      <c r="BN88" s="330"/>
      <c r="BO88" s="330"/>
      <c r="BP88" s="330"/>
      <c r="BQ88" s="330"/>
      <c r="BR88" s="330"/>
      <c r="BS88" s="330"/>
      <c r="BT88" s="330"/>
      <c r="BU88" s="330"/>
      <c r="BV88" s="330"/>
      <c r="BW88" s="330"/>
      <c r="BX88" s="330"/>
      <c r="BY88" s="330"/>
      <c r="BZ88" s="330"/>
      <c r="CA88" s="330"/>
      <c r="CB88" s="330"/>
      <c r="CC88" s="330"/>
      <c r="CD88" s="330"/>
      <c r="CE88" s="330"/>
      <c r="CF88" s="330"/>
      <c r="CG88" s="330"/>
      <c r="CH88" s="330"/>
      <c r="CI88" s="330"/>
      <c r="CJ88" s="330"/>
      <c r="CK88" s="330"/>
      <c r="CL88" s="330"/>
      <c r="CM88" s="330"/>
      <c r="CN88" s="330"/>
      <c r="CO88" s="330"/>
      <c r="CP88" s="330"/>
      <c r="CQ88" s="330"/>
      <c r="CR88" s="330"/>
      <c r="CS88" s="330"/>
      <c r="CT88" s="330"/>
      <c r="CU88" s="330"/>
      <c r="CV88" s="330"/>
      <c r="CW88" s="330"/>
      <c r="CX88" s="330"/>
      <c r="CY88" s="330"/>
      <c r="CZ88" s="330"/>
      <c r="DA88" s="330"/>
      <c r="DB88" s="330"/>
      <c r="DC88" s="330"/>
      <c r="DD88" s="330"/>
      <c r="DE88" s="330"/>
      <c r="DF88" s="330"/>
      <c r="DG88" s="330"/>
      <c r="DH88" s="330"/>
      <c r="DI88" s="330"/>
      <c r="DJ88" s="330"/>
      <c r="DK88" s="330"/>
      <c r="DL88" s="330"/>
      <c r="DM88" s="330"/>
      <c r="DN88" s="330"/>
      <c r="DO88" s="330"/>
      <c r="DP88" s="330"/>
      <c r="DQ88" s="330"/>
      <c r="DR88" s="330"/>
      <c r="DS88" s="330"/>
      <c r="DT88" s="330"/>
      <c r="DU88" s="330"/>
      <c r="DV88" s="330"/>
      <c r="DW88" s="330"/>
      <c r="DX88" s="330"/>
      <c r="DY88" s="330"/>
      <c r="DZ88" s="330"/>
      <c r="EA88" s="330"/>
      <c r="EB88" s="330"/>
      <c r="EC88" s="330"/>
      <c r="ED88" s="330"/>
      <c r="EE88" s="330"/>
      <c r="EF88" s="330"/>
      <c r="EG88" s="330"/>
      <c r="EH88" s="330"/>
      <c r="EI88" s="330"/>
      <c r="EJ88" s="330"/>
      <c r="EK88" s="330"/>
      <c r="EL88" s="330"/>
      <c r="EM88" s="330"/>
      <c r="EN88" s="330"/>
      <c r="EO88" s="330"/>
      <c r="EP88" s="330"/>
      <c r="EQ88" s="330"/>
      <c r="ER88" s="330"/>
      <c r="ES88" s="330"/>
      <c r="ET88" s="330"/>
      <c r="EU88" s="330"/>
      <c r="EV88" s="330"/>
      <c r="EW88" s="330"/>
      <c r="EX88" s="330"/>
      <c r="EY88" s="330"/>
      <c r="EZ88" s="330"/>
      <c r="FA88" s="330"/>
      <c r="FB88" s="330"/>
      <c r="FC88" s="330"/>
      <c r="FD88" s="330"/>
      <c r="FE88" s="330"/>
      <c r="FF88" s="330"/>
      <c r="FG88" s="330"/>
      <c r="FH88" s="330"/>
      <c r="FI88" s="330"/>
      <c r="FJ88" s="330"/>
      <c r="FK88" s="330"/>
      <c r="FL88" s="330"/>
      <c r="FM88" s="330"/>
      <c r="FN88" s="330"/>
      <c r="FO88" s="330"/>
      <c r="FP88" s="330"/>
      <c r="FQ88" s="330"/>
      <c r="FR88" s="330"/>
      <c r="FS88" s="330"/>
      <c r="FT88" s="330"/>
      <c r="FU88" s="330"/>
      <c r="FV88" s="330"/>
      <c r="FW88" s="330"/>
      <c r="FX88" s="330"/>
      <c r="FY88" s="330"/>
      <c r="FZ88" s="330"/>
      <c r="GA88" s="330"/>
      <c r="GB88" s="330"/>
      <c r="GC88" s="330"/>
      <c r="GD88" s="330"/>
      <c r="GE88" s="330"/>
      <c r="GF88" s="330"/>
      <c r="GG88" s="330"/>
      <c r="GH88" s="330"/>
      <c r="GI88" s="330"/>
      <c r="GJ88" s="330"/>
      <c r="GK88" s="330"/>
      <c r="GL88" s="330"/>
      <c r="GM88" s="330"/>
      <c r="GN88" s="330"/>
      <c r="GO88" s="330"/>
      <c r="GP88" s="330"/>
      <c r="GQ88" s="330"/>
      <c r="GR88" s="330"/>
      <c r="GS88" s="330"/>
      <c r="GT88" s="330"/>
      <c r="GU88" s="330"/>
      <c r="GV88" s="330"/>
      <c r="GW88" s="330"/>
      <c r="GX88" s="330"/>
      <c r="GY88" s="330"/>
      <c r="GZ88" s="330"/>
      <c r="HA88" s="330"/>
      <c r="HB88" s="330"/>
      <c r="HC88" s="330"/>
      <c r="HD88" s="330"/>
      <c r="HE88" s="330"/>
      <c r="HF88" s="330"/>
      <c r="HG88" s="330"/>
      <c r="HH88" s="330"/>
      <c r="HI88" s="330"/>
      <c r="HJ88" s="330"/>
      <c r="HK88" s="330"/>
      <c r="HL88" s="330"/>
      <c r="HM88" s="330"/>
      <c r="HN88" s="330"/>
      <c r="HO88" s="330"/>
      <c r="HP88" s="330"/>
      <c r="HQ88" s="330"/>
      <c r="HR88" s="330"/>
      <c r="HS88" s="330"/>
      <c r="HT88" s="330"/>
      <c r="HU88" s="330"/>
      <c r="HV88" s="330"/>
      <c r="HW88" s="330"/>
      <c r="HX88" s="330"/>
      <c r="HY88" s="330"/>
      <c r="HZ88" s="330"/>
      <c r="IA88" s="330"/>
      <c r="IB88" s="330"/>
      <c r="IC88" s="330"/>
      <c r="ID88" s="330"/>
      <c r="IE88" s="330"/>
      <c r="IF88" s="330"/>
      <c r="IG88" s="330"/>
      <c r="IH88" s="330"/>
      <c r="II88" s="330"/>
      <c r="IJ88" s="330"/>
      <c r="IK88" s="330"/>
      <c r="IL88" s="330"/>
      <c r="IM88" s="330"/>
      <c r="IN88" s="330"/>
      <c r="IO88" s="330"/>
      <c r="IP88" s="330"/>
      <c r="IQ88" s="330"/>
      <c r="IR88" s="330"/>
      <c r="IS88" s="330"/>
      <c r="IT88" s="330"/>
      <c r="IU88" s="330"/>
      <c r="IV88" s="330"/>
      <c r="IW88" s="330"/>
      <c r="IX88" s="330"/>
      <c r="IY88" s="330"/>
      <c r="IZ88" s="330"/>
      <c r="JA88" s="330"/>
      <c r="JB88" s="330"/>
      <c r="JC88" s="330"/>
      <c r="JD88" s="330"/>
      <c r="JE88" s="330"/>
      <c r="JF88" s="330"/>
      <c r="JG88" s="330"/>
      <c r="JH88" s="330"/>
      <c r="JI88" s="330"/>
      <c r="JJ88" s="330"/>
      <c r="JK88" s="330"/>
      <c r="JL88" s="330"/>
      <c r="JM88" s="330"/>
      <c r="JN88" s="330"/>
      <c r="JO88" s="330"/>
      <c r="JP88" s="330"/>
      <c r="JQ88" s="330"/>
      <c r="JR88" s="330"/>
      <c r="JS88" s="330"/>
      <c r="JT88" s="330"/>
      <c r="JU88" s="330"/>
      <c r="JV88" s="330"/>
      <c r="JW88" s="330"/>
      <c r="JX88" s="330"/>
      <c r="JY88" s="330"/>
      <c r="JZ88" s="330"/>
      <c r="KA88" s="330"/>
      <c r="KB88" s="330"/>
      <c r="KC88" s="330"/>
      <c r="KD88" s="330"/>
      <c r="KE88" s="330"/>
      <c r="KF88" s="330"/>
      <c r="KG88" s="330"/>
      <c r="KH88" s="330"/>
      <c r="KI88" s="330"/>
      <c r="KJ88" s="330"/>
      <c r="KK88" s="330"/>
      <c r="KL88" s="330"/>
      <c r="KM88" s="330"/>
      <c r="KN88" s="330"/>
      <c r="KO88" s="330"/>
      <c r="KP88" s="330"/>
      <c r="KQ88" s="330"/>
      <c r="KR88" s="330"/>
      <c r="KS88" s="330"/>
      <c r="KT88" s="330"/>
      <c r="KU88" s="330"/>
      <c r="KV88" s="330"/>
      <c r="KW88" s="330"/>
      <c r="KX88" s="330"/>
      <c r="KY88" s="330"/>
      <c r="KZ88" s="330"/>
      <c r="LA88" s="330"/>
      <c r="LB88" s="330"/>
      <c r="LC88" s="330"/>
      <c r="LD88" s="330"/>
      <c r="LE88" s="330"/>
      <c r="LF88" s="330"/>
      <c r="LG88" s="330"/>
      <c r="LH88" s="330"/>
      <c r="LI88" s="330"/>
      <c r="LJ88" s="330"/>
      <c r="LK88" s="330"/>
      <c r="LL88" s="330"/>
      <c r="LM88" s="330"/>
      <c r="LN88" s="330"/>
      <c r="LO88" s="330"/>
      <c r="LP88" s="330"/>
      <c r="LQ88" s="330"/>
      <c r="LR88" s="330"/>
      <c r="LS88" s="330"/>
      <c r="LT88" s="330"/>
      <c r="LU88" s="330"/>
      <c r="LV88" s="330"/>
      <c r="LW88" s="330"/>
      <c r="LX88" s="330"/>
      <c r="LY88" s="330"/>
      <c r="LZ88" s="330"/>
      <c r="MA88" s="330"/>
      <c r="MB88" s="330"/>
      <c r="MC88" s="330"/>
      <c r="MD88" s="330"/>
      <c r="ME88" s="330"/>
      <c r="MF88" s="330"/>
      <c r="MG88" s="330"/>
      <c r="MH88" s="330"/>
      <c r="MI88" s="330"/>
      <c r="MJ88" s="330"/>
      <c r="MK88" s="330"/>
      <c r="ML88" s="330"/>
      <c r="MM88" s="330"/>
      <c r="MN88" s="330"/>
      <c r="MO88" s="330"/>
      <c r="MP88" s="330"/>
      <c r="MQ88" s="330"/>
      <c r="MR88" s="330"/>
      <c r="MS88" s="330"/>
      <c r="MT88" s="330"/>
      <c r="MU88" s="330"/>
      <c r="MV88" s="330"/>
      <c r="MW88" s="330"/>
      <c r="MX88" s="330"/>
      <c r="MY88" s="330"/>
      <c r="MZ88" s="330"/>
      <c r="NA88" s="330"/>
      <c r="NB88" s="330"/>
      <c r="NC88" s="330"/>
      <c r="ND88" s="330"/>
      <c r="NE88" s="330"/>
      <c r="NF88" s="330"/>
      <c r="NG88" s="330"/>
      <c r="NH88" s="330"/>
      <c r="NI88" s="330"/>
      <c r="NJ88" s="330"/>
      <c r="NK88" s="330"/>
      <c r="NL88" s="330"/>
      <c r="NM88" s="330"/>
      <c r="NN88" s="330"/>
      <c r="NO88" s="330"/>
      <c r="NP88" s="330"/>
      <c r="NQ88" s="330"/>
      <c r="NR88" s="330"/>
      <c r="NS88" s="330"/>
      <c r="NT88" s="330"/>
      <c r="NU88" s="330"/>
      <c r="NV88" s="330"/>
      <c r="NW88" s="330"/>
      <c r="NX88" s="330"/>
      <c r="NY88" s="330"/>
      <c r="NZ88" s="330"/>
      <c r="OA88" s="330"/>
      <c r="OB88" s="330"/>
      <c r="OC88" s="330"/>
      <c r="OD88" s="330"/>
      <c r="OE88" s="330"/>
      <c r="OF88" s="330"/>
      <c r="OG88" s="330"/>
      <c r="OH88" s="330"/>
      <c r="OI88" s="330"/>
      <c r="OJ88" s="330"/>
      <c r="OK88" s="330"/>
      <c r="OL88" s="330"/>
      <c r="OM88" s="330"/>
      <c r="ON88" s="330"/>
      <c r="OO88" s="330"/>
      <c r="OP88" s="330"/>
      <c r="OQ88" s="330"/>
      <c r="OR88" s="330"/>
      <c r="OS88" s="330"/>
      <c r="OT88" s="330"/>
      <c r="OU88" s="330"/>
      <c r="OV88" s="330"/>
      <c r="OW88" s="330"/>
      <c r="OX88" s="330"/>
      <c r="OY88" s="330"/>
      <c r="OZ88" s="330"/>
      <c r="PA88" s="330"/>
      <c r="PB88" s="330"/>
      <c r="PC88" s="330"/>
      <c r="PD88" s="330"/>
      <c r="PE88" s="330"/>
      <c r="PF88" s="330"/>
      <c r="PG88" s="330"/>
      <c r="PH88" s="330"/>
      <c r="PI88" s="330"/>
      <c r="PJ88" s="330"/>
      <c r="PK88" s="330"/>
      <c r="PL88" s="330"/>
      <c r="PM88" s="330"/>
      <c r="PN88" s="330"/>
      <c r="PO88" s="330"/>
      <c r="PP88" s="330"/>
      <c r="PQ88" s="330"/>
      <c r="PR88" s="330"/>
      <c r="PS88" s="330"/>
      <c r="PT88" s="330"/>
      <c r="PU88" s="330"/>
      <c r="PV88" s="330"/>
      <c r="PW88" s="330"/>
      <c r="PX88" s="330"/>
      <c r="PY88" s="330"/>
      <c r="PZ88" s="330"/>
      <c r="QA88" s="330"/>
      <c r="QB88" s="330"/>
      <c r="QC88" s="330"/>
      <c r="QD88" s="330"/>
      <c r="QE88" s="330"/>
      <c r="QF88" s="330"/>
      <c r="QG88" s="330"/>
      <c r="QH88" s="330"/>
      <c r="QI88" s="330"/>
      <c r="QJ88" s="330"/>
      <c r="QK88" s="330"/>
      <c r="QL88" s="330"/>
      <c r="QM88" s="330"/>
      <c r="QN88" s="330"/>
      <c r="QO88" s="330"/>
      <c r="QP88" s="330"/>
      <c r="QQ88" s="330"/>
      <c r="QR88" s="330"/>
      <c r="QS88" s="330"/>
      <c r="QT88" s="330"/>
      <c r="QU88" s="330"/>
      <c r="QV88" s="330"/>
      <c r="QW88" s="330"/>
      <c r="QX88" s="330"/>
      <c r="QY88" s="330"/>
      <c r="QZ88" s="330"/>
      <c r="RA88" s="330"/>
      <c r="RB88" s="330"/>
      <c r="RC88" s="330"/>
      <c r="RD88" s="330"/>
      <c r="RE88" s="330"/>
      <c r="RF88" s="330"/>
      <c r="RG88" s="330"/>
      <c r="RH88" s="330"/>
      <c r="RI88" s="330"/>
      <c r="RJ88" s="330"/>
      <c r="RK88" s="330"/>
      <c r="RL88" s="330"/>
      <c r="RM88" s="330"/>
      <c r="RN88" s="330"/>
      <c r="RO88" s="330"/>
      <c r="RP88" s="330"/>
      <c r="RQ88" s="330"/>
      <c r="RR88" s="330"/>
      <c r="RS88" s="330"/>
      <c r="RT88" s="330"/>
      <c r="RU88" s="330"/>
      <c r="RV88" s="330"/>
      <c r="RW88" s="330"/>
      <c r="RX88" s="330"/>
      <c r="RY88" s="330"/>
      <c r="RZ88" s="330"/>
      <c r="SA88" s="330"/>
      <c r="SB88" s="330"/>
      <c r="SC88" s="330"/>
      <c r="SD88" s="330"/>
      <c r="SE88" s="330"/>
      <c r="SF88" s="330"/>
      <c r="SG88" s="330"/>
      <c r="SH88" s="330"/>
      <c r="SI88" s="330"/>
      <c r="SJ88" s="330"/>
      <c r="SK88" s="330"/>
      <c r="SL88" s="330"/>
      <c r="SM88" s="330"/>
      <c r="SN88" s="330"/>
      <c r="SO88" s="330"/>
      <c r="SP88" s="330"/>
      <c r="SQ88" s="330"/>
      <c r="SR88" s="330"/>
      <c r="SS88" s="330"/>
      <c r="ST88" s="330"/>
      <c r="SU88" s="330"/>
      <c r="SV88" s="330"/>
      <c r="SW88" s="330"/>
      <c r="SX88" s="330"/>
      <c r="SY88" s="330"/>
      <c r="SZ88" s="330"/>
      <c r="TA88" s="330"/>
      <c r="TB88" s="330"/>
      <c r="TC88" s="330"/>
      <c r="TD88" s="330"/>
      <c r="TE88" s="330"/>
      <c r="TF88" s="330"/>
      <c r="TG88" s="330"/>
      <c r="TH88" s="330"/>
      <c r="TI88" s="330"/>
      <c r="TJ88" s="330"/>
      <c r="TK88" s="330"/>
      <c r="TL88" s="330"/>
      <c r="TM88" s="330"/>
      <c r="TN88" s="330"/>
      <c r="TO88" s="330"/>
      <c r="TP88" s="330"/>
      <c r="TQ88" s="330"/>
      <c r="TR88" s="330"/>
      <c r="TS88" s="330"/>
      <c r="TT88" s="330"/>
      <c r="TU88" s="330"/>
      <c r="TV88" s="330"/>
      <c r="TW88" s="330"/>
      <c r="TX88" s="330"/>
      <c r="TY88" s="330"/>
      <c r="TZ88" s="330"/>
      <c r="UA88" s="330"/>
      <c r="UB88" s="330"/>
      <c r="UC88" s="330"/>
      <c r="UD88" s="330"/>
      <c r="UE88" s="330"/>
      <c r="UF88" s="330"/>
      <c r="UG88" s="330"/>
      <c r="UH88" s="330"/>
      <c r="UI88" s="330"/>
      <c r="UJ88" s="330"/>
      <c r="UK88" s="330"/>
      <c r="UL88" s="330"/>
      <c r="UM88" s="330"/>
      <c r="UN88" s="330"/>
      <c r="UO88" s="330"/>
      <c r="UP88" s="330"/>
      <c r="UQ88" s="330"/>
      <c r="UR88" s="330"/>
      <c r="US88" s="330"/>
      <c r="UT88" s="330"/>
      <c r="UU88" s="330"/>
      <c r="UV88" s="330"/>
      <c r="UW88" s="330"/>
      <c r="UX88" s="330"/>
      <c r="UY88" s="330"/>
      <c r="UZ88" s="330"/>
      <c r="VA88" s="330"/>
      <c r="VB88" s="330"/>
      <c r="VC88" s="330"/>
      <c r="VD88" s="330"/>
      <c r="VE88" s="330"/>
      <c r="VF88" s="330"/>
      <c r="VG88" s="330"/>
      <c r="VH88" s="330"/>
      <c r="VI88" s="330"/>
      <c r="VJ88" s="330"/>
      <c r="VK88" s="330"/>
      <c r="VL88" s="330"/>
      <c r="VM88" s="330"/>
      <c r="VN88" s="330"/>
      <c r="VO88" s="330"/>
      <c r="VP88" s="330"/>
      <c r="VQ88" s="330"/>
      <c r="VR88" s="330"/>
      <c r="VS88" s="330"/>
      <c r="VT88" s="330"/>
      <c r="VU88" s="330"/>
      <c r="VV88" s="330"/>
      <c r="VW88" s="330"/>
      <c r="VX88" s="330"/>
      <c r="VY88" s="330"/>
      <c r="VZ88" s="330"/>
      <c r="WA88" s="330"/>
      <c r="WB88" s="330"/>
      <c r="WC88" s="330"/>
      <c r="WD88" s="330"/>
      <c r="WE88" s="330"/>
      <c r="WF88" s="330"/>
      <c r="WG88" s="330"/>
      <c r="WH88" s="330"/>
      <c r="WI88" s="330"/>
      <c r="WJ88" s="330"/>
      <c r="WK88" s="330"/>
      <c r="WL88" s="330"/>
      <c r="WM88" s="330"/>
      <c r="WN88" s="330"/>
      <c r="WO88" s="330"/>
      <c r="WP88" s="330"/>
      <c r="WQ88" s="330"/>
      <c r="WR88" s="330"/>
      <c r="WS88" s="330"/>
      <c r="WT88" s="330"/>
      <c r="WU88" s="330"/>
      <c r="WV88" s="330"/>
      <c r="WW88" s="330"/>
      <c r="WX88" s="330"/>
      <c r="WY88" s="330"/>
      <c r="WZ88" s="330"/>
      <c r="XA88" s="330"/>
      <c r="XB88" s="330"/>
      <c r="XC88" s="330"/>
      <c r="XD88" s="330"/>
      <c r="XE88" s="330"/>
      <c r="XF88" s="330"/>
      <c r="XG88" s="330"/>
      <c r="XH88" s="330"/>
      <c r="XI88" s="330"/>
      <c r="XJ88" s="330"/>
      <c r="XK88" s="330"/>
      <c r="XL88" s="330"/>
      <c r="XM88" s="330"/>
      <c r="XN88" s="330"/>
      <c r="XO88" s="330"/>
      <c r="XP88" s="330"/>
      <c r="XQ88" s="330"/>
      <c r="XR88" s="330"/>
      <c r="XS88" s="330"/>
      <c r="XT88" s="330"/>
      <c r="XU88" s="330"/>
      <c r="XV88" s="330"/>
      <c r="XW88" s="330"/>
      <c r="XX88" s="330"/>
      <c r="XY88" s="330"/>
      <c r="XZ88" s="330"/>
      <c r="YA88" s="330"/>
      <c r="YB88" s="330"/>
      <c r="YC88" s="330"/>
      <c r="YD88" s="330"/>
      <c r="YE88" s="330"/>
      <c r="YF88" s="330"/>
      <c r="YG88" s="330"/>
      <c r="YH88" s="330"/>
      <c r="YI88" s="330"/>
      <c r="YJ88" s="330"/>
      <c r="YK88" s="330"/>
      <c r="YL88" s="330"/>
      <c r="YM88" s="330"/>
      <c r="YN88" s="330"/>
      <c r="YO88" s="330"/>
      <c r="YP88" s="330"/>
      <c r="YQ88" s="330"/>
      <c r="YR88" s="330"/>
      <c r="YS88" s="330"/>
      <c r="YT88" s="330"/>
      <c r="YU88" s="330"/>
      <c r="YV88" s="330"/>
      <c r="YW88" s="330"/>
      <c r="YX88" s="330"/>
      <c r="YY88" s="330"/>
      <c r="YZ88" s="330"/>
      <c r="ZA88" s="330"/>
      <c r="ZB88" s="330"/>
      <c r="ZC88" s="330"/>
      <c r="ZD88" s="330"/>
      <c r="ZE88" s="330"/>
      <c r="ZF88" s="330"/>
      <c r="ZG88" s="330"/>
      <c r="ZH88" s="330"/>
      <c r="ZI88" s="330"/>
      <c r="ZJ88" s="330"/>
      <c r="ZK88" s="330"/>
      <c r="ZL88" s="330"/>
      <c r="ZM88" s="330"/>
      <c r="ZN88" s="330"/>
      <c r="ZO88" s="330"/>
      <c r="ZP88" s="330"/>
      <c r="ZQ88" s="330"/>
      <c r="ZR88" s="330"/>
      <c r="ZS88" s="330"/>
      <c r="ZT88" s="330"/>
      <c r="ZU88" s="330"/>
      <c r="ZV88" s="330"/>
      <c r="ZW88" s="330"/>
      <c r="ZX88" s="330"/>
      <c r="ZY88" s="330"/>
      <c r="ZZ88" s="330"/>
      <c r="AAA88" s="330"/>
      <c r="AAB88" s="330"/>
      <c r="AAC88" s="330"/>
      <c r="AAD88" s="330"/>
      <c r="AAE88" s="330"/>
      <c r="AAF88" s="330"/>
      <c r="AAG88" s="330"/>
      <c r="AAH88" s="330"/>
      <c r="AAI88" s="330"/>
      <c r="AAJ88" s="330"/>
      <c r="AAK88" s="330"/>
      <c r="AAL88" s="330"/>
      <c r="AAM88" s="330"/>
      <c r="AAN88" s="330"/>
      <c r="AAO88" s="330"/>
      <c r="AAP88" s="330"/>
      <c r="AAQ88" s="330"/>
      <c r="AAR88" s="330"/>
      <c r="AAS88" s="330"/>
      <c r="AAT88" s="330"/>
      <c r="AAU88" s="330"/>
      <c r="AAV88" s="330"/>
      <c r="AAW88" s="330"/>
      <c r="AAX88" s="330"/>
      <c r="AAY88" s="330"/>
      <c r="AAZ88" s="330"/>
      <c r="ABA88" s="330"/>
      <c r="ABB88" s="330"/>
      <c r="ABC88" s="330"/>
      <c r="ABD88" s="330"/>
      <c r="ABE88" s="330"/>
      <c r="ABF88" s="330"/>
      <c r="ABG88" s="330"/>
      <c r="ABH88" s="330"/>
      <c r="ABI88" s="330"/>
      <c r="ABJ88" s="330"/>
      <c r="ABK88" s="330"/>
      <c r="ABL88" s="330"/>
      <c r="ABM88" s="330"/>
      <c r="ABN88" s="330"/>
      <c r="ABO88" s="330"/>
      <c r="ABP88" s="330"/>
      <c r="ABQ88" s="330"/>
      <c r="ABR88" s="330"/>
      <c r="ABS88" s="330"/>
      <c r="ABT88" s="330"/>
      <c r="ABU88" s="330"/>
      <c r="ABV88" s="330"/>
      <c r="ABW88" s="330"/>
      <c r="ABX88" s="330"/>
      <c r="ABY88" s="330"/>
      <c r="ABZ88" s="330"/>
      <c r="ACA88" s="330"/>
      <c r="ACB88" s="330"/>
      <c r="ACC88" s="330"/>
      <c r="ACD88" s="330"/>
      <c r="ACE88" s="330"/>
      <c r="ACF88" s="330"/>
      <c r="ACG88" s="330"/>
      <c r="ACH88" s="330"/>
      <c r="ACI88" s="330"/>
      <c r="ACJ88" s="330"/>
      <c r="ACK88" s="330"/>
      <c r="ACL88" s="330"/>
      <c r="ACM88" s="330"/>
      <c r="ACN88" s="330"/>
      <c r="ACO88" s="330"/>
      <c r="ACP88" s="330"/>
      <c r="ACQ88" s="330"/>
      <c r="ACR88" s="330"/>
      <c r="ACS88" s="330"/>
      <c r="ACT88" s="330"/>
      <c r="ACU88" s="330"/>
      <c r="ACV88" s="330"/>
      <c r="ACW88" s="330"/>
      <c r="ACX88" s="330"/>
      <c r="ACY88" s="330"/>
      <c r="ACZ88" s="330"/>
      <c r="ADA88" s="330"/>
      <c r="ADB88" s="330"/>
      <c r="ADC88" s="330"/>
      <c r="ADD88" s="330"/>
      <c r="ADE88" s="330"/>
      <c r="ADF88" s="330"/>
      <c r="ADG88" s="330"/>
      <c r="ADH88" s="330"/>
      <c r="ADI88" s="330"/>
      <c r="ADJ88" s="330"/>
      <c r="ADK88" s="330"/>
      <c r="ADL88" s="330"/>
      <c r="ADM88" s="330"/>
      <c r="ADN88" s="330"/>
      <c r="ADO88" s="330"/>
      <c r="ADP88" s="330"/>
      <c r="ADQ88" s="330"/>
      <c r="ADR88" s="330"/>
      <c r="ADS88" s="330"/>
      <c r="ADT88" s="330"/>
      <c r="ADU88" s="330"/>
      <c r="ADV88" s="330"/>
      <c r="ADW88" s="330"/>
      <c r="ADX88" s="330"/>
      <c r="ADY88" s="330"/>
      <c r="ADZ88" s="330"/>
      <c r="AEA88" s="330"/>
      <c r="AEB88" s="330"/>
      <c r="AEC88" s="330"/>
      <c r="AED88" s="330"/>
      <c r="AEE88" s="330"/>
      <c r="AEF88" s="330"/>
      <c r="AEG88" s="330"/>
      <c r="AEH88" s="330"/>
      <c r="AEI88" s="330"/>
      <c r="AEJ88" s="330"/>
      <c r="AEK88" s="330"/>
      <c r="AEL88" s="330"/>
      <c r="AEM88" s="330"/>
      <c r="AEN88" s="330"/>
      <c r="AEO88" s="330"/>
      <c r="AEP88" s="330"/>
      <c r="AEQ88" s="330"/>
      <c r="AER88" s="330"/>
      <c r="AES88" s="330"/>
      <c r="AET88" s="330"/>
      <c r="AEU88" s="330"/>
      <c r="AEV88" s="330"/>
      <c r="AEW88" s="330"/>
      <c r="AEX88" s="330"/>
      <c r="AEY88" s="330"/>
      <c r="AEZ88" s="330"/>
      <c r="AFA88" s="330"/>
      <c r="AFB88" s="330"/>
      <c r="AFC88" s="330"/>
      <c r="AFD88" s="330"/>
      <c r="AFE88" s="330"/>
      <c r="AFF88" s="330"/>
      <c r="AFG88" s="330"/>
      <c r="AFH88" s="330"/>
      <c r="AFI88" s="330"/>
      <c r="AFJ88" s="330"/>
      <c r="AFK88" s="330"/>
      <c r="AFL88" s="330"/>
      <c r="AFM88" s="330"/>
      <c r="AFN88" s="330"/>
      <c r="AFO88" s="330"/>
      <c r="AFP88" s="330"/>
      <c r="AFQ88" s="330"/>
      <c r="AFR88" s="330"/>
      <c r="AFS88" s="330"/>
      <c r="AFT88" s="330"/>
      <c r="AFU88" s="330"/>
      <c r="AFV88" s="330"/>
      <c r="AFW88" s="330"/>
      <c r="AFX88" s="330"/>
      <c r="AFY88" s="330"/>
      <c r="AFZ88" s="330"/>
      <c r="AGA88" s="330"/>
      <c r="AGB88" s="330"/>
      <c r="AGC88" s="330"/>
      <c r="AGD88" s="330"/>
      <c r="AGE88" s="330"/>
      <c r="AGF88" s="330"/>
      <c r="AGG88" s="330"/>
      <c r="AGH88" s="330"/>
      <c r="AGI88" s="330"/>
      <c r="AGJ88" s="330"/>
      <c r="AGK88" s="330"/>
      <c r="AGL88" s="330"/>
      <c r="AGM88" s="330"/>
      <c r="AGN88" s="330"/>
      <c r="AGO88" s="330"/>
      <c r="AGP88" s="330"/>
      <c r="AGQ88" s="330"/>
      <c r="AGR88" s="330"/>
      <c r="AGS88" s="330"/>
      <c r="AGT88" s="330"/>
      <c r="AGU88" s="330"/>
      <c r="AGV88" s="330"/>
      <c r="AGW88" s="330"/>
      <c r="AGX88" s="330"/>
      <c r="AGY88" s="330"/>
      <c r="AGZ88" s="330"/>
      <c r="AHA88" s="330"/>
      <c r="AHB88" s="330"/>
      <c r="AHC88" s="330"/>
      <c r="AHD88" s="330"/>
      <c r="AHE88" s="330"/>
      <c r="AHF88" s="330"/>
      <c r="AHG88" s="330"/>
      <c r="AHH88" s="330"/>
      <c r="AHI88" s="330"/>
      <c r="AHJ88" s="330"/>
      <c r="AHK88" s="330"/>
      <c r="AHL88" s="330"/>
      <c r="AHM88" s="330"/>
      <c r="AHN88" s="330"/>
      <c r="AHO88" s="330"/>
      <c r="AHP88" s="330"/>
      <c r="AHQ88" s="330"/>
      <c r="AHR88" s="330"/>
      <c r="AHS88" s="330"/>
      <c r="AHT88" s="330"/>
      <c r="AHU88" s="330"/>
      <c r="AHV88" s="330"/>
      <c r="AHW88" s="330"/>
      <c r="AHX88" s="330"/>
      <c r="AHY88" s="330"/>
      <c r="AHZ88" s="330"/>
      <c r="AIA88" s="330"/>
      <c r="AIB88" s="330"/>
      <c r="AIC88" s="330"/>
      <c r="AID88" s="330"/>
      <c r="AIE88" s="330"/>
      <c r="AIF88" s="330"/>
      <c r="AIG88" s="330"/>
      <c r="AIH88" s="330"/>
      <c r="AII88" s="330"/>
      <c r="AIJ88" s="330"/>
      <c r="AIK88" s="330"/>
      <c r="AIL88" s="330"/>
      <c r="AIM88" s="330"/>
      <c r="AIN88" s="330"/>
      <c r="AIO88" s="330"/>
      <c r="AIP88" s="330"/>
      <c r="AIQ88" s="330"/>
      <c r="AIR88" s="330"/>
      <c r="AIS88" s="330"/>
      <c r="AIT88" s="330"/>
      <c r="AIU88" s="330"/>
      <c r="AIV88" s="330"/>
      <c r="AIW88" s="330"/>
      <c r="AIX88" s="330"/>
      <c r="AIY88" s="330"/>
      <c r="AIZ88" s="330"/>
      <c r="AJA88" s="330"/>
      <c r="AJB88" s="330"/>
      <c r="AJC88" s="330"/>
      <c r="AJD88" s="330"/>
      <c r="AJE88" s="330"/>
      <c r="AJF88" s="330"/>
      <c r="AJG88" s="330"/>
      <c r="AJH88" s="330"/>
      <c r="AJI88" s="330"/>
      <c r="AJJ88" s="330"/>
      <c r="AJK88" s="330"/>
      <c r="AJL88" s="330"/>
      <c r="AJM88" s="330"/>
      <c r="AJN88" s="330"/>
      <c r="AJO88" s="330"/>
      <c r="AJP88" s="330"/>
      <c r="AJQ88" s="330"/>
      <c r="AJR88" s="330"/>
      <c r="AJS88" s="330"/>
      <c r="AJT88" s="330"/>
      <c r="AJU88" s="330"/>
      <c r="AJV88" s="330"/>
      <c r="AJW88" s="330"/>
      <c r="AJX88" s="330"/>
      <c r="AJY88" s="330"/>
      <c r="AJZ88" s="330"/>
      <c r="AKA88" s="330"/>
      <c r="AKB88" s="330"/>
      <c r="AKC88" s="330"/>
      <c r="AKD88" s="330"/>
      <c r="AKE88" s="330"/>
      <c r="AKF88" s="330"/>
      <c r="AKG88" s="330"/>
      <c r="AKH88" s="330"/>
    </row>
    <row r="89" spans="1:970" s="335" customFormat="1" ht="92.25" customHeight="1">
      <c r="A89" s="509"/>
      <c r="B89" s="484"/>
      <c r="C89" s="481"/>
      <c r="D89" s="479"/>
      <c r="E89" s="479"/>
      <c r="F89" s="479"/>
      <c r="G89" s="495"/>
      <c r="H89" s="496"/>
      <c r="I89" s="496"/>
      <c r="J89" s="479"/>
      <c r="K89" s="479"/>
      <c r="L89" s="479"/>
      <c r="M89" s="479"/>
      <c r="N89" s="479"/>
      <c r="O89" s="488"/>
      <c r="P89" s="491"/>
      <c r="Q89" s="488"/>
      <c r="R89" s="491"/>
      <c r="S89" s="488"/>
      <c r="T89" s="491"/>
      <c r="U89" s="488"/>
      <c r="V89" s="486"/>
      <c r="W89" s="500">
        <f>O89+Q89+S89+U89</f>
        <v>0</v>
      </c>
      <c r="X89" s="498"/>
      <c r="Y89" s="495"/>
      <c r="Z89" s="495"/>
      <c r="AA89" s="330"/>
      <c r="AB89" s="330"/>
      <c r="AC89" s="330"/>
      <c r="AD89" s="330"/>
      <c r="AE89" s="207"/>
      <c r="AF89" s="207"/>
      <c r="AG89" s="330"/>
      <c r="AH89" s="330"/>
      <c r="AI89" s="330"/>
      <c r="AJ89" s="330"/>
      <c r="AK89" s="330"/>
      <c r="AL89" s="330"/>
      <c r="AM89" s="330"/>
      <c r="AN89" s="330"/>
      <c r="AO89" s="330"/>
      <c r="AP89" s="330"/>
      <c r="AQ89" s="330"/>
      <c r="AR89" s="330"/>
      <c r="AS89" s="330"/>
      <c r="AT89" s="330"/>
      <c r="AU89" s="330"/>
      <c r="AV89" s="330"/>
      <c r="AW89" s="330"/>
      <c r="AX89" s="330"/>
      <c r="AY89" s="330"/>
      <c r="AZ89" s="330"/>
      <c r="BA89" s="330"/>
      <c r="BB89" s="330"/>
      <c r="BC89" s="330"/>
      <c r="BD89" s="330"/>
      <c r="BE89" s="330"/>
      <c r="BF89" s="330"/>
      <c r="BG89" s="330"/>
      <c r="BH89" s="330"/>
      <c r="BI89" s="330"/>
      <c r="BJ89" s="330"/>
      <c r="BK89" s="330"/>
      <c r="BL89" s="330"/>
      <c r="BM89" s="330"/>
      <c r="BN89" s="330"/>
      <c r="BO89" s="330"/>
      <c r="BP89" s="330"/>
      <c r="BQ89" s="330"/>
      <c r="BR89" s="330"/>
      <c r="BS89" s="330"/>
      <c r="BT89" s="330"/>
      <c r="BU89" s="330"/>
      <c r="BV89" s="330"/>
      <c r="BW89" s="330"/>
      <c r="BX89" s="330"/>
      <c r="BY89" s="330"/>
      <c r="BZ89" s="330"/>
      <c r="CA89" s="330"/>
      <c r="CB89" s="330"/>
      <c r="CC89" s="330"/>
      <c r="CD89" s="330"/>
      <c r="CE89" s="330"/>
      <c r="CF89" s="330"/>
      <c r="CG89" s="330"/>
      <c r="CH89" s="330"/>
      <c r="CI89" s="330"/>
      <c r="CJ89" s="330"/>
      <c r="CK89" s="330"/>
      <c r="CL89" s="330"/>
      <c r="CM89" s="330"/>
      <c r="CN89" s="330"/>
      <c r="CO89" s="330"/>
      <c r="CP89" s="330"/>
      <c r="CQ89" s="330"/>
      <c r="CR89" s="330"/>
      <c r="CS89" s="330"/>
      <c r="CT89" s="330"/>
      <c r="CU89" s="330"/>
      <c r="CV89" s="330"/>
      <c r="CW89" s="330"/>
      <c r="CX89" s="330"/>
      <c r="CY89" s="330"/>
      <c r="CZ89" s="330"/>
      <c r="DA89" s="330"/>
      <c r="DB89" s="330"/>
      <c r="DC89" s="330"/>
      <c r="DD89" s="330"/>
      <c r="DE89" s="330"/>
      <c r="DF89" s="330"/>
      <c r="DG89" s="330"/>
      <c r="DH89" s="330"/>
      <c r="DI89" s="330"/>
      <c r="DJ89" s="330"/>
      <c r="DK89" s="330"/>
      <c r="DL89" s="330"/>
      <c r="DM89" s="330"/>
      <c r="DN89" s="330"/>
      <c r="DO89" s="330"/>
      <c r="DP89" s="330"/>
      <c r="DQ89" s="330"/>
      <c r="DR89" s="330"/>
      <c r="DS89" s="330"/>
      <c r="DT89" s="330"/>
      <c r="DU89" s="330"/>
      <c r="DV89" s="330"/>
      <c r="DW89" s="330"/>
      <c r="DX89" s="330"/>
      <c r="DY89" s="330"/>
      <c r="DZ89" s="330"/>
      <c r="EA89" s="330"/>
      <c r="EB89" s="330"/>
      <c r="EC89" s="330"/>
      <c r="ED89" s="330"/>
      <c r="EE89" s="330"/>
      <c r="EF89" s="330"/>
      <c r="EG89" s="330"/>
      <c r="EH89" s="330"/>
      <c r="EI89" s="330"/>
      <c r="EJ89" s="330"/>
      <c r="EK89" s="330"/>
      <c r="EL89" s="330"/>
      <c r="EM89" s="330"/>
      <c r="EN89" s="330"/>
      <c r="EO89" s="330"/>
      <c r="EP89" s="330"/>
      <c r="EQ89" s="330"/>
      <c r="ER89" s="330"/>
      <c r="ES89" s="330"/>
      <c r="ET89" s="330"/>
      <c r="EU89" s="330"/>
      <c r="EV89" s="330"/>
      <c r="EW89" s="330"/>
      <c r="EX89" s="330"/>
      <c r="EY89" s="330"/>
      <c r="EZ89" s="330"/>
      <c r="FA89" s="330"/>
      <c r="FB89" s="330"/>
      <c r="FC89" s="330"/>
      <c r="FD89" s="330"/>
      <c r="FE89" s="330"/>
      <c r="FF89" s="330"/>
      <c r="FG89" s="330"/>
      <c r="FH89" s="330"/>
      <c r="FI89" s="330"/>
      <c r="FJ89" s="330"/>
      <c r="FK89" s="330"/>
      <c r="FL89" s="330"/>
      <c r="FM89" s="330"/>
      <c r="FN89" s="330"/>
      <c r="FO89" s="330"/>
      <c r="FP89" s="330"/>
      <c r="FQ89" s="330"/>
      <c r="FR89" s="330"/>
      <c r="FS89" s="330"/>
      <c r="FT89" s="330"/>
      <c r="FU89" s="330"/>
      <c r="FV89" s="330"/>
      <c r="FW89" s="330"/>
      <c r="FX89" s="330"/>
      <c r="FY89" s="330"/>
      <c r="FZ89" s="330"/>
      <c r="GA89" s="330"/>
      <c r="GB89" s="330"/>
      <c r="GC89" s="330"/>
      <c r="GD89" s="330"/>
      <c r="GE89" s="330"/>
      <c r="GF89" s="330"/>
      <c r="GG89" s="330"/>
      <c r="GH89" s="330"/>
      <c r="GI89" s="330"/>
      <c r="GJ89" s="330"/>
      <c r="GK89" s="330"/>
      <c r="GL89" s="330"/>
      <c r="GM89" s="330"/>
      <c r="GN89" s="330"/>
      <c r="GO89" s="330"/>
      <c r="GP89" s="330"/>
      <c r="GQ89" s="330"/>
      <c r="GR89" s="330"/>
      <c r="GS89" s="330"/>
      <c r="GT89" s="330"/>
      <c r="GU89" s="330"/>
      <c r="GV89" s="330"/>
      <c r="GW89" s="330"/>
      <c r="GX89" s="330"/>
      <c r="GY89" s="330"/>
      <c r="GZ89" s="330"/>
      <c r="HA89" s="330"/>
      <c r="HB89" s="330"/>
      <c r="HC89" s="330"/>
      <c r="HD89" s="330"/>
      <c r="HE89" s="330"/>
      <c r="HF89" s="330"/>
      <c r="HG89" s="330"/>
      <c r="HH89" s="330"/>
      <c r="HI89" s="330"/>
      <c r="HJ89" s="330"/>
      <c r="HK89" s="330"/>
      <c r="HL89" s="330"/>
      <c r="HM89" s="330"/>
      <c r="HN89" s="330"/>
      <c r="HO89" s="330"/>
      <c r="HP89" s="330"/>
      <c r="HQ89" s="330"/>
      <c r="HR89" s="330"/>
      <c r="HS89" s="330"/>
      <c r="HT89" s="330"/>
      <c r="HU89" s="330"/>
      <c r="HV89" s="330"/>
      <c r="HW89" s="330"/>
      <c r="HX89" s="330"/>
      <c r="HY89" s="330"/>
      <c r="HZ89" s="330"/>
      <c r="IA89" s="330"/>
      <c r="IB89" s="330"/>
      <c r="IC89" s="330"/>
      <c r="ID89" s="330"/>
      <c r="IE89" s="330"/>
      <c r="IF89" s="330"/>
      <c r="IG89" s="330"/>
      <c r="IH89" s="330"/>
      <c r="II89" s="330"/>
      <c r="IJ89" s="330"/>
      <c r="IK89" s="330"/>
      <c r="IL89" s="330"/>
      <c r="IM89" s="330"/>
      <c r="IN89" s="330"/>
      <c r="IO89" s="330"/>
      <c r="IP89" s="330"/>
      <c r="IQ89" s="330"/>
      <c r="IR89" s="330"/>
      <c r="IS89" s="330"/>
      <c r="IT89" s="330"/>
      <c r="IU89" s="330"/>
      <c r="IV89" s="330"/>
      <c r="IW89" s="330"/>
      <c r="IX89" s="330"/>
      <c r="IY89" s="330"/>
      <c r="IZ89" s="330"/>
      <c r="JA89" s="330"/>
      <c r="JB89" s="330"/>
      <c r="JC89" s="330"/>
      <c r="JD89" s="330"/>
      <c r="JE89" s="330"/>
      <c r="JF89" s="330"/>
      <c r="JG89" s="330"/>
      <c r="JH89" s="330"/>
      <c r="JI89" s="330"/>
      <c r="JJ89" s="330"/>
      <c r="JK89" s="330"/>
      <c r="JL89" s="330"/>
      <c r="JM89" s="330"/>
      <c r="JN89" s="330"/>
      <c r="JO89" s="330"/>
      <c r="JP89" s="330"/>
      <c r="JQ89" s="330"/>
      <c r="JR89" s="330"/>
      <c r="JS89" s="330"/>
      <c r="JT89" s="330"/>
      <c r="JU89" s="330"/>
      <c r="JV89" s="330"/>
      <c r="JW89" s="330"/>
      <c r="JX89" s="330"/>
      <c r="JY89" s="330"/>
      <c r="JZ89" s="330"/>
      <c r="KA89" s="330"/>
      <c r="KB89" s="330"/>
      <c r="KC89" s="330"/>
      <c r="KD89" s="330"/>
      <c r="KE89" s="330"/>
      <c r="KF89" s="330"/>
      <c r="KG89" s="330"/>
      <c r="KH89" s="330"/>
      <c r="KI89" s="330"/>
      <c r="KJ89" s="330"/>
      <c r="KK89" s="330"/>
      <c r="KL89" s="330"/>
      <c r="KM89" s="330"/>
      <c r="KN89" s="330"/>
      <c r="KO89" s="330"/>
      <c r="KP89" s="330"/>
      <c r="KQ89" s="330"/>
      <c r="KR89" s="330"/>
      <c r="KS89" s="330"/>
      <c r="KT89" s="330"/>
      <c r="KU89" s="330"/>
      <c r="KV89" s="330"/>
      <c r="KW89" s="330"/>
      <c r="KX89" s="330"/>
      <c r="KY89" s="330"/>
      <c r="KZ89" s="330"/>
      <c r="LA89" s="330"/>
      <c r="LB89" s="330"/>
      <c r="LC89" s="330"/>
      <c r="LD89" s="330"/>
      <c r="LE89" s="330"/>
      <c r="LF89" s="330"/>
      <c r="LG89" s="330"/>
      <c r="LH89" s="330"/>
      <c r="LI89" s="330"/>
      <c r="LJ89" s="330"/>
      <c r="LK89" s="330"/>
      <c r="LL89" s="330"/>
      <c r="LM89" s="330"/>
      <c r="LN89" s="330"/>
      <c r="LO89" s="330"/>
      <c r="LP89" s="330"/>
      <c r="LQ89" s="330"/>
      <c r="LR89" s="330"/>
      <c r="LS89" s="330"/>
      <c r="LT89" s="330"/>
      <c r="LU89" s="330"/>
      <c r="LV89" s="330"/>
      <c r="LW89" s="330"/>
      <c r="LX89" s="330"/>
      <c r="LY89" s="330"/>
      <c r="LZ89" s="330"/>
      <c r="MA89" s="330"/>
      <c r="MB89" s="330"/>
      <c r="MC89" s="330"/>
      <c r="MD89" s="330"/>
      <c r="ME89" s="330"/>
      <c r="MF89" s="330"/>
      <c r="MG89" s="330"/>
      <c r="MH89" s="330"/>
      <c r="MI89" s="330"/>
      <c r="MJ89" s="330"/>
      <c r="MK89" s="330"/>
      <c r="ML89" s="330"/>
      <c r="MM89" s="330"/>
      <c r="MN89" s="330"/>
      <c r="MO89" s="330"/>
      <c r="MP89" s="330"/>
      <c r="MQ89" s="330"/>
      <c r="MR89" s="330"/>
      <c r="MS89" s="330"/>
      <c r="MT89" s="330"/>
      <c r="MU89" s="330"/>
      <c r="MV89" s="330"/>
      <c r="MW89" s="330"/>
      <c r="MX89" s="330"/>
      <c r="MY89" s="330"/>
      <c r="MZ89" s="330"/>
      <c r="NA89" s="330"/>
      <c r="NB89" s="330"/>
      <c r="NC89" s="330"/>
      <c r="ND89" s="330"/>
      <c r="NE89" s="330"/>
      <c r="NF89" s="330"/>
      <c r="NG89" s="330"/>
      <c r="NH89" s="330"/>
      <c r="NI89" s="330"/>
      <c r="NJ89" s="330"/>
      <c r="NK89" s="330"/>
      <c r="NL89" s="330"/>
      <c r="NM89" s="330"/>
      <c r="NN89" s="330"/>
      <c r="NO89" s="330"/>
      <c r="NP89" s="330"/>
      <c r="NQ89" s="330"/>
      <c r="NR89" s="330"/>
      <c r="NS89" s="330"/>
      <c r="NT89" s="330"/>
      <c r="NU89" s="330"/>
      <c r="NV89" s="330"/>
      <c r="NW89" s="330"/>
      <c r="NX89" s="330"/>
      <c r="NY89" s="330"/>
      <c r="NZ89" s="330"/>
      <c r="OA89" s="330"/>
      <c r="OB89" s="330"/>
      <c r="OC89" s="330"/>
      <c r="OD89" s="330"/>
      <c r="OE89" s="330"/>
      <c r="OF89" s="330"/>
      <c r="OG89" s="330"/>
      <c r="OH89" s="330"/>
      <c r="OI89" s="330"/>
      <c r="OJ89" s="330"/>
      <c r="OK89" s="330"/>
      <c r="OL89" s="330"/>
      <c r="OM89" s="330"/>
      <c r="ON89" s="330"/>
      <c r="OO89" s="330"/>
      <c r="OP89" s="330"/>
      <c r="OQ89" s="330"/>
      <c r="OR89" s="330"/>
      <c r="OS89" s="330"/>
      <c r="OT89" s="330"/>
      <c r="OU89" s="330"/>
      <c r="OV89" s="330"/>
      <c r="OW89" s="330"/>
      <c r="OX89" s="330"/>
      <c r="OY89" s="330"/>
      <c r="OZ89" s="330"/>
      <c r="PA89" s="330"/>
      <c r="PB89" s="330"/>
      <c r="PC89" s="330"/>
      <c r="PD89" s="330"/>
      <c r="PE89" s="330"/>
      <c r="PF89" s="330"/>
      <c r="PG89" s="330"/>
      <c r="PH89" s="330"/>
      <c r="PI89" s="330"/>
      <c r="PJ89" s="330"/>
      <c r="PK89" s="330"/>
      <c r="PL89" s="330"/>
      <c r="PM89" s="330"/>
      <c r="PN89" s="330"/>
      <c r="PO89" s="330"/>
      <c r="PP89" s="330"/>
      <c r="PQ89" s="330"/>
      <c r="PR89" s="330"/>
      <c r="PS89" s="330"/>
      <c r="PT89" s="330"/>
      <c r="PU89" s="330"/>
      <c r="PV89" s="330"/>
      <c r="PW89" s="330"/>
      <c r="PX89" s="330"/>
      <c r="PY89" s="330"/>
      <c r="PZ89" s="330"/>
      <c r="QA89" s="330"/>
      <c r="QB89" s="330"/>
      <c r="QC89" s="330"/>
      <c r="QD89" s="330"/>
      <c r="QE89" s="330"/>
      <c r="QF89" s="330"/>
      <c r="QG89" s="330"/>
      <c r="QH89" s="330"/>
      <c r="QI89" s="330"/>
      <c r="QJ89" s="330"/>
      <c r="QK89" s="330"/>
      <c r="QL89" s="330"/>
      <c r="QM89" s="330"/>
      <c r="QN89" s="330"/>
      <c r="QO89" s="330"/>
      <c r="QP89" s="330"/>
      <c r="QQ89" s="330"/>
      <c r="QR89" s="330"/>
      <c r="QS89" s="330"/>
      <c r="QT89" s="330"/>
      <c r="QU89" s="330"/>
      <c r="QV89" s="330"/>
      <c r="QW89" s="330"/>
      <c r="QX89" s="330"/>
      <c r="QY89" s="330"/>
      <c r="QZ89" s="330"/>
      <c r="RA89" s="330"/>
      <c r="RB89" s="330"/>
      <c r="RC89" s="330"/>
      <c r="RD89" s="330"/>
      <c r="RE89" s="330"/>
      <c r="RF89" s="330"/>
      <c r="RG89" s="330"/>
      <c r="RH89" s="330"/>
      <c r="RI89" s="330"/>
      <c r="RJ89" s="330"/>
      <c r="RK89" s="330"/>
      <c r="RL89" s="330"/>
      <c r="RM89" s="330"/>
      <c r="RN89" s="330"/>
      <c r="RO89" s="330"/>
      <c r="RP89" s="330"/>
      <c r="RQ89" s="330"/>
      <c r="RR89" s="330"/>
      <c r="RS89" s="330"/>
      <c r="RT89" s="330"/>
      <c r="RU89" s="330"/>
      <c r="RV89" s="330"/>
      <c r="RW89" s="330"/>
      <c r="RX89" s="330"/>
      <c r="RY89" s="330"/>
      <c r="RZ89" s="330"/>
      <c r="SA89" s="330"/>
      <c r="SB89" s="330"/>
      <c r="SC89" s="330"/>
      <c r="SD89" s="330"/>
      <c r="SE89" s="330"/>
      <c r="SF89" s="330"/>
      <c r="SG89" s="330"/>
      <c r="SH89" s="330"/>
      <c r="SI89" s="330"/>
      <c r="SJ89" s="330"/>
      <c r="SK89" s="330"/>
      <c r="SL89" s="330"/>
      <c r="SM89" s="330"/>
      <c r="SN89" s="330"/>
      <c r="SO89" s="330"/>
      <c r="SP89" s="330"/>
      <c r="SQ89" s="330"/>
      <c r="SR89" s="330"/>
      <c r="SS89" s="330"/>
      <c r="ST89" s="330"/>
      <c r="SU89" s="330"/>
      <c r="SV89" s="330"/>
      <c r="SW89" s="330"/>
      <c r="SX89" s="330"/>
      <c r="SY89" s="330"/>
      <c r="SZ89" s="330"/>
      <c r="TA89" s="330"/>
      <c r="TB89" s="330"/>
      <c r="TC89" s="330"/>
      <c r="TD89" s="330"/>
      <c r="TE89" s="330"/>
      <c r="TF89" s="330"/>
      <c r="TG89" s="330"/>
      <c r="TH89" s="330"/>
      <c r="TI89" s="330"/>
      <c r="TJ89" s="330"/>
      <c r="TK89" s="330"/>
      <c r="TL89" s="330"/>
      <c r="TM89" s="330"/>
      <c r="TN89" s="330"/>
      <c r="TO89" s="330"/>
      <c r="TP89" s="330"/>
      <c r="TQ89" s="330"/>
      <c r="TR89" s="330"/>
      <c r="TS89" s="330"/>
      <c r="TT89" s="330"/>
      <c r="TU89" s="330"/>
      <c r="TV89" s="330"/>
      <c r="TW89" s="330"/>
      <c r="TX89" s="330"/>
      <c r="TY89" s="330"/>
      <c r="TZ89" s="330"/>
      <c r="UA89" s="330"/>
      <c r="UB89" s="330"/>
      <c r="UC89" s="330"/>
      <c r="UD89" s="330"/>
      <c r="UE89" s="330"/>
      <c r="UF89" s="330"/>
      <c r="UG89" s="330"/>
      <c r="UH89" s="330"/>
      <c r="UI89" s="330"/>
      <c r="UJ89" s="330"/>
      <c r="UK89" s="330"/>
      <c r="UL89" s="330"/>
      <c r="UM89" s="330"/>
      <c r="UN89" s="330"/>
      <c r="UO89" s="330"/>
      <c r="UP89" s="330"/>
      <c r="UQ89" s="330"/>
      <c r="UR89" s="330"/>
      <c r="US89" s="330"/>
      <c r="UT89" s="330"/>
      <c r="UU89" s="330"/>
      <c r="UV89" s="330"/>
      <c r="UW89" s="330"/>
      <c r="UX89" s="330"/>
      <c r="UY89" s="330"/>
      <c r="UZ89" s="330"/>
      <c r="VA89" s="330"/>
      <c r="VB89" s="330"/>
      <c r="VC89" s="330"/>
      <c r="VD89" s="330"/>
      <c r="VE89" s="330"/>
      <c r="VF89" s="330"/>
      <c r="VG89" s="330"/>
      <c r="VH89" s="330"/>
      <c r="VI89" s="330"/>
      <c r="VJ89" s="330"/>
      <c r="VK89" s="330"/>
      <c r="VL89" s="330"/>
      <c r="VM89" s="330"/>
      <c r="VN89" s="330"/>
      <c r="VO89" s="330"/>
      <c r="VP89" s="330"/>
      <c r="VQ89" s="330"/>
      <c r="VR89" s="330"/>
      <c r="VS89" s="330"/>
      <c r="VT89" s="330"/>
      <c r="VU89" s="330"/>
      <c r="VV89" s="330"/>
      <c r="VW89" s="330"/>
      <c r="VX89" s="330"/>
      <c r="VY89" s="330"/>
      <c r="VZ89" s="330"/>
      <c r="WA89" s="330"/>
      <c r="WB89" s="330"/>
      <c r="WC89" s="330"/>
      <c r="WD89" s="330"/>
      <c r="WE89" s="330"/>
      <c r="WF89" s="330"/>
      <c r="WG89" s="330"/>
      <c r="WH89" s="330"/>
      <c r="WI89" s="330"/>
      <c r="WJ89" s="330"/>
      <c r="WK89" s="330"/>
      <c r="WL89" s="330"/>
      <c r="WM89" s="330"/>
      <c r="WN89" s="330"/>
      <c r="WO89" s="330"/>
      <c r="WP89" s="330"/>
      <c r="WQ89" s="330"/>
      <c r="WR89" s="330"/>
      <c r="WS89" s="330"/>
      <c r="WT89" s="330"/>
      <c r="WU89" s="330"/>
      <c r="WV89" s="330"/>
      <c r="WW89" s="330"/>
      <c r="WX89" s="330"/>
      <c r="WY89" s="330"/>
      <c r="WZ89" s="330"/>
      <c r="XA89" s="330"/>
      <c r="XB89" s="330"/>
      <c r="XC89" s="330"/>
      <c r="XD89" s="330"/>
      <c r="XE89" s="330"/>
      <c r="XF89" s="330"/>
      <c r="XG89" s="330"/>
      <c r="XH89" s="330"/>
      <c r="XI89" s="330"/>
      <c r="XJ89" s="330"/>
      <c r="XK89" s="330"/>
      <c r="XL89" s="330"/>
      <c r="XM89" s="330"/>
      <c r="XN89" s="330"/>
      <c r="XO89" s="330"/>
      <c r="XP89" s="330"/>
      <c r="XQ89" s="330"/>
      <c r="XR89" s="330"/>
      <c r="XS89" s="330"/>
      <c r="XT89" s="330"/>
      <c r="XU89" s="330"/>
      <c r="XV89" s="330"/>
      <c r="XW89" s="330"/>
      <c r="XX89" s="330"/>
      <c r="XY89" s="330"/>
      <c r="XZ89" s="330"/>
      <c r="YA89" s="330"/>
      <c r="YB89" s="330"/>
      <c r="YC89" s="330"/>
      <c r="YD89" s="330"/>
      <c r="YE89" s="330"/>
      <c r="YF89" s="330"/>
      <c r="YG89" s="330"/>
      <c r="YH89" s="330"/>
      <c r="YI89" s="330"/>
      <c r="YJ89" s="330"/>
      <c r="YK89" s="330"/>
      <c r="YL89" s="330"/>
      <c r="YM89" s="330"/>
      <c r="YN89" s="330"/>
      <c r="YO89" s="330"/>
      <c r="YP89" s="330"/>
      <c r="YQ89" s="330"/>
      <c r="YR89" s="330"/>
      <c r="YS89" s="330"/>
      <c r="YT89" s="330"/>
      <c r="YU89" s="330"/>
      <c r="YV89" s="330"/>
      <c r="YW89" s="330"/>
      <c r="YX89" s="330"/>
      <c r="YY89" s="330"/>
      <c r="YZ89" s="330"/>
      <c r="ZA89" s="330"/>
      <c r="ZB89" s="330"/>
      <c r="ZC89" s="330"/>
      <c r="ZD89" s="330"/>
      <c r="ZE89" s="330"/>
      <c r="ZF89" s="330"/>
      <c r="ZG89" s="330"/>
      <c r="ZH89" s="330"/>
      <c r="ZI89" s="330"/>
      <c r="ZJ89" s="330"/>
      <c r="ZK89" s="330"/>
      <c r="ZL89" s="330"/>
      <c r="ZM89" s="330"/>
      <c r="ZN89" s="330"/>
      <c r="ZO89" s="330"/>
      <c r="ZP89" s="330"/>
      <c r="ZQ89" s="330"/>
      <c r="ZR89" s="330"/>
      <c r="ZS89" s="330"/>
      <c r="ZT89" s="330"/>
      <c r="ZU89" s="330"/>
      <c r="ZV89" s="330"/>
      <c r="ZW89" s="330"/>
      <c r="ZX89" s="330"/>
      <c r="ZY89" s="330"/>
      <c r="ZZ89" s="330"/>
      <c r="AAA89" s="330"/>
      <c r="AAB89" s="330"/>
      <c r="AAC89" s="330"/>
      <c r="AAD89" s="330"/>
      <c r="AAE89" s="330"/>
      <c r="AAF89" s="330"/>
      <c r="AAG89" s="330"/>
      <c r="AAH89" s="330"/>
      <c r="AAI89" s="330"/>
      <c r="AAJ89" s="330"/>
      <c r="AAK89" s="330"/>
      <c r="AAL89" s="330"/>
      <c r="AAM89" s="330"/>
      <c r="AAN89" s="330"/>
      <c r="AAO89" s="330"/>
      <c r="AAP89" s="330"/>
      <c r="AAQ89" s="330"/>
      <c r="AAR89" s="330"/>
      <c r="AAS89" s="330"/>
      <c r="AAT89" s="330"/>
      <c r="AAU89" s="330"/>
      <c r="AAV89" s="330"/>
      <c r="AAW89" s="330"/>
      <c r="AAX89" s="330"/>
      <c r="AAY89" s="330"/>
      <c r="AAZ89" s="330"/>
      <c r="ABA89" s="330"/>
      <c r="ABB89" s="330"/>
      <c r="ABC89" s="330"/>
      <c r="ABD89" s="330"/>
      <c r="ABE89" s="330"/>
      <c r="ABF89" s="330"/>
      <c r="ABG89" s="330"/>
      <c r="ABH89" s="330"/>
      <c r="ABI89" s="330"/>
      <c r="ABJ89" s="330"/>
      <c r="ABK89" s="330"/>
      <c r="ABL89" s="330"/>
      <c r="ABM89" s="330"/>
      <c r="ABN89" s="330"/>
      <c r="ABO89" s="330"/>
      <c r="ABP89" s="330"/>
      <c r="ABQ89" s="330"/>
      <c r="ABR89" s="330"/>
      <c r="ABS89" s="330"/>
      <c r="ABT89" s="330"/>
      <c r="ABU89" s="330"/>
      <c r="ABV89" s="330"/>
      <c r="ABW89" s="330"/>
      <c r="ABX89" s="330"/>
      <c r="ABY89" s="330"/>
      <c r="ABZ89" s="330"/>
      <c r="ACA89" s="330"/>
      <c r="ACB89" s="330"/>
      <c r="ACC89" s="330"/>
      <c r="ACD89" s="330"/>
      <c r="ACE89" s="330"/>
      <c r="ACF89" s="330"/>
      <c r="ACG89" s="330"/>
      <c r="ACH89" s="330"/>
      <c r="ACI89" s="330"/>
      <c r="ACJ89" s="330"/>
      <c r="ACK89" s="330"/>
      <c r="ACL89" s="330"/>
      <c r="ACM89" s="330"/>
      <c r="ACN89" s="330"/>
      <c r="ACO89" s="330"/>
      <c r="ACP89" s="330"/>
      <c r="ACQ89" s="330"/>
      <c r="ACR89" s="330"/>
      <c r="ACS89" s="330"/>
      <c r="ACT89" s="330"/>
      <c r="ACU89" s="330"/>
      <c r="ACV89" s="330"/>
      <c r="ACW89" s="330"/>
      <c r="ACX89" s="330"/>
      <c r="ACY89" s="330"/>
      <c r="ACZ89" s="330"/>
      <c r="ADA89" s="330"/>
      <c r="ADB89" s="330"/>
      <c r="ADC89" s="330"/>
      <c r="ADD89" s="330"/>
      <c r="ADE89" s="330"/>
      <c r="ADF89" s="330"/>
      <c r="ADG89" s="330"/>
      <c r="ADH89" s="330"/>
      <c r="ADI89" s="330"/>
      <c r="ADJ89" s="330"/>
      <c r="ADK89" s="330"/>
      <c r="ADL89" s="330"/>
      <c r="ADM89" s="330"/>
      <c r="ADN89" s="330"/>
      <c r="ADO89" s="330"/>
      <c r="ADP89" s="330"/>
      <c r="ADQ89" s="330"/>
      <c r="ADR89" s="330"/>
      <c r="ADS89" s="330"/>
      <c r="ADT89" s="330"/>
      <c r="ADU89" s="330"/>
      <c r="ADV89" s="330"/>
      <c r="ADW89" s="330"/>
      <c r="ADX89" s="330"/>
      <c r="ADY89" s="330"/>
      <c r="ADZ89" s="330"/>
      <c r="AEA89" s="330"/>
      <c r="AEB89" s="330"/>
      <c r="AEC89" s="330"/>
      <c r="AED89" s="330"/>
      <c r="AEE89" s="330"/>
      <c r="AEF89" s="330"/>
      <c r="AEG89" s="330"/>
      <c r="AEH89" s="330"/>
      <c r="AEI89" s="330"/>
      <c r="AEJ89" s="330"/>
      <c r="AEK89" s="330"/>
      <c r="AEL89" s="330"/>
      <c r="AEM89" s="330"/>
      <c r="AEN89" s="330"/>
      <c r="AEO89" s="330"/>
      <c r="AEP89" s="330"/>
      <c r="AEQ89" s="330"/>
      <c r="AER89" s="330"/>
      <c r="AES89" s="330"/>
      <c r="AET89" s="330"/>
      <c r="AEU89" s="330"/>
      <c r="AEV89" s="330"/>
      <c r="AEW89" s="330"/>
      <c r="AEX89" s="330"/>
      <c r="AEY89" s="330"/>
      <c r="AEZ89" s="330"/>
      <c r="AFA89" s="330"/>
      <c r="AFB89" s="330"/>
      <c r="AFC89" s="330"/>
      <c r="AFD89" s="330"/>
      <c r="AFE89" s="330"/>
      <c r="AFF89" s="330"/>
      <c r="AFG89" s="330"/>
      <c r="AFH89" s="330"/>
      <c r="AFI89" s="330"/>
      <c r="AFJ89" s="330"/>
      <c r="AFK89" s="330"/>
      <c r="AFL89" s="330"/>
      <c r="AFM89" s="330"/>
      <c r="AFN89" s="330"/>
      <c r="AFO89" s="330"/>
      <c r="AFP89" s="330"/>
      <c r="AFQ89" s="330"/>
      <c r="AFR89" s="330"/>
      <c r="AFS89" s="330"/>
      <c r="AFT89" s="330"/>
      <c r="AFU89" s="330"/>
      <c r="AFV89" s="330"/>
      <c r="AFW89" s="330"/>
      <c r="AFX89" s="330"/>
      <c r="AFY89" s="330"/>
      <c r="AFZ89" s="330"/>
      <c r="AGA89" s="330"/>
      <c r="AGB89" s="330"/>
      <c r="AGC89" s="330"/>
      <c r="AGD89" s="330"/>
      <c r="AGE89" s="330"/>
      <c r="AGF89" s="330"/>
      <c r="AGG89" s="330"/>
      <c r="AGH89" s="330"/>
      <c r="AGI89" s="330"/>
      <c r="AGJ89" s="330"/>
      <c r="AGK89" s="330"/>
      <c r="AGL89" s="330"/>
      <c r="AGM89" s="330"/>
      <c r="AGN89" s="330"/>
      <c r="AGO89" s="330"/>
      <c r="AGP89" s="330"/>
      <c r="AGQ89" s="330"/>
      <c r="AGR89" s="330"/>
      <c r="AGS89" s="330"/>
      <c r="AGT89" s="330"/>
      <c r="AGU89" s="330"/>
      <c r="AGV89" s="330"/>
      <c r="AGW89" s="330"/>
      <c r="AGX89" s="330"/>
      <c r="AGY89" s="330"/>
      <c r="AGZ89" s="330"/>
      <c r="AHA89" s="330"/>
      <c r="AHB89" s="330"/>
      <c r="AHC89" s="330"/>
      <c r="AHD89" s="330"/>
      <c r="AHE89" s="330"/>
      <c r="AHF89" s="330"/>
      <c r="AHG89" s="330"/>
      <c r="AHH89" s="330"/>
      <c r="AHI89" s="330"/>
      <c r="AHJ89" s="330"/>
      <c r="AHK89" s="330"/>
      <c r="AHL89" s="330"/>
      <c r="AHM89" s="330"/>
      <c r="AHN89" s="330"/>
      <c r="AHO89" s="330"/>
      <c r="AHP89" s="330"/>
      <c r="AHQ89" s="330"/>
      <c r="AHR89" s="330"/>
      <c r="AHS89" s="330"/>
      <c r="AHT89" s="330"/>
      <c r="AHU89" s="330"/>
      <c r="AHV89" s="330"/>
      <c r="AHW89" s="330"/>
      <c r="AHX89" s="330"/>
      <c r="AHY89" s="330"/>
      <c r="AHZ89" s="330"/>
      <c r="AIA89" s="330"/>
      <c r="AIB89" s="330"/>
      <c r="AIC89" s="330"/>
      <c r="AID89" s="330"/>
      <c r="AIE89" s="330"/>
      <c r="AIF89" s="330"/>
      <c r="AIG89" s="330"/>
      <c r="AIH89" s="330"/>
      <c r="AII89" s="330"/>
      <c r="AIJ89" s="330"/>
      <c r="AIK89" s="330"/>
      <c r="AIL89" s="330"/>
      <c r="AIM89" s="330"/>
      <c r="AIN89" s="330"/>
      <c r="AIO89" s="330"/>
      <c r="AIP89" s="330"/>
      <c r="AIQ89" s="330"/>
      <c r="AIR89" s="330"/>
      <c r="AIS89" s="330"/>
      <c r="AIT89" s="330"/>
      <c r="AIU89" s="330"/>
      <c r="AIV89" s="330"/>
      <c r="AIW89" s="330"/>
      <c r="AIX89" s="330"/>
      <c r="AIY89" s="330"/>
      <c r="AIZ89" s="330"/>
      <c r="AJA89" s="330"/>
      <c r="AJB89" s="330"/>
      <c r="AJC89" s="330"/>
      <c r="AJD89" s="330"/>
      <c r="AJE89" s="330"/>
      <c r="AJF89" s="330"/>
      <c r="AJG89" s="330"/>
      <c r="AJH89" s="330"/>
      <c r="AJI89" s="330"/>
      <c r="AJJ89" s="330"/>
      <c r="AJK89" s="330"/>
      <c r="AJL89" s="330"/>
      <c r="AJM89" s="330"/>
      <c r="AJN89" s="330"/>
      <c r="AJO89" s="330"/>
      <c r="AJP89" s="330"/>
      <c r="AJQ89" s="330"/>
      <c r="AJR89" s="330"/>
      <c r="AJS89" s="330"/>
      <c r="AJT89" s="330"/>
      <c r="AJU89" s="330"/>
      <c r="AJV89" s="330"/>
      <c r="AJW89" s="330"/>
      <c r="AJX89" s="330"/>
      <c r="AJY89" s="330"/>
      <c r="AJZ89" s="330"/>
      <c r="AKA89" s="330"/>
      <c r="AKB89" s="330"/>
      <c r="AKC89" s="330"/>
      <c r="AKD89" s="330"/>
      <c r="AKE89" s="330"/>
      <c r="AKF89" s="330"/>
      <c r="AKG89" s="330"/>
      <c r="AKH89" s="330"/>
    </row>
    <row r="90" spans="1:970" s="335" customFormat="1" ht="92.25" customHeight="1">
      <c r="A90" s="509"/>
      <c r="B90" s="484"/>
      <c r="C90" s="481"/>
      <c r="D90" s="479"/>
      <c r="E90" s="479"/>
      <c r="F90" s="479"/>
      <c r="G90" s="495"/>
      <c r="H90" s="496"/>
      <c r="I90" s="496"/>
      <c r="J90" s="479"/>
      <c r="K90" s="479"/>
      <c r="L90" s="479"/>
      <c r="M90" s="479"/>
      <c r="N90" s="479"/>
      <c r="O90" s="488"/>
      <c r="P90" s="491"/>
      <c r="Q90" s="488"/>
      <c r="R90" s="491"/>
      <c r="S90" s="488"/>
      <c r="T90" s="491"/>
      <c r="U90" s="488"/>
      <c r="V90" s="486"/>
      <c r="W90" s="500">
        <f>O90+Q90+S90+U90</f>
        <v>0</v>
      </c>
      <c r="X90" s="498"/>
      <c r="Y90" s="495"/>
      <c r="Z90" s="495"/>
      <c r="AA90" s="330"/>
      <c r="AB90" s="330"/>
      <c r="AC90" s="330"/>
      <c r="AD90" s="330"/>
      <c r="AE90" s="207"/>
      <c r="AF90" s="192"/>
      <c r="AG90" s="330"/>
      <c r="AH90" s="330"/>
      <c r="AI90" s="330"/>
      <c r="AJ90" s="330"/>
      <c r="AK90" s="330"/>
      <c r="AL90" s="330"/>
      <c r="AM90" s="330"/>
      <c r="AN90" s="330"/>
      <c r="AO90" s="330"/>
      <c r="AP90" s="330"/>
      <c r="AQ90" s="330"/>
      <c r="AR90" s="330"/>
      <c r="AS90" s="330"/>
      <c r="AT90" s="330"/>
      <c r="AU90" s="330"/>
      <c r="AV90" s="330"/>
      <c r="AW90" s="330"/>
      <c r="AX90" s="330"/>
      <c r="AY90" s="330"/>
      <c r="AZ90" s="330"/>
      <c r="BA90" s="330"/>
      <c r="BB90" s="330"/>
      <c r="BC90" s="330"/>
      <c r="BD90" s="330"/>
      <c r="BE90" s="330"/>
      <c r="BF90" s="330"/>
      <c r="BG90" s="330"/>
      <c r="BH90" s="330"/>
      <c r="BI90" s="330"/>
      <c r="BJ90" s="330"/>
      <c r="BK90" s="330"/>
      <c r="BL90" s="330"/>
      <c r="BM90" s="330"/>
      <c r="BN90" s="330"/>
      <c r="BO90" s="330"/>
      <c r="BP90" s="330"/>
      <c r="BQ90" s="330"/>
      <c r="BR90" s="330"/>
      <c r="BS90" s="330"/>
      <c r="BT90" s="330"/>
      <c r="BU90" s="330"/>
      <c r="BV90" s="330"/>
      <c r="BW90" s="330"/>
      <c r="BX90" s="330"/>
      <c r="BY90" s="330"/>
      <c r="BZ90" s="330"/>
      <c r="CA90" s="330"/>
      <c r="CB90" s="330"/>
      <c r="CC90" s="330"/>
      <c r="CD90" s="330"/>
      <c r="CE90" s="330"/>
      <c r="CF90" s="330"/>
      <c r="CG90" s="330"/>
      <c r="CH90" s="330"/>
      <c r="CI90" s="330"/>
      <c r="CJ90" s="330"/>
      <c r="CK90" s="330"/>
      <c r="CL90" s="330"/>
      <c r="CM90" s="330"/>
      <c r="CN90" s="330"/>
      <c r="CO90" s="330"/>
      <c r="CP90" s="330"/>
      <c r="CQ90" s="330"/>
      <c r="CR90" s="330"/>
      <c r="CS90" s="330"/>
      <c r="CT90" s="330"/>
      <c r="CU90" s="330"/>
      <c r="CV90" s="330"/>
      <c r="CW90" s="330"/>
      <c r="CX90" s="330"/>
      <c r="CY90" s="330"/>
      <c r="CZ90" s="330"/>
      <c r="DA90" s="330"/>
      <c r="DB90" s="330"/>
      <c r="DC90" s="330"/>
      <c r="DD90" s="330"/>
      <c r="DE90" s="330"/>
      <c r="DF90" s="330"/>
      <c r="DG90" s="330"/>
      <c r="DH90" s="330"/>
      <c r="DI90" s="330"/>
      <c r="DJ90" s="330"/>
      <c r="DK90" s="330"/>
      <c r="DL90" s="330"/>
      <c r="DM90" s="330"/>
      <c r="DN90" s="330"/>
      <c r="DO90" s="330"/>
      <c r="DP90" s="330"/>
      <c r="DQ90" s="330"/>
      <c r="DR90" s="330"/>
      <c r="DS90" s="330"/>
      <c r="DT90" s="330"/>
      <c r="DU90" s="330"/>
      <c r="DV90" s="330"/>
      <c r="DW90" s="330"/>
      <c r="DX90" s="330"/>
      <c r="DY90" s="330"/>
      <c r="DZ90" s="330"/>
      <c r="EA90" s="330"/>
      <c r="EB90" s="330"/>
      <c r="EC90" s="330"/>
      <c r="ED90" s="330"/>
      <c r="EE90" s="330"/>
      <c r="EF90" s="330"/>
      <c r="EG90" s="330"/>
      <c r="EH90" s="330"/>
      <c r="EI90" s="330"/>
      <c r="EJ90" s="330"/>
      <c r="EK90" s="330"/>
      <c r="EL90" s="330"/>
      <c r="EM90" s="330"/>
      <c r="EN90" s="330"/>
      <c r="EO90" s="330"/>
      <c r="EP90" s="330"/>
      <c r="EQ90" s="330"/>
      <c r="ER90" s="330"/>
      <c r="ES90" s="330"/>
      <c r="ET90" s="330"/>
      <c r="EU90" s="330"/>
      <c r="EV90" s="330"/>
      <c r="EW90" s="330"/>
      <c r="EX90" s="330"/>
      <c r="EY90" s="330"/>
      <c r="EZ90" s="330"/>
      <c r="FA90" s="330"/>
      <c r="FB90" s="330"/>
      <c r="FC90" s="330"/>
      <c r="FD90" s="330"/>
      <c r="FE90" s="330"/>
      <c r="FF90" s="330"/>
      <c r="FG90" s="330"/>
      <c r="FH90" s="330"/>
      <c r="FI90" s="330"/>
      <c r="FJ90" s="330"/>
      <c r="FK90" s="330"/>
      <c r="FL90" s="330"/>
      <c r="FM90" s="330"/>
      <c r="FN90" s="330"/>
      <c r="FO90" s="330"/>
      <c r="FP90" s="330"/>
      <c r="FQ90" s="330"/>
      <c r="FR90" s="330"/>
      <c r="FS90" s="330"/>
      <c r="FT90" s="330"/>
      <c r="FU90" s="330"/>
      <c r="FV90" s="330"/>
      <c r="FW90" s="330"/>
      <c r="FX90" s="330"/>
      <c r="FY90" s="330"/>
      <c r="FZ90" s="330"/>
      <c r="GA90" s="330"/>
      <c r="GB90" s="330"/>
      <c r="GC90" s="330"/>
      <c r="GD90" s="330"/>
      <c r="GE90" s="330"/>
      <c r="GF90" s="330"/>
      <c r="GG90" s="330"/>
      <c r="GH90" s="330"/>
      <c r="GI90" s="330"/>
      <c r="GJ90" s="330"/>
      <c r="GK90" s="330"/>
      <c r="GL90" s="330"/>
      <c r="GM90" s="330"/>
      <c r="GN90" s="330"/>
      <c r="GO90" s="330"/>
      <c r="GP90" s="330"/>
      <c r="GQ90" s="330"/>
      <c r="GR90" s="330"/>
      <c r="GS90" s="330"/>
      <c r="GT90" s="330"/>
      <c r="GU90" s="330"/>
      <c r="GV90" s="330"/>
      <c r="GW90" s="330"/>
      <c r="GX90" s="330"/>
      <c r="GY90" s="330"/>
      <c r="GZ90" s="330"/>
      <c r="HA90" s="330"/>
      <c r="HB90" s="330"/>
      <c r="HC90" s="330"/>
      <c r="HD90" s="330"/>
      <c r="HE90" s="330"/>
      <c r="HF90" s="330"/>
      <c r="HG90" s="330"/>
      <c r="HH90" s="330"/>
      <c r="HI90" s="330"/>
      <c r="HJ90" s="330"/>
      <c r="HK90" s="330"/>
      <c r="HL90" s="330"/>
      <c r="HM90" s="330"/>
      <c r="HN90" s="330"/>
      <c r="HO90" s="330"/>
      <c r="HP90" s="330"/>
      <c r="HQ90" s="330"/>
      <c r="HR90" s="330"/>
      <c r="HS90" s="330"/>
      <c r="HT90" s="330"/>
      <c r="HU90" s="330"/>
      <c r="HV90" s="330"/>
      <c r="HW90" s="330"/>
      <c r="HX90" s="330"/>
      <c r="HY90" s="330"/>
      <c r="HZ90" s="330"/>
      <c r="IA90" s="330"/>
      <c r="IB90" s="330"/>
      <c r="IC90" s="330"/>
      <c r="ID90" s="330"/>
      <c r="IE90" s="330"/>
      <c r="IF90" s="330"/>
      <c r="IG90" s="330"/>
      <c r="IH90" s="330"/>
      <c r="II90" s="330"/>
      <c r="IJ90" s="330"/>
      <c r="IK90" s="330"/>
      <c r="IL90" s="330"/>
      <c r="IM90" s="330"/>
      <c r="IN90" s="330"/>
      <c r="IO90" s="330"/>
      <c r="IP90" s="330"/>
      <c r="IQ90" s="330"/>
      <c r="IR90" s="330"/>
      <c r="IS90" s="330"/>
      <c r="IT90" s="330"/>
      <c r="IU90" s="330"/>
      <c r="IV90" s="330"/>
      <c r="IW90" s="330"/>
      <c r="IX90" s="330"/>
      <c r="IY90" s="330"/>
      <c r="IZ90" s="330"/>
      <c r="JA90" s="330"/>
      <c r="JB90" s="330"/>
      <c r="JC90" s="330"/>
      <c r="JD90" s="330"/>
      <c r="JE90" s="330"/>
      <c r="JF90" s="330"/>
      <c r="JG90" s="330"/>
      <c r="JH90" s="330"/>
      <c r="JI90" s="330"/>
      <c r="JJ90" s="330"/>
      <c r="JK90" s="330"/>
      <c r="JL90" s="330"/>
      <c r="JM90" s="330"/>
      <c r="JN90" s="330"/>
      <c r="JO90" s="330"/>
      <c r="JP90" s="330"/>
      <c r="JQ90" s="330"/>
      <c r="JR90" s="330"/>
      <c r="JS90" s="330"/>
      <c r="JT90" s="330"/>
      <c r="JU90" s="330"/>
      <c r="JV90" s="330"/>
      <c r="JW90" s="330"/>
      <c r="JX90" s="330"/>
      <c r="JY90" s="330"/>
      <c r="JZ90" s="330"/>
      <c r="KA90" s="330"/>
      <c r="KB90" s="330"/>
      <c r="KC90" s="330"/>
      <c r="KD90" s="330"/>
      <c r="KE90" s="330"/>
      <c r="KF90" s="330"/>
      <c r="KG90" s="330"/>
      <c r="KH90" s="330"/>
      <c r="KI90" s="330"/>
      <c r="KJ90" s="330"/>
      <c r="KK90" s="330"/>
      <c r="KL90" s="330"/>
      <c r="KM90" s="330"/>
      <c r="KN90" s="330"/>
      <c r="KO90" s="330"/>
      <c r="KP90" s="330"/>
      <c r="KQ90" s="330"/>
      <c r="KR90" s="330"/>
      <c r="KS90" s="330"/>
      <c r="KT90" s="330"/>
      <c r="KU90" s="330"/>
      <c r="KV90" s="330"/>
      <c r="KW90" s="330"/>
      <c r="KX90" s="330"/>
      <c r="KY90" s="330"/>
      <c r="KZ90" s="330"/>
      <c r="LA90" s="330"/>
      <c r="LB90" s="330"/>
      <c r="LC90" s="330"/>
      <c r="LD90" s="330"/>
      <c r="LE90" s="330"/>
      <c r="LF90" s="330"/>
      <c r="LG90" s="330"/>
      <c r="LH90" s="330"/>
      <c r="LI90" s="330"/>
      <c r="LJ90" s="330"/>
      <c r="LK90" s="330"/>
      <c r="LL90" s="330"/>
      <c r="LM90" s="330"/>
      <c r="LN90" s="330"/>
      <c r="LO90" s="330"/>
      <c r="LP90" s="330"/>
      <c r="LQ90" s="330"/>
      <c r="LR90" s="330"/>
      <c r="LS90" s="330"/>
      <c r="LT90" s="330"/>
      <c r="LU90" s="330"/>
      <c r="LV90" s="330"/>
      <c r="LW90" s="330"/>
      <c r="LX90" s="330"/>
      <c r="LY90" s="330"/>
      <c r="LZ90" s="330"/>
      <c r="MA90" s="330"/>
      <c r="MB90" s="330"/>
      <c r="MC90" s="330"/>
      <c r="MD90" s="330"/>
      <c r="ME90" s="330"/>
      <c r="MF90" s="330"/>
      <c r="MG90" s="330"/>
      <c r="MH90" s="330"/>
      <c r="MI90" s="330"/>
      <c r="MJ90" s="330"/>
      <c r="MK90" s="330"/>
      <c r="ML90" s="330"/>
      <c r="MM90" s="330"/>
      <c r="MN90" s="330"/>
      <c r="MO90" s="330"/>
      <c r="MP90" s="330"/>
      <c r="MQ90" s="330"/>
      <c r="MR90" s="330"/>
      <c r="MS90" s="330"/>
      <c r="MT90" s="330"/>
      <c r="MU90" s="330"/>
      <c r="MV90" s="330"/>
      <c r="MW90" s="330"/>
      <c r="MX90" s="330"/>
      <c r="MY90" s="330"/>
      <c r="MZ90" s="330"/>
      <c r="NA90" s="330"/>
      <c r="NB90" s="330"/>
      <c r="NC90" s="330"/>
      <c r="ND90" s="330"/>
      <c r="NE90" s="330"/>
      <c r="NF90" s="330"/>
      <c r="NG90" s="330"/>
      <c r="NH90" s="330"/>
      <c r="NI90" s="330"/>
      <c r="NJ90" s="330"/>
      <c r="NK90" s="330"/>
      <c r="NL90" s="330"/>
      <c r="NM90" s="330"/>
      <c r="NN90" s="330"/>
      <c r="NO90" s="330"/>
      <c r="NP90" s="330"/>
      <c r="NQ90" s="330"/>
      <c r="NR90" s="330"/>
      <c r="NS90" s="330"/>
      <c r="NT90" s="330"/>
      <c r="NU90" s="330"/>
      <c r="NV90" s="330"/>
      <c r="NW90" s="330"/>
      <c r="NX90" s="330"/>
      <c r="NY90" s="330"/>
      <c r="NZ90" s="330"/>
      <c r="OA90" s="330"/>
      <c r="OB90" s="330"/>
      <c r="OC90" s="330"/>
      <c r="OD90" s="330"/>
      <c r="OE90" s="330"/>
      <c r="OF90" s="330"/>
      <c r="OG90" s="330"/>
      <c r="OH90" s="330"/>
      <c r="OI90" s="330"/>
      <c r="OJ90" s="330"/>
      <c r="OK90" s="330"/>
      <c r="OL90" s="330"/>
      <c r="OM90" s="330"/>
      <c r="ON90" s="330"/>
      <c r="OO90" s="330"/>
      <c r="OP90" s="330"/>
      <c r="OQ90" s="330"/>
      <c r="OR90" s="330"/>
      <c r="OS90" s="330"/>
      <c r="OT90" s="330"/>
      <c r="OU90" s="330"/>
      <c r="OV90" s="330"/>
      <c r="OW90" s="330"/>
      <c r="OX90" s="330"/>
      <c r="OY90" s="330"/>
      <c r="OZ90" s="330"/>
      <c r="PA90" s="330"/>
      <c r="PB90" s="330"/>
      <c r="PC90" s="330"/>
      <c r="PD90" s="330"/>
      <c r="PE90" s="330"/>
      <c r="PF90" s="330"/>
      <c r="PG90" s="330"/>
      <c r="PH90" s="330"/>
      <c r="PI90" s="330"/>
      <c r="PJ90" s="330"/>
      <c r="PK90" s="330"/>
      <c r="PL90" s="330"/>
      <c r="PM90" s="330"/>
      <c r="PN90" s="330"/>
      <c r="PO90" s="330"/>
      <c r="PP90" s="330"/>
      <c r="PQ90" s="330"/>
      <c r="PR90" s="330"/>
      <c r="PS90" s="330"/>
      <c r="PT90" s="330"/>
      <c r="PU90" s="330"/>
      <c r="PV90" s="330"/>
      <c r="PW90" s="330"/>
      <c r="PX90" s="330"/>
      <c r="PY90" s="330"/>
      <c r="PZ90" s="330"/>
      <c r="QA90" s="330"/>
      <c r="QB90" s="330"/>
      <c r="QC90" s="330"/>
      <c r="QD90" s="330"/>
      <c r="QE90" s="330"/>
      <c r="QF90" s="330"/>
      <c r="QG90" s="330"/>
      <c r="QH90" s="330"/>
      <c r="QI90" s="330"/>
      <c r="QJ90" s="330"/>
      <c r="QK90" s="330"/>
      <c r="QL90" s="330"/>
      <c r="QM90" s="330"/>
      <c r="QN90" s="330"/>
      <c r="QO90" s="330"/>
      <c r="QP90" s="330"/>
      <c r="QQ90" s="330"/>
      <c r="QR90" s="330"/>
      <c r="QS90" s="330"/>
      <c r="QT90" s="330"/>
      <c r="QU90" s="330"/>
      <c r="QV90" s="330"/>
      <c r="QW90" s="330"/>
      <c r="QX90" s="330"/>
      <c r="QY90" s="330"/>
      <c r="QZ90" s="330"/>
      <c r="RA90" s="330"/>
      <c r="RB90" s="330"/>
      <c r="RC90" s="330"/>
      <c r="RD90" s="330"/>
      <c r="RE90" s="330"/>
      <c r="RF90" s="330"/>
      <c r="RG90" s="330"/>
      <c r="RH90" s="330"/>
      <c r="RI90" s="330"/>
      <c r="RJ90" s="330"/>
      <c r="RK90" s="330"/>
      <c r="RL90" s="330"/>
      <c r="RM90" s="330"/>
      <c r="RN90" s="330"/>
      <c r="RO90" s="330"/>
      <c r="RP90" s="330"/>
      <c r="RQ90" s="330"/>
      <c r="RR90" s="330"/>
      <c r="RS90" s="330"/>
      <c r="RT90" s="330"/>
      <c r="RU90" s="330"/>
      <c r="RV90" s="330"/>
      <c r="RW90" s="330"/>
      <c r="RX90" s="330"/>
      <c r="RY90" s="330"/>
      <c r="RZ90" s="330"/>
      <c r="SA90" s="330"/>
      <c r="SB90" s="330"/>
      <c r="SC90" s="330"/>
      <c r="SD90" s="330"/>
      <c r="SE90" s="330"/>
      <c r="SF90" s="330"/>
      <c r="SG90" s="330"/>
      <c r="SH90" s="330"/>
      <c r="SI90" s="330"/>
      <c r="SJ90" s="330"/>
      <c r="SK90" s="330"/>
      <c r="SL90" s="330"/>
      <c r="SM90" s="330"/>
      <c r="SN90" s="330"/>
      <c r="SO90" s="330"/>
      <c r="SP90" s="330"/>
      <c r="SQ90" s="330"/>
      <c r="SR90" s="330"/>
      <c r="SS90" s="330"/>
      <c r="ST90" s="330"/>
      <c r="SU90" s="330"/>
      <c r="SV90" s="330"/>
      <c r="SW90" s="330"/>
      <c r="SX90" s="330"/>
      <c r="SY90" s="330"/>
      <c r="SZ90" s="330"/>
      <c r="TA90" s="330"/>
      <c r="TB90" s="330"/>
      <c r="TC90" s="330"/>
      <c r="TD90" s="330"/>
      <c r="TE90" s="330"/>
      <c r="TF90" s="330"/>
      <c r="TG90" s="330"/>
      <c r="TH90" s="330"/>
      <c r="TI90" s="330"/>
      <c r="TJ90" s="330"/>
      <c r="TK90" s="330"/>
      <c r="TL90" s="330"/>
      <c r="TM90" s="330"/>
      <c r="TN90" s="330"/>
      <c r="TO90" s="330"/>
      <c r="TP90" s="330"/>
      <c r="TQ90" s="330"/>
      <c r="TR90" s="330"/>
      <c r="TS90" s="330"/>
      <c r="TT90" s="330"/>
      <c r="TU90" s="330"/>
      <c r="TV90" s="330"/>
      <c r="TW90" s="330"/>
      <c r="TX90" s="330"/>
      <c r="TY90" s="330"/>
      <c r="TZ90" s="330"/>
      <c r="UA90" s="330"/>
      <c r="UB90" s="330"/>
      <c r="UC90" s="330"/>
      <c r="UD90" s="330"/>
      <c r="UE90" s="330"/>
      <c r="UF90" s="330"/>
      <c r="UG90" s="330"/>
      <c r="UH90" s="330"/>
      <c r="UI90" s="330"/>
      <c r="UJ90" s="330"/>
      <c r="UK90" s="330"/>
      <c r="UL90" s="330"/>
      <c r="UM90" s="330"/>
      <c r="UN90" s="330"/>
      <c r="UO90" s="330"/>
      <c r="UP90" s="330"/>
      <c r="UQ90" s="330"/>
      <c r="UR90" s="330"/>
      <c r="US90" s="330"/>
      <c r="UT90" s="330"/>
      <c r="UU90" s="330"/>
      <c r="UV90" s="330"/>
      <c r="UW90" s="330"/>
      <c r="UX90" s="330"/>
      <c r="UY90" s="330"/>
      <c r="UZ90" s="330"/>
      <c r="VA90" s="330"/>
      <c r="VB90" s="330"/>
      <c r="VC90" s="330"/>
      <c r="VD90" s="330"/>
      <c r="VE90" s="330"/>
      <c r="VF90" s="330"/>
      <c r="VG90" s="330"/>
      <c r="VH90" s="330"/>
      <c r="VI90" s="330"/>
      <c r="VJ90" s="330"/>
      <c r="VK90" s="330"/>
      <c r="VL90" s="330"/>
      <c r="VM90" s="330"/>
      <c r="VN90" s="330"/>
      <c r="VO90" s="330"/>
      <c r="VP90" s="330"/>
      <c r="VQ90" s="330"/>
      <c r="VR90" s="330"/>
      <c r="VS90" s="330"/>
      <c r="VT90" s="330"/>
      <c r="VU90" s="330"/>
      <c r="VV90" s="330"/>
      <c r="VW90" s="330"/>
      <c r="VX90" s="330"/>
      <c r="VY90" s="330"/>
      <c r="VZ90" s="330"/>
      <c r="WA90" s="330"/>
      <c r="WB90" s="330"/>
      <c r="WC90" s="330"/>
      <c r="WD90" s="330"/>
      <c r="WE90" s="330"/>
      <c r="WF90" s="330"/>
      <c r="WG90" s="330"/>
      <c r="WH90" s="330"/>
      <c r="WI90" s="330"/>
      <c r="WJ90" s="330"/>
      <c r="WK90" s="330"/>
      <c r="WL90" s="330"/>
      <c r="WM90" s="330"/>
      <c r="WN90" s="330"/>
      <c r="WO90" s="330"/>
      <c r="WP90" s="330"/>
      <c r="WQ90" s="330"/>
      <c r="WR90" s="330"/>
      <c r="WS90" s="330"/>
      <c r="WT90" s="330"/>
      <c r="WU90" s="330"/>
      <c r="WV90" s="330"/>
      <c r="WW90" s="330"/>
      <c r="WX90" s="330"/>
      <c r="WY90" s="330"/>
      <c r="WZ90" s="330"/>
      <c r="XA90" s="330"/>
      <c r="XB90" s="330"/>
      <c r="XC90" s="330"/>
      <c r="XD90" s="330"/>
      <c r="XE90" s="330"/>
      <c r="XF90" s="330"/>
      <c r="XG90" s="330"/>
      <c r="XH90" s="330"/>
      <c r="XI90" s="330"/>
      <c r="XJ90" s="330"/>
      <c r="XK90" s="330"/>
      <c r="XL90" s="330"/>
      <c r="XM90" s="330"/>
      <c r="XN90" s="330"/>
      <c r="XO90" s="330"/>
      <c r="XP90" s="330"/>
      <c r="XQ90" s="330"/>
      <c r="XR90" s="330"/>
      <c r="XS90" s="330"/>
      <c r="XT90" s="330"/>
      <c r="XU90" s="330"/>
      <c r="XV90" s="330"/>
      <c r="XW90" s="330"/>
      <c r="XX90" s="330"/>
      <c r="XY90" s="330"/>
      <c r="XZ90" s="330"/>
      <c r="YA90" s="330"/>
      <c r="YB90" s="330"/>
      <c r="YC90" s="330"/>
      <c r="YD90" s="330"/>
      <c r="YE90" s="330"/>
      <c r="YF90" s="330"/>
      <c r="YG90" s="330"/>
      <c r="YH90" s="330"/>
      <c r="YI90" s="330"/>
      <c r="YJ90" s="330"/>
      <c r="YK90" s="330"/>
      <c r="YL90" s="330"/>
      <c r="YM90" s="330"/>
      <c r="YN90" s="330"/>
      <c r="YO90" s="330"/>
      <c r="YP90" s="330"/>
      <c r="YQ90" s="330"/>
      <c r="YR90" s="330"/>
      <c r="YS90" s="330"/>
      <c r="YT90" s="330"/>
      <c r="YU90" s="330"/>
      <c r="YV90" s="330"/>
      <c r="YW90" s="330"/>
      <c r="YX90" s="330"/>
      <c r="YY90" s="330"/>
      <c r="YZ90" s="330"/>
      <c r="ZA90" s="330"/>
      <c r="ZB90" s="330"/>
      <c r="ZC90" s="330"/>
      <c r="ZD90" s="330"/>
      <c r="ZE90" s="330"/>
      <c r="ZF90" s="330"/>
      <c r="ZG90" s="330"/>
      <c r="ZH90" s="330"/>
      <c r="ZI90" s="330"/>
      <c r="ZJ90" s="330"/>
      <c r="ZK90" s="330"/>
      <c r="ZL90" s="330"/>
      <c r="ZM90" s="330"/>
      <c r="ZN90" s="330"/>
      <c r="ZO90" s="330"/>
      <c r="ZP90" s="330"/>
      <c r="ZQ90" s="330"/>
      <c r="ZR90" s="330"/>
      <c r="ZS90" s="330"/>
      <c r="ZT90" s="330"/>
      <c r="ZU90" s="330"/>
      <c r="ZV90" s="330"/>
      <c r="ZW90" s="330"/>
      <c r="ZX90" s="330"/>
      <c r="ZY90" s="330"/>
      <c r="ZZ90" s="330"/>
      <c r="AAA90" s="330"/>
      <c r="AAB90" s="330"/>
      <c r="AAC90" s="330"/>
      <c r="AAD90" s="330"/>
      <c r="AAE90" s="330"/>
      <c r="AAF90" s="330"/>
      <c r="AAG90" s="330"/>
      <c r="AAH90" s="330"/>
      <c r="AAI90" s="330"/>
      <c r="AAJ90" s="330"/>
      <c r="AAK90" s="330"/>
      <c r="AAL90" s="330"/>
      <c r="AAM90" s="330"/>
      <c r="AAN90" s="330"/>
      <c r="AAO90" s="330"/>
      <c r="AAP90" s="330"/>
      <c r="AAQ90" s="330"/>
      <c r="AAR90" s="330"/>
      <c r="AAS90" s="330"/>
      <c r="AAT90" s="330"/>
      <c r="AAU90" s="330"/>
      <c r="AAV90" s="330"/>
      <c r="AAW90" s="330"/>
      <c r="AAX90" s="330"/>
      <c r="AAY90" s="330"/>
      <c r="AAZ90" s="330"/>
      <c r="ABA90" s="330"/>
      <c r="ABB90" s="330"/>
      <c r="ABC90" s="330"/>
      <c r="ABD90" s="330"/>
      <c r="ABE90" s="330"/>
      <c r="ABF90" s="330"/>
      <c r="ABG90" s="330"/>
      <c r="ABH90" s="330"/>
      <c r="ABI90" s="330"/>
      <c r="ABJ90" s="330"/>
      <c r="ABK90" s="330"/>
      <c r="ABL90" s="330"/>
      <c r="ABM90" s="330"/>
      <c r="ABN90" s="330"/>
      <c r="ABO90" s="330"/>
      <c r="ABP90" s="330"/>
      <c r="ABQ90" s="330"/>
      <c r="ABR90" s="330"/>
      <c r="ABS90" s="330"/>
      <c r="ABT90" s="330"/>
      <c r="ABU90" s="330"/>
      <c r="ABV90" s="330"/>
      <c r="ABW90" s="330"/>
      <c r="ABX90" s="330"/>
      <c r="ABY90" s="330"/>
      <c r="ABZ90" s="330"/>
      <c r="ACA90" s="330"/>
      <c r="ACB90" s="330"/>
      <c r="ACC90" s="330"/>
      <c r="ACD90" s="330"/>
      <c r="ACE90" s="330"/>
      <c r="ACF90" s="330"/>
      <c r="ACG90" s="330"/>
      <c r="ACH90" s="330"/>
      <c r="ACI90" s="330"/>
      <c r="ACJ90" s="330"/>
      <c r="ACK90" s="330"/>
      <c r="ACL90" s="330"/>
      <c r="ACM90" s="330"/>
      <c r="ACN90" s="330"/>
      <c r="ACO90" s="330"/>
      <c r="ACP90" s="330"/>
      <c r="ACQ90" s="330"/>
      <c r="ACR90" s="330"/>
      <c r="ACS90" s="330"/>
      <c r="ACT90" s="330"/>
      <c r="ACU90" s="330"/>
      <c r="ACV90" s="330"/>
      <c r="ACW90" s="330"/>
      <c r="ACX90" s="330"/>
      <c r="ACY90" s="330"/>
      <c r="ACZ90" s="330"/>
      <c r="ADA90" s="330"/>
      <c r="ADB90" s="330"/>
      <c r="ADC90" s="330"/>
      <c r="ADD90" s="330"/>
      <c r="ADE90" s="330"/>
      <c r="ADF90" s="330"/>
      <c r="ADG90" s="330"/>
      <c r="ADH90" s="330"/>
      <c r="ADI90" s="330"/>
      <c r="ADJ90" s="330"/>
      <c r="ADK90" s="330"/>
      <c r="ADL90" s="330"/>
      <c r="ADM90" s="330"/>
      <c r="ADN90" s="330"/>
      <c r="ADO90" s="330"/>
      <c r="ADP90" s="330"/>
      <c r="ADQ90" s="330"/>
      <c r="ADR90" s="330"/>
      <c r="ADS90" s="330"/>
      <c r="ADT90" s="330"/>
      <c r="ADU90" s="330"/>
      <c r="ADV90" s="330"/>
      <c r="ADW90" s="330"/>
      <c r="ADX90" s="330"/>
      <c r="ADY90" s="330"/>
      <c r="ADZ90" s="330"/>
      <c r="AEA90" s="330"/>
      <c r="AEB90" s="330"/>
      <c r="AEC90" s="330"/>
      <c r="AED90" s="330"/>
      <c r="AEE90" s="330"/>
      <c r="AEF90" s="330"/>
      <c r="AEG90" s="330"/>
      <c r="AEH90" s="330"/>
      <c r="AEI90" s="330"/>
      <c r="AEJ90" s="330"/>
      <c r="AEK90" s="330"/>
      <c r="AEL90" s="330"/>
      <c r="AEM90" s="330"/>
      <c r="AEN90" s="330"/>
      <c r="AEO90" s="330"/>
      <c r="AEP90" s="330"/>
      <c r="AEQ90" s="330"/>
      <c r="AER90" s="330"/>
      <c r="AES90" s="330"/>
      <c r="AET90" s="330"/>
      <c r="AEU90" s="330"/>
      <c r="AEV90" s="330"/>
      <c r="AEW90" s="330"/>
      <c r="AEX90" s="330"/>
      <c r="AEY90" s="330"/>
      <c r="AEZ90" s="330"/>
      <c r="AFA90" s="330"/>
      <c r="AFB90" s="330"/>
      <c r="AFC90" s="330"/>
      <c r="AFD90" s="330"/>
      <c r="AFE90" s="330"/>
      <c r="AFF90" s="330"/>
      <c r="AFG90" s="330"/>
      <c r="AFH90" s="330"/>
      <c r="AFI90" s="330"/>
      <c r="AFJ90" s="330"/>
      <c r="AFK90" s="330"/>
      <c r="AFL90" s="330"/>
      <c r="AFM90" s="330"/>
      <c r="AFN90" s="330"/>
      <c r="AFO90" s="330"/>
      <c r="AFP90" s="330"/>
      <c r="AFQ90" s="330"/>
      <c r="AFR90" s="330"/>
      <c r="AFS90" s="330"/>
      <c r="AFT90" s="330"/>
      <c r="AFU90" s="330"/>
      <c r="AFV90" s="330"/>
      <c r="AFW90" s="330"/>
      <c r="AFX90" s="330"/>
      <c r="AFY90" s="330"/>
      <c r="AFZ90" s="330"/>
      <c r="AGA90" s="330"/>
      <c r="AGB90" s="330"/>
      <c r="AGC90" s="330"/>
      <c r="AGD90" s="330"/>
      <c r="AGE90" s="330"/>
      <c r="AGF90" s="330"/>
      <c r="AGG90" s="330"/>
      <c r="AGH90" s="330"/>
      <c r="AGI90" s="330"/>
      <c r="AGJ90" s="330"/>
      <c r="AGK90" s="330"/>
      <c r="AGL90" s="330"/>
      <c r="AGM90" s="330"/>
      <c r="AGN90" s="330"/>
      <c r="AGO90" s="330"/>
      <c r="AGP90" s="330"/>
      <c r="AGQ90" s="330"/>
      <c r="AGR90" s="330"/>
      <c r="AGS90" s="330"/>
      <c r="AGT90" s="330"/>
      <c r="AGU90" s="330"/>
      <c r="AGV90" s="330"/>
      <c r="AGW90" s="330"/>
      <c r="AGX90" s="330"/>
      <c r="AGY90" s="330"/>
      <c r="AGZ90" s="330"/>
      <c r="AHA90" s="330"/>
      <c r="AHB90" s="330"/>
      <c r="AHC90" s="330"/>
      <c r="AHD90" s="330"/>
      <c r="AHE90" s="330"/>
      <c r="AHF90" s="330"/>
      <c r="AHG90" s="330"/>
      <c r="AHH90" s="330"/>
      <c r="AHI90" s="330"/>
      <c r="AHJ90" s="330"/>
      <c r="AHK90" s="330"/>
      <c r="AHL90" s="330"/>
      <c r="AHM90" s="330"/>
      <c r="AHN90" s="330"/>
      <c r="AHO90" s="330"/>
      <c r="AHP90" s="330"/>
      <c r="AHQ90" s="330"/>
      <c r="AHR90" s="330"/>
      <c r="AHS90" s="330"/>
      <c r="AHT90" s="330"/>
      <c r="AHU90" s="330"/>
      <c r="AHV90" s="330"/>
      <c r="AHW90" s="330"/>
      <c r="AHX90" s="330"/>
      <c r="AHY90" s="330"/>
      <c r="AHZ90" s="330"/>
      <c r="AIA90" s="330"/>
      <c r="AIB90" s="330"/>
      <c r="AIC90" s="330"/>
      <c r="AID90" s="330"/>
      <c r="AIE90" s="330"/>
      <c r="AIF90" s="330"/>
      <c r="AIG90" s="330"/>
      <c r="AIH90" s="330"/>
      <c r="AII90" s="330"/>
      <c r="AIJ90" s="330"/>
      <c r="AIK90" s="330"/>
      <c r="AIL90" s="330"/>
      <c r="AIM90" s="330"/>
      <c r="AIN90" s="330"/>
      <c r="AIO90" s="330"/>
      <c r="AIP90" s="330"/>
      <c r="AIQ90" s="330"/>
      <c r="AIR90" s="330"/>
      <c r="AIS90" s="330"/>
      <c r="AIT90" s="330"/>
      <c r="AIU90" s="330"/>
      <c r="AIV90" s="330"/>
      <c r="AIW90" s="330"/>
      <c r="AIX90" s="330"/>
      <c r="AIY90" s="330"/>
      <c r="AIZ90" s="330"/>
      <c r="AJA90" s="330"/>
      <c r="AJB90" s="330"/>
      <c r="AJC90" s="330"/>
      <c r="AJD90" s="330"/>
      <c r="AJE90" s="330"/>
      <c r="AJF90" s="330"/>
      <c r="AJG90" s="330"/>
      <c r="AJH90" s="330"/>
      <c r="AJI90" s="330"/>
      <c r="AJJ90" s="330"/>
      <c r="AJK90" s="330"/>
      <c r="AJL90" s="330"/>
      <c r="AJM90" s="330"/>
      <c r="AJN90" s="330"/>
      <c r="AJO90" s="330"/>
      <c r="AJP90" s="330"/>
      <c r="AJQ90" s="330"/>
      <c r="AJR90" s="330"/>
      <c r="AJS90" s="330"/>
      <c r="AJT90" s="330"/>
      <c r="AJU90" s="330"/>
      <c r="AJV90" s="330"/>
      <c r="AJW90" s="330"/>
      <c r="AJX90" s="330"/>
      <c r="AJY90" s="330"/>
      <c r="AJZ90" s="330"/>
      <c r="AKA90" s="330"/>
      <c r="AKB90" s="330"/>
      <c r="AKC90" s="330"/>
      <c r="AKD90" s="330"/>
      <c r="AKE90" s="330"/>
      <c r="AKF90" s="330"/>
      <c r="AKG90" s="330"/>
      <c r="AKH90" s="330"/>
    </row>
    <row r="91" spans="1:970" s="330" customFormat="1" ht="92.25" customHeight="1">
      <c r="A91" s="510"/>
      <c r="B91" s="484"/>
      <c r="C91" s="481"/>
      <c r="D91" s="479"/>
      <c r="E91" s="479"/>
      <c r="F91" s="479"/>
      <c r="G91" s="507"/>
      <c r="H91" s="496"/>
      <c r="I91" s="496"/>
      <c r="J91" s="479"/>
      <c r="K91" s="479"/>
      <c r="L91" s="479"/>
      <c r="M91" s="479"/>
      <c r="N91" s="479"/>
      <c r="O91" s="488"/>
      <c r="P91" s="491"/>
      <c r="Q91" s="488"/>
      <c r="R91" s="491"/>
      <c r="S91" s="488"/>
      <c r="T91" s="491"/>
      <c r="U91" s="488"/>
      <c r="V91" s="486"/>
      <c r="W91" s="500">
        <f>O91+Q91+S91+U91</f>
        <v>0</v>
      </c>
      <c r="X91" s="498"/>
      <c r="Y91" s="507"/>
      <c r="Z91" s="507"/>
      <c r="AE91" s="207"/>
      <c r="AF91" s="192"/>
    </row>
    <row r="92" spans="1:970" s="335" customFormat="1" ht="293.25" customHeight="1">
      <c r="A92" s="508">
        <v>36</v>
      </c>
      <c r="B92" s="484" t="s">
        <v>221</v>
      </c>
      <c r="C92" s="481" t="s">
        <v>222</v>
      </c>
      <c r="D92" s="479" t="s">
        <v>1305</v>
      </c>
      <c r="E92" s="525" t="s">
        <v>1460</v>
      </c>
      <c r="F92" s="525" t="s">
        <v>800</v>
      </c>
      <c r="G92" s="503" t="s">
        <v>824</v>
      </c>
      <c r="H92" s="496">
        <v>45292</v>
      </c>
      <c r="I92" s="496">
        <v>45657</v>
      </c>
      <c r="J92" s="479" t="s">
        <v>199</v>
      </c>
      <c r="K92" s="479" t="s">
        <v>200</v>
      </c>
      <c r="L92" s="479" t="s">
        <v>201</v>
      </c>
      <c r="M92" s="524" t="s">
        <v>1641</v>
      </c>
      <c r="N92" s="524" t="s">
        <v>775</v>
      </c>
      <c r="O92" s="488">
        <v>0.25</v>
      </c>
      <c r="P92" s="491"/>
      <c r="Q92" s="488">
        <v>0.25</v>
      </c>
      <c r="R92" s="491"/>
      <c r="S92" s="488">
        <v>0.25</v>
      </c>
      <c r="T92" s="491"/>
      <c r="U92" s="488">
        <v>0.25</v>
      </c>
      <c r="V92" s="486"/>
      <c r="W92" s="500">
        <f>O92+Q92+S92+U92</f>
        <v>1</v>
      </c>
      <c r="X92" s="498"/>
      <c r="Y92" s="494"/>
      <c r="Z92" s="494"/>
      <c r="AA92" s="330"/>
      <c r="AB92" s="330"/>
      <c r="AC92" s="330"/>
      <c r="AD92" s="330"/>
      <c r="AE92" s="192"/>
      <c r="AF92" s="207"/>
      <c r="AG92" s="330"/>
      <c r="AH92" s="330"/>
      <c r="AI92" s="330"/>
      <c r="AJ92" s="330"/>
      <c r="AK92" s="330"/>
      <c r="AL92" s="330"/>
      <c r="AM92" s="330"/>
      <c r="AN92" s="330"/>
      <c r="AO92" s="330"/>
      <c r="AP92" s="330"/>
      <c r="AQ92" s="330"/>
      <c r="AR92" s="330"/>
      <c r="AS92" s="330"/>
      <c r="AT92" s="330"/>
      <c r="AU92" s="330"/>
      <c r="AV92" s="330"/>
      <c r="AW92" s="330"/>
      <c r="AX92" s="330"/>
      <c r="AY92" s="330"/>
      <c r="AZ92" s="330"/>
      <c r="BA92" s="330"/>
      <c r="BB92" s="330"/>
      <c r="BC92" s="330"/>
      <c r="BD92" s="330"/>
      <c r="BE92" s="330"/>
      <c r="BF92" s="330"/>
      <c r="BG92" s="330"/>
      <c r="BH92" s="330"/>
      <c r="BI92" s="330"/>
      <c r="BJ92" s="330"/>
      <c r="BK92" s="330"/>
      <c r="BL92" s="330"/>
      <c r="BM92" s="330"/>
      <c r="BN92" s="330"/>
      <c r="BO92" s="330"/>
      <c r="BP92" s="330"/>
      <c r="BQ92" s="330"/>
      <c r="BR92" s="330"/>
      <c r="BS92" s="330"/>
      <c r="BT92" s="330"/>
      <c r="BU92" s="330"/>
      <c r="BV92" s="330"/>
      <c r="BW92" s="330"/>
      <c r="BX92" s="330"/>
      <c r="BY92" s="330"/>
      <c r="BZ92" s="330"/>
      <c r="CA92" s="330"/>
      <c r="CB92" s="330"/>
      <c r="CC92" s="330"/>
      <c r="CD92" s="330"/>
      <c r="CE92" s="330"/>
      <c r="CF92" s="330"/>
      <c r="CG92" s="330"/>
      <c r="CH92" s="330"/>
      <c r="CI92" s="330"/>
      <c r="CJ92" s="330"/>
      <c r="CK92" s="330"/>
      <c r="CL92" s="330"/>
      <c r="CM92" s="330"/>
      <c r="CN92" s="330"/>
      <c r="CO92" s="330"/>
      <c r="CP92" s="330"/>
      <c r="CQ92" s="330"/>
      <c r="CR92" s="330"/>
      <c r="CS92" s="330"/>
      <c r="CT92" s="330"/>
      <c r="CU92" s="330"/>
      <c r="CV92" s="330"/>
      <c r="CW92" s="330"/>
      <c r="CX92" s="330"/>
      <c r="CY92" s="330"/>
      <c r="CZ92" s="330"/>
      <c r="DA92" s="330"/>
      <c r="DB92" s="330"/>
      <c r="DC92" s="330"/>
      <c r="DD92" s="330"/>
      <c r="DE92" s="330"/>
      <c r="DF92" s="330"/>
      <c r="DG92" s="330"/>
      <c r="DH92" s="330"/>
      <c r="DI92" s="330"/>
      <c r="DJ92" s="330"/>
      <c r="DK92" s="330"/>
      <c r="DL92" s="330"/>
      <c r="DM92" s="330"/>
      <c r="DN92" s="330"/>
      <c r="DO92" s="330"/>
      <c r="DP92" s="330"/>
      <c r="DQ92" s="330"/>
      <c r="DR92" s="330"/>
      <c r="DS92" s="330"/>
      <c r="DT92" s="330"/>
      <c r="DU92" s="330"/>
      <c r="DV92" s="330"/>
      <c r="DW92" s="330"/>
      <c r="DX92" s="330"/>
      <c r="DY92" s="330"/>
      <c r="DZ92" s="330"/>
      <c r="EA92" s="330"/>
      <c r="EB92" s="330"/>
      <c r="EC92" s="330"/>
      <c r="ED92" s="330"/>
      <c r="EE92" s="330"/>
      <c r="EF92" s="330"/>
      <c r="EG92" s="330"/>
      <c r="EH92" s="330"/>
      <c r="EI92" s="330"/>
      <c r="EJ92" s="330"/>
      <c r="EK92" s="330"/>
      <c r="EL92" s="330"/>
      <c r="EM92" s="330"/>
      <c r="EN92" s="330"/>
      <c r="EO92" s="330"/>
      <c r="EP92" s="330"/>
      <c r="EQ92" s="330"/>
      <c r="ER92" s="330"/>
      <c r="ES92" s="330"/>
      <c r="ET92" s="330"/>
      <c r="EU92" s="330"/>
      <c r="EV92" s="330"/>
      <c r="EW92" s="330"/>
      <c r="EX92" s="330"/>
      <c r="EY92" s="330"/>
      <c r="EZ92" s="330"/>
      <c r="FA92" s="330"/>
      <c r="FB92" s="330"/>
      <c r="FC92" s="330"/>
      <c r="FD92" s="330"/>
      <c r="FE92" s="330"/>
      <c r="FF92" s="330"/>
      <c r="FG92" s="330"/>
      <c r="FH92" s="330"/>
      <c r="FI92" s="330"/>
      <c r="FJ92" s="330"/>
      <c r="FK92" s="330"/>
      <c r="FL92" s="330"/>
      <c r="FM92" s="330"/>
      <c r="FN92" s="330"/>
      <c r="FO92" s="330"/>
      <c r="FP92" s="330"/>
      <c r="FQ92" s="330"/>
      <c r="FR92" s="330"/>
      <c r="FS92" s="330"/>
      <c r="FT92" s="330"/>
      <c r="FU92" s="330"/>
      <c r="FV92" s="330"/>
      <c r="FW92" s="330"/>
      <c r="FX92" s="330"/>
      <c r="FY92" s="330"/>
      <c r="FZ92" s="330"/>
      <c r="GA92" s="330"/>
      <c r="GB92" s="330"/>
      <c r="GC92" s="330"/>
      <c r="GD92" s="330"/>
      <c r="GE92" s="330"/>
      <c r="GF92" s="330"/>
      <c r="GG92" s="330"/>
      <c r="GH92" s="330"/>
      <c r="GI92" s="330"/>
      <c r="GJ92" s="330"/>
      <c r="GK92" s="330"/>
      <c r="GL92" s="330"/>
      <c r="GM92" s="330"/>
      <c r="GN92" s="330"/>
      <c r="GO92" s="330"/>
      <c r="GP92" s="330"/>
      <c r="GQ92" s="330"/>
      <c r="GR92" s="330"/>
      <c r="GS92" s="330"/>
      <c r="GT92" s="330"/>
      <c r="GU92" s="330"/>
      <c r="GV92" s="330"/>
      <c r="GW92" s="330"/>
      <c r="GX92" s="330"/>
      <c r="GY92" s="330"/>
      <c r="GZ92" s="330"/>
      <c r="HA92" s="330"/>
      <c r="HB92" s="330"/>
      <c r="HC92" s="330"/>
      <c r="HD92" s="330"/>
      <c r="HE92" s="330"/>
      <c r="HF92" s="330"/>
      <c r="HG92" s="330"/>
      <c r="HH92" s="330"/>
      <c r="HI92" s="330"/>
      <c r="HJ92" s="330"/>
      <c r="HK92" s="330"/>
      <c r="HL92" s="330"/>
      <c r="HM92" s="330"/>
      <c r="HN92" s="330"/>
      <c r="HO92" s="330"/>
      <c r="HP92" s="330"/>
      <c r="HQ92" s="330"/>
      <c r="HR92" s="330"/>
      <c r="HS92" s="330"/>
      <c r="HT92" s="330"/>
      <c r="HU92" s="330"/>
      <c r="HV92" s="330"/>
      <c r="HW92" s="330"/>
      <c r="HX92" s="330"/>
      <c r="HY92" s="330"/>
      <c r="HZ92" s="330"/>
      <c r="IA92" s="330"/>
      <c r="IB92" s="330"/>
      <c r="IC92" s="330"/>
      <c r="ID92" s="330"/>
      <c r="IE92" s="330"/>
      <c r="IF92" s="330"/>
      <c r="IG92" s="330"/>
      <c r="IH92" s="330"/>
      <c r="II92" s="330"/>
      <c r="IJ92" s="330"/>
      <c r="IK92" s="330"/>
      <c r="IL92" s="330"/>
      <c r="IM92" s="330"/>
      <c r="IN92" s="330"/>
      <c r="IO92" s="330"/>
      <c r="IP92" s="330"/>
      <c r="IQ92" s="330"/>
      <c r="IR92" s="330"/>
      <c r="IS92" s="330"/>
      <c r="IT92" s="330"/>
      <c r="IU92" s="330"/>
      <c r="IV92" s="330"/>
      <c r="IW92" s="330"/>
      <c r="IX92" s="330"/>
      <c r="IY92" s="330"/>
      <c r="IZ92" s="330"/>
      <c r="JA92" s="330"/>
      <c r="JB92" s="330"/>
      <c r="JC92" s="330"/>
      <c r="JD92" s="330"/>
      <c r="JE92" s="330"/>
      <c r="JF92" s="330"/>
      <c r="JG92" s="330"/>
      <c r="JH92" s="330"/>
      <c r="JI92" s="330"/>
      <c r="JJ92" s="330"/>
      <c r="JK92" s="330"/>
      <c r="JL92" s="330"/>
      <c r="JM92" s="330"/>
      <c r="JN92" s="330"/>
      <c r="JO92" s="330"/>
      <c r="JP92" s="330"/>
      <c r="JQ92" s="330"/>
      <c r="JR92" s="330"/>
      <c r="JS92" s="330"/>
      <c r="JT92" s="330"/>
      <c r="JU92" s="330"/>
      <c r="JV92" s="330"/>
      <c r="JW92" s="330"/>
      <c r="JX92" s="330"/>
      <c r="JY92" s="330"/>
      <c r="JZ92" s="330"/>
      <c r="KA92" s="330"/>
      <c r="KB92" s="330"/>
      <c r="KC92" s="330"/>
      <c r="KD92" s="330"/>
      <c r="KE92" s="330"/>
      <c r="KF92" s="330"/>
      <c r="KG92" s="330"/>
      <c r="KH92" s="330"/>
      <c r="KI92" s="330"/>
      <c r="KJ92" s="330"/>
      <c r="KK92" s="330"/>
      <c r="KL92" s="330"/>
      <c r="KM92" s="330"/>
      <c r="KN92" s="330"/>
      <c r="KO92" s="330"/>
      <c r="KP92" s="330"/>
      <c r="KQ92" s="330"/>
      <c r="KR92" s="330"/>
      <c r="KS92" s="330"/>
      <c r="KT92" s="330"/>
      <c r="KU92" s="330"/>
      <c r="KV92" s="330"/>
      <c r="KW92" s="330"/>
      <c r="KX92" s="330"/>
      <c r="KY92" s="330"/>
      <c r="KZ92" s="330"/>
      <c r="LA92" s="330"/>
      <c r="LB92" s="330"/>
      <c r="LC92" s="330"/>
      <c r="LD92" s="330"/>
      <c r="LE92" s="330"/>
      <c r="LF92" s="330"/>
      <c r="LG92" s="330"/>
      <c r="LH92" s="330"/>
      <c r="LI92" s="330"/>
      <c r="LJ92" s="330"/>
      <c r="LK92" s="330"/>
      <c r="LL92" s="330"/>
      <c r="LM92" s="330"/>
      <c r="LN92" s="330"/>
      <c r="LO92" s="330"/>
      <c r="LP92" s="330"/>
      <c r="LQ92" s="330"/>
      <c r="LR92" s="330"/>
      <c r="LS92" s="330"/>
      <c r="LT92" s="330"/>
      <c r="LU92" s="330"/>
      <c r="LV92" s="330"/>
      <c r="LW92" s="330"/>
      <c r="LX92" s="330"/>
      <c r="LY92" s="330"/>
      <c r="LZ92" s="330"/>
      <c r="MA92" s="330"/>
      <c r="MB92" s="330"/>
      <c r="MC92" s="330"/>
      <c r="MD92" s="330"/>
      <c r="ME92" s="330"/>
      <c r="MF92" s="330"/>
      <c r="MG92" s="330"/>
      <c r="MH92" s="330"/>
      <c r="MI92" s="330"/>
      <c r="MJ92" s="330"/>
      <c r="MK92" s="330"/>
      <c r="ML92" s="330"/>
      <c r="MM92" s="330"/>
      <c r="MN92" s="330"/>
      <c r="MO92" s="330"/>
      <c r="MP92" s="330"/>
      <c r="MQ92" s="330"/>
      <c r="MR92" s="330"/>
      <c r="MS92" s="330"/>
      <c r="MT92" s="330"/>
      <c r="MU92" s="330"/>
      <c r="MV92" s="330"/>
      <c r="MW92" s="330"/>
      <c r="MX92" s="330"/>
      <c r="MY92" s="330"/>
      <c r="MZ92" s="330"/>
      <c r="NA92" s="330"/>
      <c r="NB92" s="330"/>
      <c r="NC92" s="330"/>
      <c r="ND92" s="330"/>
      <c r="NE92" s="330"/>
      <c r="NF92" s="330"/>
      <c r="NG92" s="330"/>
      <c r="NH92" s="330"/>
      <c r="NI92" s="330"/>
      <c r="NJ92" s="330"/>
      <c r="NK92" s="330"/>
      <c r="NL92" s="330"/>
      <c r="NM92" s="330"/>
      <c r="NN92" s="330"/>
      <c r="NO92" s="330"/>
      <c r="NP92" s="330"/>
      <c r="NQ92" s="330"/>
      <c r="NR92" s="330"/>
      <c r="NS92" s="330"/>
      <c r="NT92" s="330"/>
      <c r="NU92" s="330"/>
      <c r="NV92" s="330"/>
      <c r="NW92" s="330"/>
      <c r="NX92" s="330"/>
      <c r="NY92" s="330"/>
      <c r="NZ92" s="330"/>
      <c r="OA92" s="330"/>
      <c r="OB92" s="330"/>
      <c r="OC92" s="330"/>
      <c r="OD92" s="330"/>
      <c r="OE92" s="330"/>
      <c r="OF92" s="330"/>
      <c r="OG92" s="330"/>
      <c r="OH92" s="330"/>
      <c r="OI92" s="330"/>
      <c r="OJ92" s="330"/>
      <c r="OK92" s="330"/>
      <c r="OL92" s="330"/>
      <c r="OM92" s="330"/>
      <c r="ON92" s="330"/>
      <c r="OO92" s="330"/>
      <c r="OP92" s="330"/>
      <c r="OQ92" s="330"/>
      <c r="OR92" s="330"/>
      <c r="OS92" s="330"/>
      <c r="OT92" s="330"/>
      <c r="OU92" s="330"/>
      <c r="OV92" s="330"/>
      <c r="OW92" s="330"/>
      <c r="OX92" s="330"/>
      <c r="OY92" s="330"/>
      <c r="OZ92" s="330"/>
      <c r="PA92" s="330"/>
      <c r="PB92" s="330"/>
      <c r="PC92" s="330"/>
      <c r="PD92" s="330"/>
      <c r="PE92" s="330"/>
      <c r="PF92" s="330"/>
      <c r="PG92" s="330"/>
      <c r="PH92" s="330"/>
      <c r="PI92" s="330"/>
      <c r="PJ92" s="330"/>
      <c r="PK92" s="330"/>
      <c r="PL92" s="330"/>
      <c r="PM92" s="330"/>
      <c r="PN92" s="330"/>
      <c r="PO92" s="330"/>
      <c r="PP92" s="330"/>
      <c r="PQ92" s="330"/>
      <c r="PR92" s="330"/>
      <c r="PS92" s="330"/>
      <c r="PT92" s="330"/>
      <c r="PU92" s="330"/>
      <c r="PV92" s="330"/>
      <c r="PW92" s="330"/>
      <c r="PX92" s="330"/>
      <c r="PY92" s="330"/>
      <c r="PZ92" s="330"/>
      <c r="QA92" s="330"/>
      <c r="QB92" s="330"/>
      <c r="QC92" s="330"/>
      <c r="QD92" s="330"/>
      <c r="QE92" s="330"/>
      <c r="QF92" s="330"/>
      <c r="QG92" s="330"/>
      <c r="QH92" s="330"/>
      <c r="QI92" s="330"/>
      <c r="QJ92" s="330"/>
      <c r="QK92" s="330"/>
      <c r="QL92" s="330"/>
      <c r="QM92" s="330"/>
      <c r="QN92" s="330"/>
      <c r="QO92" s="330"/>
      <c r="QP92" s="330"/>
      <c r="QQ92" s="330"/>
      <c r="QR92" s="330"/>
      <c r="QS92" s="330"/>
      <c r="QT92" s="330"/>
      <c r="QU92" s="330"/>
      <c r="QV92" s="330"/>
      <c r="QW92" s="330"/>
      <c r="QX92" s="330"/>
      <c r="QY92" s="330"/>
      <c r="QZ92" s="330"/>
      <c r="RA92" s="330"/>
      <c r="RB92" s="330"/>
      <c r="RC92" s="330"/>
      <c r="RD92" s="330"/>
      <c r="RE92" s="330"/>
      <c r="RF92" s="330"/>
      <c r="RG92" s="330"/>
      <c r="RH92" s="330"/>
      <c r="RI92" s="330"/>
      <c r="RJ92" s="330"/>
      <c r="RK92" s="330"/>
      <c r="RL92" s="330"/>
      <c r="RM92" s="330"/>
      <c r="RN92" s="330"/>
      <c r="RO92" s="330"/>
      <c r="RP92" s="330"/>
      <c r="RQ92" s="330"/>
      <c r="RR92" s="330"/>
      <c r="RS92" s="330"/>
      <c r="RT92" s="330"/>
      <c r="RU92" s="330"/>
      <c r="RV92" s="330"/>
      <c r="RW92" s="330"/>
      <c r="RX92" s="330"/>
      <c r="RY92" s="330"/>
      <c r="RZ92" s="330"/>
      <c r="SA92" s="330"/>
      <c r="SB92" s="330"/>
      <c r="SC92" s="330"/>
      <c r="SD92" s="330"/>
      <c r="SE92" s="330"/>
      <c r="SF92" s="330"/>
      <c r="SG92" s="330"/>
      <c r="SH92" s="330"/>
      <c r="SI92" s="330"/>
      <c r="SJ92" s="330"/>
      <c r="SK92" s="330"/>
      <c r="SL92" s="330"/>
      <c r="SM92" s="330"/>
      <c r="SN92" s="330"/>
      <c r="SO92" s="330"/>
      <c r="SP92" s="330"/>
      <c r="SQ92" s="330"/>
      <c r="SR92" s="330"/>
      <c r="SS92" s="330"/>
      <c r="ST92" s="330"/>
      <c r="SU92" s="330"/>
      <c r="SV92" s="330"/>
      <c r="SW92" s="330"/>
      <c r="SX92" s="330"/>
      <c r="SY92" s="330"/>
      <c r="SZ92" s="330"/>
      <c r="TA92" s="330"/>
      <c r="TB92" s="330"/>
      <c r="TC92" s="330"/>
      <c r="TD92" s="330"/>
      <c r="TE92" s="330"/>
      <c r="TF92" s="330"/>
      <c r="TG92" s="330"/>
      <c r="TH92" s="330"/>
      <c r="TI92" s="330"/>
      <c r="TJ92" s="330"/>
      <c r="TK92" s="330"/>
      <c r="TL92" s="330"/>
      <c r="TM92" s="330"/>
      <c r="TN92" s="330"/>
      <c r="TO92" s="330"/>
      <c r="TP92" s="330"/>
      <c r="TQ92" s="330"/>
      <c r="TR92" s="330"/>
      <c r="TS92" s="330"/>
      <c r="TT92" s="330"/>
      <c r="TU92" s="330"/>
      <c r="TV92" s="330"/>
      <c r="TW92" s="330"/>
      <c r="TX92" s="330"/>
      <c r="TY92" s="330"/>
      <c r="TZ92" s="330"/>
      <c r="UA92" s="330"/>
      <c r="UB92" s="330"/>
      <c r="UC92" s="330"/>
      <c r="UD92" s="330"/>
      <c r="UE92" s="330"/>
      <c r="UF92" s="330"/>
      <c r="UG92" s="330"/>
      <c r="UH92" s="330"/>
      <c r="UI92" s="330"/>
      <c r="UJ92" s="330"/>
      <c r="UK92" s="330"/>
      <c r="UL92" s="330"/>
      <c r="UM92" s="330"/>
      <c r="UN92" s="330"/>
      <c r="UO92" s="330"/>
      <c r="UP92" s="330"/>
      <c r="UQ92" s="330"/>
      <c r="UR92" s="330"/>
      <c r="US92" s="330"/>
      <c r="UT92" s="330"/>
      <c r="UU92" s="330"/>
      <c r="UV92" s="330"/>
      <c r="UW92" s="330"/>
      <c r="UX92" s="330"/>
      <c r="UY92" s="330"/>
      <c r="UZ92" s="330"/>
      <c r="VA92" s="330"/>
      <c r="VB92" s="330"/>
      <c r="VC92" s="330"/>
      <c r="VD92" s="330"/>
      <c r="VE92" s="330"/>
      <c r="VF92" s="330"/>
      <c r="VG92" s="330"/>
      <c r="VH92" s="330"/>
      <c r="VI92" s="330"/>
      <c r="VJ92" s="330"/>
      <c r="VK92" s="330"/>
      <c r="VL92" s="330"/>
      <c r="VM92" s="330"/>
      <c r="VN92" s="330"/>
      <c r="VO92" s="330"/>
      <c r="VP92" s="330"/>
      <c r="VQ92" s="330"/>
      <c r="VR92" s="330"/>
      <c r="VS92" s="330"/>
      <c r="VT92" s="330"/>
      <c r="VU92" s="330"/>
      <c r="VV92" s="330"/>
      <c r="VW92" s="330"/>
      <c r="VX92" s="330"/>
      <c r="VY92" s="330"/>
      <c r="VZ92" s="330"/>
      <c r="WA92" s="330"/>
      <c r="WB92" s="330"/>
      <c r="WC92" s="330"/>
      <c r="WD92" s="330"/>
      <c r="WE92" s="330"/>
      <c r="WF92" s="330"/>
      <c r="WG92" s="330"/>
      <c r="WH92" s="330"/>
      <c r="WI92" s="330"/>
      <c r="WJ92" s="330"/>
      <c r="WK92" s="330"/>
      <c r="WL92" s="330"/>
      <c r="WM92" s="330"/>
      <c r="WN92" s="330"/>
      <c r="WO92" s="330"/>
      <c r="WP92" s="330"/>
      <c r="WQ92" s="330"/>
      <c r="WR92" s="330"/>
      <c r="WS92" s="330"/>
      <c r="WT92" s="330"/>
      <c r="WU92" s="330"/>
      <c r="WV92" s="330"/>
      <c r="WW92" s="330"/>
      <c r="WX92" s="330"/>
      <c r="WY92" s="330"/>
      <c r="WZ92" s="330"/>
      <c r="XA92" s="330"/>
      <c r="XB92" s="330"/>
      <c r="XC92" s="330"/>
      <c r="XD92" s="330"/>
      <c r="XE92" s="330"/>
      <c r="XF92" s="330"/>
      <c r="XG92" s="330"/>
      <c r="XH92" s="330"/>
      <c r="XI92" s="330"/>
      <c r="XJ92" s="330"/>
      <c r="XK92" s="330"/>
      <c r="XL92" s="330"/>
      <c r="XM92" s="330"/>
      <c r="XN92" s="330"/>
      <c r="XO92" s="330"/>
      <c r="XP92" s="330"/>
      <c r="XQ92" s="330"/>
      <c r="XR92" s="330"/>
      <c r="XS92" s="330"/>
      <c r="XT92" s="330"/>
      <c r="XU92" s="330"/>
      <c r="XV92" s="330"/>
      <c r="XW92" s="330"/>
      <c r="XX92" s="330"/>
      <c r="XY92" s="330"/>
      <c r="XZ92" s="330"/>
      <c r="YA92" s="330"/>
      <c r="YB92" s="330"/>
      <c r="YC92" s="330"/>
      <c r="YD92" s="330"/>
      <c r="YE92" s="330"/>
      <c r="YF92" s="330"/>
      <c r="YG92" s="330"/>
      <c r="YH92" s="330"/>
      <c r="YI92" s="330"/>
      <c r="YJ92" s="330"/>
      <c r="YK92" s="330"/>
      <c r="YL92" s="330"/>
      <c r="YM92" s="330"/>
      <c r="YN92" s="330"/>
      <c r="YO92" s="330"/>
      <c r="YP92" s="330"/>
      <c r="YQ92" s="330"/>
      <c r="YR92" s="330"/>
      <c r="YS92" s="330"/>
      <c r="YT92" s="330"/>
      <c r="YU92" s="330"/>
      <c r="YV92" s="330"/>
      <c r="YW92" s="330"/>
      <c r="YX92" s="330"/>
      <c r="YY92" s="330"/>
      <c r="YZ92" s="330"/>
      <c r="ZA92" s="330"/>
      <c r="ZB92" s="330"/>
      <c r="ZC92" s="330"/>
      <c r="ZD92" s="330"/>
      <c r="ZE92" s="330"/>
      <c r="ZF92" s="330"/>
      <c r="ZG92" s="330"/>
      <c r="ZH92" s="330"/>
      <c r="ZI92" s="330"/>
      <c r="ZJ92" s="330"/>
      <c r="ZK92" s="330"/>
      <c r="ZL92" s="330"/>
      <c r="ZM92" s="330"/>
      <c r="ZN92" s="330"/>
      <c r="ZO92" s="330"/>
      <c r="ZP92" s="330"/>
      <c r="ZQ92" s="330"/>
      <c r="ZR92" s="330"/>
      <c r="ZS92" s="330"/>
      <c r="ZT92" s="330"/>
      <c r="ZU92" s="330"/>
      <c r="ZV92" s="330"/>
      <c r="ZW92" s="330"/>
      <c r="ZX92" s="330"/>
      <c r="ZY92" s="330"/>
      <c r="ZZ92" s="330"/>
      <c r="AAA92" s="330"/>
      <c r="AAB92" s="330"/>
      <c r="AAC92" s="330"/>
      <c r="AAD92" s="330"/>
      <c r="AAE92" s="330"/>
      <c r="AAF92" s="330"/>
      <c r="AAG92" s="330"/>
      <c r="AAH92" s="330"/>
      <c r="AAI92" s="330"/>
      <c r="AAJ92" s="330"/>
      <c r="AAK92" s="330"/>
      <c r="AAL92" s="330"/>
      <c r="AAM92" s="330"/>
      <c r="AAN92" s="330"/>
      <c r="AAO92" s="330"/>
      <c r="AAP92" s="330"/>
      <c r="AAQ92" s="330"/>
      <c r="AAR92" s="330"/>
      <c r="AAS92" s="330"/>
      <c r="AAT92" s="330"/>
      <c r="AAU92" s="330"/>
      <c r="AAV92" s="330"/>
      <c r="AAW92" s="330"/>
      <c r="AAX92" s="330"/>
      <c r="AAY92" s="330"/>
      <c r="AAZ92" s="330"/>
      <c r="ABA92" s="330"/>
      <c r="ABB92" s="330"/>
      <c r="ABC92" s="330"/>
      <c r="ABD92" s="330"/>
      <c r="ABE92" s="330"/>
      <c r="ABF92" s="330"/>
      <c r="ABG92" s="330"/>
      <c r="ABH92" s="330"/>
      <c r="ABI92" s="330"/>
      <c r="ABJ92" s="330"/>
      <c r="ABK92" s="330"/>
      <c r="ABL92" s="330"/>
      <c r="ABM92" s="330"/>
      <c r="ABN92" s="330"/>
      <c r="ABO92" s="330"/>
      <c r="ABP92" s="330"/>
      <c r="ABQ92" s="330"/>
      <c r="ABR92" s="330"/>
      <c r="ABS92" s="330"/>
      <c r="ABT92" s="330"/>
      <c r="ABU92" s="330"/>
      <c r="ABV92" s="330"/>
      <c r="ABW92" s="330"/>
      <c r="ABX92" s="330"/>
      <c r="ABY92" s="330"/>
      <c r="ABZ92" s="330"/>
      <c r="ACA92" s="330"/>
      <c r="ACB92" s="330"/>
      <c r="ACC92" s="330"/>
      <c r="ACD92" s="330"/>
      <c r="ACE92" s="330"/>
      <c r="ACF92" s="330"/>
      <c r="ACG92" s="330"/>
      <c r="ACH92" s="330"/>
      <c r="ACI92" s="330"/>
      <c r="ACJ92" s="330"/>
      <c r="ACK92" s="330"/>
      <c r="ACL92" s="330"/>
      <c r="ACM92" s="330"/>
      <c r="ACN92" s="330"/>
      <c r="ACO92" s="330"/>
      <c r="ACP92" s="330"/>
      <c r="ACQ92" s="330"/>
      <c r="ACR92" s="330"/>
      <c r="ACS92" s="330"/>
      <c r="ACT92" s="330"/>
      <c r="ACU92" s="330"/>
      <c r="ACV92" s="330"/>
      <c r="ACW92" s="330"/>
      <c r="ACX92" s="330"/>
      <c r="ACY92" s="330"/>
      <c r="ACZ92" s="330"/>
      <c r="ADA92" s="330"/>
      <c r="ADB92" s="330"/>
      <c r="ADC92" s="330"/>
      <c r="ADD92" s="330"/>
      <c r="ADE92" s="330"/>
      <c r="ADF92" s="330"/>
      <c r="ADG92" s="330"/>
      <c r="ADH92" s="330"/>
      <c r="ADI92" s="330"/>
      <c r="ADJ92" s="330"/>
      <c r="ADK92" s="330"/>
      <c r="ADL92" s="330"/>
      <c r="ADM92" s="330"/>
      <c r="ADN92" s="330"/>
      <c r="ADO92" s="330"/>
      <c r="ADP92" s="330"/>
      <c r="ADQ92" s="330"/>
      <c r="ADR92" s="330"/>
      <c r="ADS92" s="330"/>
      <c r="ADT92" s="330"/>
      <c r="ADU92" s="330"/>
      <c r="ADV92" s="330"/>
      <c r="ADW92" s="330"/>
      <c r="ADX92" s="330"/>
      <c r="ADY92" s="330"/>
      <c r="ADZ92" s="330"/>
      <c r="AEA92" s="330"/>
      <c r="AEB92" s="330"/>
      <c r="AEC92" s="330"/>
      <c r="AED92" s="330"/>
      <c r="AEE92" s="330"/>
      <c r="AEF92" s="330"/>
      <c r="AEG92" s="330"/>
      <c r="AEH92" s="330"/>
      <c r="AEI92" s="330"/>
      <c r="AEJ92" s="330"/>
      <c r="AEK92" s="330"/>
      <c r="AEL92" s="330"/>
      <c r="AEM92" s="330"/>
      <c r="AEN92" s="330"/>
      <c r="AEO92" s="330"/>
      <c r="AEP92" s="330"/>
      <c r="AEQ92" s="330"/>
      <c r="AER92" s="330"/>
      <c r="AES92" s="330"/>
      <c r="AET92" s="330"/>
      <c r="AEU92" s="330"/>
      <c r="AEV92" s="330"/>
      <c r="AEW92" s="330"/>
      <c r="AEX92" s="330"/>
      <c r="AEY92" s="330"/>
      <c r="AEZ92" s="330"/>
      <c r="AFA92" s="330"/>
      <c r="AFB92" s="330"/>
      <c r="AFC92" s="330"/>
      <c r="AFD92" s="330"/>
      <c r="AFE92" s="330"/>
      <c r="AFF92" s="330"/>
      <c r="AFG92" s="330"/>
      <c r="AFH92" s="330"/>
      <c r="AFI92" s="330"/>
      <c r="AFJ92" s="330"/>
      <c r="AFK92" s="330"/>
      <c r="AFL92" s="330"/>
      <c r="AFM92" s="330"/>
      <c r="AFN92" s="330"/>
      <c r="AFO92" s="330"/>
      <c r="AFP92" s="330"/>
      <c r="AFQ92" s="330"/>
      <c r="AFR92" s="330"/>
      <c r="AFS92" s="330"/>
      <c r="AFT92" s="330"/>
      <c r="AFU92" s="330"/>
      <c r="AFV92" s="330"/>
      <c r="AFW92" s="330"/>
      <c r="AFX92" s="330"/>
      <c r="AFY92" s="330"/>
      <c r="AFZ92" s="330"/>
      <c r="AGA92" s="330"/>
      <c r="AGB92" s="330"/>
      <c r="AGC92" s="330"/>
      <c r="AGD92" s="330"/>
      <c r="AGE92" s="330"/>
      <c r="AGF92" s="330"/>
      <c r="AGG92" s="330"/>
      <c r="AGH92" s="330"/>
      <c r="AGI92" s="330"/>
      <c r="AGJ92" s="330"/>
      <c r="AGK92" s="330"/>
      <c r="AGL92" s="330"/>
      <c r="AGM92" s="330"/>
      <c r="AGN92" s="330"/>
      <c r="AGO92" s="330"/>
      <c r="AGP92" s="330"/>
      <c r="AGQ92" s="330"/>
      <c r="AGR92" s="330"/>
      <c r="AGS92" s="330"/>
      <c r="AGT92" s="330"/>
      <c r="AGU92" s="330"/>
      <c r="AGV92" s="330"/>
      <c r="AGW92" s="330"/>
      <c r="AGX92" s="330"/>
      <c r="AGY92" s="330"/>
      <c r="AGZ92" s="330"/>
      <c r="AHA92" s="330"/>
      <c r="AHB92" s="330"/>
      <c r="AHC92" s="330"/>
      <c r="AHD92" s="330"/>
      <c r="AHE92" s="330"/>
      <c r="AHF92" s="330"/>
      <c r="AHG92" s="330"/>
      <c r="AHH92" s="330"/>
      <c r="AHI92" s="330"/>
      <c r="AHJ92" s="330"/>
      <c r="AHK92" s="330"/>
      <c r="AHL92" s="330"/>
      <c r="AHM92" s="330"/>
      <c r="AHN92" s="330"/>
      <c r="AHO92" s="330"/>
      <c r="AHP92" s="330"/>
      <c r="AHQ92" s="330"/>
      <c r="AHR92" s="330"/>
      <c r="AHS92" s="330"/>
      <c r="AHT92" s="330"/>
      <c r="AHU92" s="330"/>
      <c r="AHV92" s="330"/>
      <c r="AHW92" s="330"/>
      <c r="AHX92" s="330"/>
      <c r="AHY92" s="330"/>
      <c r="AHZ92" s="330"/>
      <c r="AIA92" s="330"/>
      <c r="AIB92" s="330"/>
      <c r="AIC92" s="330"/>
      <c r="AID92" s="330"/>
      <c r="AIE92" s="330"/>
      <c r="AIF92" s="330"/>
      <c r="AIG92" s="330"/>
      <c r="AIH92" s="330"/>
      <c r="AII92" s="330"/>
      <c r="AIJ92" s="330"/>
      <c r="AIK92" s="330"/>
      <c r="AIL92" s="330"/>
      <c r="AIM92" s="330"/>
      <c r="AIN92" s="330"/>
      <c r="AIO92" s="330"/>
      <c r="AIP92" s="330"/>
      <c r="AIQ92" s="330"/>
      <c r="AIR92" s="330"/>
      <c r="AIS92" s="330"/>
      <c r="AIT92" s="330"/>
      <c r="AIU92" s="330"/>
      <c r="AIV92" s="330"/>
      <c r="AIW92" s="330"/>
      <c r="AIX92" s="330"/>
      <c r="AIY92" s="330"/>
      <c r="AIZ92" s="330"/>
      <c r="AJA92" s="330"/>
      <c r="AJB92" s="330"/>
      <c r="AJC92" s="330"/>
      <c r="AJD92" s="330"/>
      <c r="AJE92" s="330"/>
      <c r="AJF92" s="330"/>
      <c r="AJG92" s="330"/>
      <c r="AJH92" s="330"/>
      <c r="AJI92" s="330"/>
      <c r="AJJ92" s="330"/>
      <c r="AJK92" s="330"/>
      <c r="AJL92" s="330"/>
      <c r="AJM92" s="330"/>
      <c r="AJN92" s="330"/>
      <c r="AJO92" s="330"/>
      <c r="AJP92" s="330"/>
      <c r="AJQ92" s="330"/>
      <c r="AJR92" s="330"/>
      <c r="AJS92" s="330"/>
      <c r="AJT92" s="330"/>
      <c r="AJU92" s="330"/>
      <c r="AJV92" s="330"/>
      <c r="AJW92" s="330"/>
      <c r="AJX92" s="330"/>
      <c r="AJY92" s="330"/>
      <c r="AJZ92" s="330"/>
      <c r="AKA92" s="330"/>
      <c r="AKB92" s="330"/>
      <c r="AKC92" s="330"/>
      <c r="AKD92" s="330"/>
      <c r="AKE92" s="330"/>
      <c r="AKF92" s="330"/>
      <c r="AKG92" s="330"/>
      <c r="AKH92" s="330"/>
    </row>
    <row r="93" spans="1:970" s="335" customFormat="1" ht="72" customHeight="1">
      <c r="A93" s="509"/>
      <c r="B93" s="484"/>
      <c r="C93" s="481"/>
      <c r="D93" s="479"/>
      <c r="E93" s="479"/>
      <c r="F93" s="479"/>
      <c r="G93" s="495"/>
      <c r="H93" s="496"/>
      <c r="I93" s="496"/>
      <c r="J93" s="479"/>
      <c r="K93" s="479"/>
      <c r="L93" s="479"/>
      <c r="M93" s="479"/>
      <c r="N93" s="479"/>
      <c r="O93" s="488"/>
      <c r="P93" s="491"/>
      <c r="Q93" s="488"/>
      <c r="R93" s="491"/>
      <c r="S93" s="488"/>
      <c r="T93" s="491"/>
      <c r="U93" s="488"/>
      <c r="V93" s="486"/>
      <c r="W93" s="500"/>
      <c r="X93" s="498"/>
      <c r="Y93" s="495"/>
      <c r="Z93" s="495"/>
      <c r="AA93" s="330"/>
      <c r="AB93" s="330"/>
      <c r="AC93" s="330"/>
      <c r="AD93" s="330"/>
      <c r="AE93" s="207"/>
      <c r="AF93" s="192"/>
      <c r="AG93" s="330"/>
      <c r="AH93" s="330"/>
      <c r="AI93" s="330"/>
      <c r="AJ93" s="330"/>
      <c r="AK93" s="330"/>
      <c r="AL93" s="330"/>
      <c r="AM93" s="330"/>
      <c r="AN93" s="330"/>
      <c r="AO93" s="330"/>
      <c r="AP93" s="330"/>
      <c r="AQ93" s="330"/>
      <c r="AR93" s="330"/>
      <c r="AS93" s="330"/>
      <c r="AT93" s="330"/>
      <c r="AU93" s="330"/>
      <c r="AV93" s="330"/>
      <c r="AW93" s="330"/>
      <c r="AX93" s="330"/>
      <c r="AY93" s="330"/>
      <c r="AZ93" s="330"/>
      <c r="BA93" s="330"/>
      <c r="BB93" s="330"/>
      <c r="BC93" s="330"/>
      <c r="BD93" s="330"/>
      <c r="BE93" s="330"/>
      <c r="BF93" s="330"/>
      <c r="BG93" s="330"/>
      <c r="BH93" s="330"/>
      <c r="BI93" s="330"/>
      <c r="BJ93" s="330"/>
      <c r="BK93" s="330"/>
      <c r="BL93" s="330"/>
      <c r="BM93" s="330"/>
      <c r="BN93" s="330"/>
      <c r="BO93" s="330"/>
      <c r="BP93" s="330"/>
      <c r="BQ93" s="330"/>
      <c r="BR93" s="330"/>
      <c r="BS93" s="330"/>
      <c r="BT93" s="330"/>
      <c r="BU93" s="330"/>
      <c r="BV93" s="330"/>
      <c r="BW93" s="330"/>
      <c r="BX93" s="330"/>
      <c r="BY93" s="330"/>
      <c r="BZ93" s="330"/>
      <c r="CA93" s="330"/>
      <c r="CB93" s="330"/>
      <c r="CC93" s="330"/>
      <c r="CD93" s="330"/>
      <c r="CE93" s="330"/>
      <c r="CF93" s="330"/>
      <c r="CG93" s="330"/>
      <c r="CH93" s="330"/>
      <c r="CI93" s="330"/>
      <c r="CJ93" s="330"/>
      <c r="CK93" s="330"/>
      <c r="CL93" s="330"/>
      <c r="CM93" s="330"/>
      <c r="CN93" s="330"/>
      <c r="CO93" s="330"/>
      <c r="CP93" s="330"/>
      <c r="CQ93" s="330"/>
      <c r="CR93" s="330"/>
      <c r="CS93" s="330"/>
      <c r="CT93" s="330"/>
      <c r="CU93" s="330"/>
      <c r="CV93" s="330"/>
      <c r="CW93" s="330"/>
      <c r="CX93" s="330"/>
      <c r="CY93" s="330"/>
      <c r="CZ93" s="330"/>
      <c r="DA93" s="330"/>
      <c r="DB93" s="330"/>
      <c r="DC93" s="330"/>
      <c r="DD93" s="330"/>
      <c r="DE93" s="330"/>
      <c r="DF93" s="330"/>
      <c r="DG93" s="330"/>
      <c r="DH93" s="330"/>
      <c r="DI93" s="330"/>
      <c r="DJ93" s="330"/>
      <c r="DK93" s="330"/>
      <c r="DL93" s="330"/>
      <c r="DM93" s="330"/>
      <c r="DN93" s="330"/>
      <c r="DO93" s="330"/>
      <c r="DP93" s="330"/>
      <c r="DQ93" s="330"/>
      <c r="DR93" s="330"/>
      <c r="DS93" s="330"/>
      <c r="DT93" s="330"/>
      <c r="DU93" s="330"/>
      <c r="DV93" s="330"/>
      <c r="DW93" s="330"/>
      <c r="DX93" s="330"/>
      <c r="DY93" s="330"/>
      <c r="DZ93" s="330"/>
      <c r="EA93" s="330"/>
      <c r="EB93" s="330"/>
      <c r="EC93" s="330"/>
      <c r="ED93" s="330"/>
      <c r="EE93" s="330"/>
      <c r="EF93" s="330"/>
      <c r="EG93" s="330"/>
      <c r="EH93" s="330"/>
      <c r="EI93" s="330"/>
      <c r="EJ93" s="330"/>
      <c r="EK93" s="330"/>
      <c r="EL93" s="330"/>
      <c r="EM93" s="330"/>
      <c r="EN93" s="330"/>
      <c r="EO93" s="330"/>
      <c r="EP93" s="330"/>
      <c r="EQ93" s="330"/>
      <c r="ER93" s="330"/>
      <c r="ES93" s="330"/>
      <c r="ET93" s="330"/>
      <c r="EU93" s="330"/>
      <c r="EV93" s="330"/>
      <c r="EW93" s="330"/>
      <c r="EX93" s="330"/>
      <c r="EY93" s="330"/>
      <c r="EZ93" s="330"/>
      <c r="FA93" s="330"/>
      <c r="FB93" s="330"/>
      <c r="FC93" s="330"/>
      <c r="FD93" s="330"/>
      <c r="FE93" s="330"/>
      <c r="FF93" s="330"/>
      <c r="FG93" s="330"/>
      <c r="FH93" s="330"/>
      <c r="FI93" s="330"/>
      <c r="FJ93" s="330"/>
      <c r="FK93" s="330"/>
      <c r="FL93" s="330"/>
      <c r="FM93" s="330"/>
      <c r="FN93" s="330"/>
      <c r="FO93" s="330"/>
      <c r="FP93" s="330"/>
      <c r="FQ93" s="330"/>
      <c r="FR93" s="330"/>
      <c r="FS93" s="330"/>
      <c r="FT93" s="330"/>
      <c r="FU93" s="330"/>
      <c r="FV93" s="330"/>
      <c r="FW93" s="330"/>
      <c r="FX93" s="330"/>
      <c r="FY93" s="330"/>
      <c r="FZ93" s="330"/>
      <c r="GA93" s="330"/>
      <c r="GB93" s="330"/>
      <c r="GC93" s="330"/>
      <c r="GD93" s="330"/>
      <c r="GE93" s="330"/>
      <c r="GF93" s="330"/>
      <c r="GG93" s="330"/>
      <c r="GH93" s="330"/>
      <c r="GI93" s="330"/>
      <c r="GJ93" s="330"/>
      <c r="GK93" s="330"/>
      <c r="GL93" s="330"/>
      <c r="GM93" s="330"/>
      <c r="GN93" s="330"/>
      <c r="GO93" s="330"/>
      <c r="GP93" s="330"/>
      <c r="GQ93" s="330"/>
      <c r="GR93" s="330"/>
      <c r="GS93" s="330"/>
      <c r="GT93" s="330"/>
      <c r="GU93" s="330"/>
      <c r="GV93" s="330"/>
      <c r="GW93" s="330"/>
      <c r="GX93" s="330"/>
      <c r="GY93" s="330"/>
      <c r="GZ93" s="330"/>
      <c r="HA93" s="330"/>
      <c r="HB93" s="330"/>
      <c r="HC93" s="330"/>
      <c r="HD93" s="330"/>
      <c r="HE93" s="330"/>
      <c r="HF93" s="330"/>
      <c r="HG93" s="330"/>
      <c r="HH93" s="330"/>
      <c r="HI93" s="330"/>
      <c r="HJ93" s="330"/>
      <c r="HK93" s="330"/>
      <c r="HL93" s="330"/>
      <c r="HM93" s="330"/>
      <c r="HN93" s="330"/>
      <c r="HO93" s="330"/>
      <c r="HP93" s="330"/>
      <c r="HQ93" s="330"/>
      <c r="HR93" s="330"/>
      <c r="HS93" s="330"/>
      <c r="HT93" s="330"/>
      <c r="HU93" s="330"/>
      <c r="HV93" s="330"/>
      <c r="HW93" s="330"/>
      <c r="HX93" s="330"/>
      <c r="HY93" s="330"/>
      <c r="HZ93" s="330"/>
      <c r="IA93" s="330"/>
      <c r="IB93" s="330"/>
      <c r="IC93" s="330"/>
      <c r="ID93" s="330"/>
      <c r="IE93" s="330"/>
      <c r="IF93" s="330"/>
      <c r="IG93" s="330"/>
      <c r="IH93" s="330"/>
      <c r="II93" s="330"/>
      <c r="IJ93" s="330"/>
      <c r="IK93" s="330"/>
      <c r="IL93" s="330"/>
      <c r="IM93" s="330"/>
      <c r="IN93" s="330"/>
      <c r="IO93" s="330"/>
      <c r="IP93" s="330"/>
      <c r="IQ93" s="330"/>
      <c r="IR93" s="330"/>
      <c r="IS93" s="330"/>
      <c r="IT93" s="330"/>
      <c r="IU93" s="330"/>
      <c r="IV93" s="330"/>
      <c r="IW93" s="330"/>
      <c r="IX93" s="330"/>
      <c r="IY93" s="330"/>
      <c r="IZ93" s="330"/>
      <c r="JA93" s="330"/>
      <c r="JB93" s="330"/>
      <c r="JC93" s="330"/>
      <c r="JD93" s="330"/>
      <c r="JE93" s="330"/>
      <c r="JF93" s="330"/>
      <c r="JG93" s="330"/>
      <c r="JH93" s="330"/>
      <c r="JI93" s="330"/>
      <c r="JJ93" s="330"/>
      <c r="JK93" s="330"/>
      <c r="JL93" s="330"/>
      <c r="JM93" s="330"/>
      <c r="JN93" s="330"/>
      <c r="JO93" s="330"/>
      <c r="JP93" s="330"/>
      <c r="JQ93" s="330"/>
      <c r="JR93" s="330"/>
      <c r="JS93" s="330"/>
      <c r="JT93" s="330"/>
      <c r="JU93" s="330"/>
      <c r="JV93" s="330"/>
      <c r="JW93" s="330"/>
      <c r="JX93" s="330"/>
      <c r="JY93" s="330"/>
      <c r="JZ93" s="330"/>
      <c r="KA93" s="330"/>
      <c r="KB93" s="330"/>
      <c r="KC93" s="330"/>
      <c r="KD93" s="330"/>
      <c r="KE93" s="330"/>
      <c r="KF93" s="330"/>
      <c r="KG93" s="330"/>
      <c r="KH93" s="330"/>
      <c r="KI93" s="330"/>
      <c r="KJ93" s="330"/>
      <c r="KK93" s="330"/>
      <c r="KL93" s="330"/>
      <c r="KM93" s="330"/>
      <c r="KN93" s="330"/>
      <c r="KO93" s="330"/>
      <c r="KP93" s="330"/>
      <c r="KQ93" s="330"/>
      <c r="KR93" s="330"/>
      <c r="KS93" s="330"/>
      <c r="KT93" s="330"/>
      <c r="KU93" s="330"/>
      <c r="KV93" s="330"/>
      <c r="KW93" s="330"/>
      <c r="KX93" s="330"/>
      <c r="KY93" s="330"/>
      <c r="KZ93" s="330"/>
      <c r="LA93" s="330"/>
      <c r="LB93" s="330"/>
      <c r="LC93" s="330"/>
      <c r="LD93" s="330"/>
      <c r="LE93" s="330"/>
      <c r="LF93" s="330"/>
      <c r="LG93" s="330"/>
      <c r="LH93" s="330"/>
      <c r="LI93" s="330"/>
      <c r="LJ93" s="330"/>
      <c r="LK93" s="330"/>
      <c r="LL93" s="330"/>
      <c r="LM93" s="330"/>
      <c r="LN93" s="330"/>
      <c r="LO93" s="330"/>
      <c r="LP93" s="330"/>
      <c r="LQ93" s="330"/>
      <c r="LR93" s="330"/>
      <c r="LS93" s="330"/>
      <c r="LT93" s="330"/>
      <c r="LU93" s="330"/>
      <c r="LV93" s="330"/>
      <c r="LW93" s="330"/>
      <c r="LX93" s="330"/>
      <c r="LY93" s="330"/>
      <c r="LZ93" s="330"/>
      <c r="MA93" s="330"/>
      <c r="MB93" s="330"/>
      <c r="MC93" s="330"/>
      <c r="MD93" s="330"/>
      <c r="ME93" s="330"/>
      <c r="MF93" s="330"/>
      <c r="MG93" s="330"/>
      <c r="MH93" s="330"/>
      <c r="MI93" s="330"/>
      <c r="MJ93" s="330"/>
      <c r="MK93" s="330"/>
      <c r="ML93" s="330"/>
      <c r="MM93" s="330"/>
      <c r="MN93" s="330"/>
      <c r="MO93" s="330"/>
      <c r="MP93" s="330"/>
      <c r="MQ93" s="330"/>
      <c r="MR93" s="330"/>
      <c r="MS93" s="330"/>
      <c r="MT93" s="330"/>
      <c r="MU93" s="330"/>
      <c r="MV93" s="330"/>
      <c r="MW93" s="330"/>
      <c r="MX93" s="330"/>
      <c r="MY93" s="330"/>
      <c r="MZ93" s="330"/>
      <c r="NA93" s="330"/>
      <c r="NB93" s="330"/>
      <c r="NC93" s="330"/>
      <c r="ND93" s="330"/>
      <c r="NE93" s="330"/>
      <c r="NF93" s="330"/>
      <c r="NG93" s="330"/>
      <c r="NH93" s="330"/>
      <c r="NI93" s="330"/>
      <c r="NJ93" s="330"/>
      <c r="NK93" s="330"/>
      <c r="NL93" s="330"/>
      <c r="NM93" s="330"/>
      <c r="NN93" s="330"/>
      <c r="NO93" s="330"/>
      <c r="NP93" s="330"/>
      <c r="NQ93" s="330"/>
      <c r="NR93" s="330"/>
      <c r="NS93" s="330"/>
      <c r="NT93" s="330"/>
      <c r="NU93" s="330"/>
      <c r="NV93" s="330"/>
      <c r="NW93" s="330"/>
      <c r="NX93" s="330"/>
      <c r="NY93" s="330"/>
      <c r="NZ93" s="330"/>
      <c r="OA93" s="330"/>
      <c r="OB93" s="330"/>
      <c r="OC93" s="330"/>
      <c r="OD93" s="330"/>
      <c r="OE93" s="330"/>
      <c r="OF93" s="330"/>
      <c r="OG93" s="330"/>
      <c r="OH93" s="330"/>
      <c r="OI93" s="330"/>
      <c r="OJ93" s="330"/>
      <c r="OK93" s="330"/>
      <c r="OL93" s="330"/>
      <c r="OM93" s="330"/>
      <c r="ON93" s="330"/>
      <c r="OO93" s="330"/>
      <c r="OP93" s="330"/>
      <c r="OQ93" s="330"/>
      <c r="OR93" s="330"/>
      <c r="OS93" s="330"/>
      <c r="OT93" s="330"/>
      <c r="OU93" s="330"/>
      <c r="OV93" s="330"/>
      <c r="OW93" s="330"/>
      <c r="OX93" s="330"/>
      <c r="OY93" s="330"/>
      <c r="OZ93" s="330"/>
      <c r="PA93" s="330"/>
      <c r="PB93" s="330"/>
      <c r="PC93" s="330"/>
      <c r="PD93" s="330"/>
      <c r="PE93" s="330"/>
      <c r="PF93" s="330"/>
      <c r="PG93" s="330"/>
      <c r="PH93" s="330"/>
      <c r="PI93" s="330"/>
      <c r="PJ93" s="330"/>
      <c r="PK93" s="330"/>
      <c r="PL93" s="330"/>
      <c r="PM93" s="330"/>
      <c r="PN93" s="330"/>
      <c r="PO93" s="330"/>
      <c r="PP93" s="330"/>
      <c r="PQ93" s="330"/>
      <c r="PR93" s="330"/>
      <c r="PS93" s="330"/>
      <c r="PT93" s="330"/>
      <c r="PU93" s="330"/>
      <c r="PV93" s="330"/>
      <c r="PW93" s="330"/>
      <c r="PX93" s="330"/>
      <c r="PY93" s="330"/>
      <c r="PZ93" s="330"/>
      <c r="QA93" s="330"/>
      <c r="QB93" s="330"/>
      <c r="QC93" s="330"/>
      <c r="QD93" s="330"/>
      <c r="QE93" s="330"/>
      <c r="QF93" s="330"/>
      <c r="QG93" s="330"/>
      <c r="QH93" s="330"/>
      <c r="QI93" s="330"/>
      <c r="QJ93" s="330"/>
      <c r="QK93" s="330"/>
      <c r="QL93" s="330"/>
      <c r="QM93" s="330"/>
      <c r="QN93" s="330"/>
      <c r="QO93" s="330"/>
      <c r="QP93" s="330"/>
      <c r="QQ93" s="330"/>
      <c r="QR93" s="330"/>
      <c r="QS93" s="330"/>
      <c r="QT93" s="330"/>
      <c r="QU93" s="330"/>
      <c r="QV93" s="330"/>
      <c r="QW93" s="330"/>
      <c r="QX93" s="330"/>
      <c r="QY93" s="330"/>
      <c r="QZ93" s="330"/>
      <c r="RA93" s="330"/>
      <c r="RB93" s="330"/>
      <c r="RC93" s="330"/>
      <c r="RD93" s="330"/>
      <c r="RE93" s="330"/>
      <c r="RF93" s="330"/>
      <c r="RG93" s="330"/>
      <c r="RH93" s="330"/>
      <c r="RI93" s="330"/>
      <c r="RJ93" s="330"/>
      <c r="RK93" s="330"/>
      <c r="RL93" s="330"/>
      <c r="RM93" s="330"/>
      <c r="RN93" s="330"/>
      <c r="RO93" s="330"/>
      <c r="RP93" s="330"/>
      <c r="RQ93" s="330"/>
      <c r="RR93" s="330"/>
      <c r="RS93" s="330"/>
      <c r="RT93" s="330"/>
      <c r="RU93" s="330"/>
      <c r="RV93" s="330"/>
      <c r="RW93" s="330"/>
      <c r="RX93" s="330"/>
      <c r="RY93" s="330"/>
      <c r="RZ93" s="330"/>
      <c r="SA93" s="330"/>
      <c r="SB93" s="330"/>
      <c r="SC93" s="330"/>
      <c r="SD93" s="330"/>
      <c r="SE93" s="330"/>
      <c r="SF93" s="330"/>
      <c r="SG93" s="330"/>
      <c r="SH93" s="330"/>
      <c r="SI93" s="330"/>
      <c r="SJ93" s="330"/>
      <c r="SK93" s="330"/>
      <c r="SL93" s="330"/>
      <c r="SM93" s="330"/>
      <c r="SN93" s="330"/>
      <c r="SO93" s="330"/>
      <c r="SP93" s="330"/>
      <c r="SQ93" s="330"/>
      <c r="SR93" s="330"/>
      <c r="SS93" s="330"/>
      <c r="ST93" s="330"/>
      <c r="SU93" s="330"/>
      <c r="SV93" s="330"/>
      <c r="SW93" s="330"/>
      <c r="SX93" s="330"/>
      <c r="SY93" s="330"/>
      <c r="SZ93" s="330"/>
      <c r="TA93" s="330"/>
      <c r="TB93" s="330"/>
      <c r="TC93" s="330"/>
      <c r="TD93" s="330"/>
      <c r="TE93" s="330"/>
      <c r="TF93" s="330"/>
      <c r="TG93" s="330"/>
      <c r="TH93" s="330"/>
      <c r="TI93" s="330"/>
      <c r="TJ93" s="330"/>
      <c r="TK93" s="330"/>
      <c r="TL93" s="330"/>
      <c r="TM93" s="330"/>
      <c r="TN93" s="330"/>
      <c r="TO93" s="330"/>
      <c r="TP93" s="330"/>
      <c r="TQ93" s="330"/>
      <c r="TR93" s="330"/>
      <c r="TS93" s="330"/>
      <c r="TT93" s="330"/>
      <c r="TU93" s="330"/>
      <c r="TV93" s="330"/>
      <c r="TW93" s="330"/>
      <c r="TX93" s="330"/>
      <c r="TY93" s="330"/>
      <c r="TZ93" s="330"/>
      <c r="UA93" s="330"/>
      <c r="UB93" s="330"/>
      <c r="UC93" s="330"/>
      <c r="UD93" s="330"/>
      <c r="UE93" s="330"/>
      <c r="UF93" s="330"/>
      <c r="UG93" s="330"/>
      <c r="UH93" s="330"/>
      <c r="UI93" s="330"/>
      <c r="UJ93" s="330"/>
      <c r="UK93" s="330"/>
      <c r="UL93" s="330"/>
      <c r="UM93" s="330"/>
      <c r="UN93" s="330"/>
      <c r="UO93" s="330"/>
      <c r="UP93" s="330"/>
      <c r="UQ93" s="330"/>
      <c r="UR93" s="330"/>
      <c r="US93" s="330"/>
      <c r="UT93" s="330"/>
      <c r="UU93" s="330"/>
      <c r="UV93" s="330"/>
      <c r="UW93" s="330"/>
      <c r="UX93" s="330"/>
      <c r="UY93" s="330"/>
      <c r="UZ93" s="330"/>
      <c r="VA93" s="330"/>
      <c r="VB93" s="330"/>
      <c r="VC93" s="330"/>
      <c r="VD93" s="330"/>
      <c r="VE93" s="330"/>
      <c r="VF93" s="330"/>
      <c r="VG93" s="330"/>
      <c r="VH93" s="330"/>
      <c r="VI93" s="330"/>
      <c r="VJ93" s="330"/>
      <c r="VK93" s="330"/>
      <c r="VL93" s="330"/>
      <c r="VM93" s="330"/>
      <c r="VN93" s="330"/>
      <c r="VO93" s="330"/>
      <c r="VP93" s="330"/>
      <c r="VQ93" s="330"/>
      <c r="VR93" s="330"/>
      <c r="VS93" s="330"/>
      <c r="VT93" s="330"/>
      <c r="VU93" s="330"/>
      <c r="VV93" s="330"/>
      <c r="VW93" s="330"/>
      <c r="VX93" s="330"/>
      <c r="VY93" s="330"/>
      <c r="VZ93" s="330"/>
      <c r="WA93" s="330"/>
      <c r="WB93" s="330"/>
      <c r="WC93" s="330"/>
      <c r="WD93" s="330"/>
      <c r="WE93" s="330"/>
      <c r="WF93" s="330"/>
      <c r="WG93" s="330"/>
      <c r="WH93" s="330"/>
      <c r="WI93" s="330"/>
      <c r="WJ93" s="330"/>
      <c r="WK93" s="330"/>
      <c r="WL93" s="330"/>
      <c r="WM93" s="330"/>
      <c r="WN93" s="330"/>
      <c r="WO93" s="330"/>
      <c r="WP93" s="330"/>
      <c r="WQ93" s="330"/>
      <c r="WR93" s="330"/>
      <c r="WS93" s="330"/>
      <c r="WT93" s="330"/>
      <c r="WU93" s="330"/>
      <c r="WV93" s="330"/>
      <c r="WW93" s="330"/>
      <c r="WX93" s="330"/>
      <c r="WY93" s="330"/>
      <c r="WZ93" s="330"/>
      <c r="XA93" s="330"/>
      <c r="XB93" s="330"/>
      <c r="XC93" s="330"/>
      <c r="XD93" s="330"/>
      <c r="XE93" s="330"/>
      <c r="XF93" s="330"/>
      <c r="XG93" s="330"/>
      <c r="XH93" s="330"/>
      <c r="XI93" s="330"/>
      <c r="XJ93" s="330"/>
      <c r="XK93" s="330"/>
      <c r="XL93" s="330"/>
      <c r="XM93" s="330"/>
      <c r="XN93" s="330"/>
      <c r="XO93" s="330"/>
      <c r="XP93" s="330"/>
      <c r="XQ93" s="330"/>
      <c r="XR93" s="330"/>
      <c r="XS93" s="330"/>
      <c r="XT93" s="330"/>
      <c r="XU93" s="330"/>
      <c r="XV93" s="330"/>
      <c r="XW93" s="330"/>
      <c r="XX93" s="330"/>
      <c r="XY93" s="330"/>
      <c r="XZ93" s="330"/>
      <c r="YA93" s="330"/>
      <c r="YB93" s="330"/>
      <c r="YC93" s="330"/>
      <c r="YD93" s="330"/>
      <c r="YE93" s="330"/>
      <c r="YF93" s="330"/>
      <c r="YG93" s="330"/>
      <c r="YH93" s="330"/>
      <c r="YI93" s="330"/>
      <c r="YJ93" s="330"/>
      <c r="YK93" s="330"/>
      <c r="YL93" s="330"/>
      <c r="YM93" s="330"/>
      <c r="YN93" s="330"/>
      <c r="YO93" s="330"/>
      <c r="YP93" s="330"/>
      <c r="YQ93" s="330"/>
      <c r="YR93" s="330"/>
      <c r="YS93" s="330"/>
      <c r="YT93" s="330"/>
      <c r="YU93" s="330"/>
      <c r="YV93" s="330"/>
      <c r="YW93" s="330"/>
      <c r="YX93" s="330"/>
      <c r="YY93" s="330"/>
      <c r="YZ93" s="330"/>
      <c r="ZA93" s="330"/>
      <c r="ZB93" s="330"/>
      <c r="ZC93" s="330"/>
      <c r="ZD93" s="330"/>
      <c r="ZE93" s="330"/>
      <c r="ZF93" s="330"/>
      <c r="ZG93" s="330"/>
      <c r="ZH93" s="330"/>
      <c r="ZI93" s="330"/>
      <c r="ZJ93" s="330"/>
      <c r="ZK93" s="330"/>
      <c r="ZL93" s="330"/>
      <c r="ZM93" s="330"/>
      <c r="ZN93" s="330"/>
      <c r="ZO93" s="330"/>
      <c r="ZP93" s="330"/>
      <c r="ZQ93" s="330"/>
      <c r="ZR93" s="330"/>
      <c r="ZS93" s="330"/>
      <c r="ZT93" s="330"/>
      <c r="ZU93" s="330"/>
      <c r="ZV93" s="330"/>
      <c r="ZW93" s="330"/>
      <c r="ZX93" s="330"/>
      <c r="ZY93" s="330"/>
      <c r="ZZ93" s="330"/>
      <c r="AAA93" s="330"/>
      <c r="AAB93" s="330"/>
      <c r="AAC93" s="330"/>
      <c r="AAD93" s="330"/>
      <c r="AAE93" s="330"/>
      <c r="AAF93" s="330"/>
      <c r="AAG93" s="330"/>
      <c r="AAH93" s="330"/>
      <c r="AAI93" s="330"/>
      <c r="AAJ93" s="330"/>
      <c r="AAK93" s="330"/>
      <c r="AAL93" s="330"/>
      <c r="AAM93" s="330"/>
      <c r="AAN93" s="330"/>
      <c r="AAO93" s="330"/>
      <c r="AAP93" s="330"/>
      <c r="AAQ93" s="330"/>
      <c r="AAR93" s="330"/>
      <c r="AAS93" s="330"/>
      <c r="AAT93" s="330"/>
      <c r="AAU93" s="330"/>
      <c r="AAV93" s="330"/>
      <c r="AAW93" s="330"/>
      <c r="AAX93" s="330"/>
      <c r="AAY93" s="330"/>
      <c r="AAZ93" s="330"/>
      <c r="ABA93" s="330"/>
      <c r="ABB93" s="330"/>
      <c r="ABC93" s="330"/>
      <c r="ABD93" s="330"/>
      <c r="ABE93" s="330"/>
      <c r="ABF93" s="330"/>
      <c r="ABG93" s="330"/>
      <c r="ABH93" s="330"/>
      <c r="ABI93" s="330"/>
      <c r="ABJ93" s="330"/>
      <c r="ABK93" s="330"/>
      <c r="ABL93" s="330"/>
      <c r="ABM93" s="330"/>
      <c r="ABN93" s="330"/>
      <c r="ABO93" s="330"/>
      <c r="ABP93" s="330"/>
      <c r="ABQ93" s="330"/>
      <c r="ABR93" s="330"/>
      <c r="ABS93" s="330"/>
      <c r="ABT93" s="330"/>
      <c r="ABU93" s="330"/>
      <c r="ABV93" s="330"/>
      <c r="ABW93" s="330"/>
      <c r="ABX93" s="330"/>
      <c r="ABY93" s="330"/>
      <c r="ABZ93" s="330"/>
      <c r="ACA93" s="330"/>
      <c r="ACB93" s="330"/>
      <c r="ACC93" s="330"/>
      <c r="ACD93" s="330"/>
      <c r="ACE93" s="330"/>
      <c r="ACF93" s="330"/>
      <c r="ACG93" s="330"/>
      <c r="ACH93" s="330"/>
      <c r="ACI93" s="330"/>
      <c r="ACJ93" s="330"/>
      <c r="ACK93" s="330"/>
      <c r="ACL93" s="330"/>
      <c r="ACM93" s="330"/>
      <c r="ACN93" s="330"/>
      <c r="ACO93" s="330"/>
      <c r="ACP93" s="330"/>
      <c r="ACQ93" s="330"/>
      <c r="ACR93" s="330"/>
      <c r="ACS93" s="330"/>
      <c r="ACT93" s="330"/>
      <c r="ACU93" s="330"/>
      <c r="ACV93" s="330"/>
      <c r="ACW93" s="330"/>
      <c r="ACX93" s="330"/>
      <c r="ACY93" s="330"/>
      <c r="ACZ93" s="330"/>
      <c r="ADA93" s="330"/>
      <c r="ADB93" s="330"/>
      <c r="ADC93" s="330"/>
      <c r="ADD93" s="330"/>
      <c r="ADE93" s="330"/>
      <c r="ADF93" s="330"/>
      <c r="ADG93" s="330"/>
      <c r="ADH93" s="330"/>
      <c r="ADI93" s="330"/>
      <c r="ADJ93" s="330"/>
      <c r="ADK93" s="330"/>
      <c r="ADL93" s="330"/>
      <c r="ADM93" s="330"/>
      <c r="ADN93" s="330"/>
      <c r="ADO93" s="330"/>
      <c r="ADP93" s="330"/>
      <c r="ADQ93" s="330"/>
      <c r="ADR93" s="330"/>
      <c r="ADS93" s="330"/>
      <c r="ADT93" s="330"/>
      <c r="ADU93" s="330"/>
      <c r="ADV93" s="330"/>
      <c r="ADW93" s="330"/>
      <c r="ADX93" s="330"/>
      <c r="ADY93" s="330"/>
      <c r="ADZ93" s="330"/>
      <c r="AEA93" s="330"/>
      <c r="AEB93" s="330"/>
      <c r="AEC93" s="330"/>
      <c r="AED93" s="330"/>
      <c r="AEE93" s="330"/>
      <c r="AEF93" s="330"/>
      <c r="AEG93" s="330"/>
      <c r="AEH93" s="330"/>
      <c r="AEI93" s="330"/>
      <c r="AEJ93" s="330"/>
      <c r="AEK93" s="330"/>
      <c r="AEL93" s="330"/>
      <c r="AEM93" s="330"/>
      <c r="AEN93" s="330"/>
      <c r="AEO93" s="330"/>
      <c r="AEP93" s="330"/>
      <c r="AEQ93" s="330"/>
      <c r="AER93" s="330"/>
      <c r="AES93" s="330"/>
      <c r="AET93" s="330"/>
      <c r="AEU93" s="330"/>
      <c r="AEV93" s="330"/>
      <c r="AEW93" s="330"/>
      <c r="AEX93" s="330"/>
      <c r="AEY93" s="330"/>
      <c r="AEZ93" s="330"/>
      <c r="AFA93" s="330"/>
      <c r="AFB93" s="330"/>
      <c r="AFC93" s="330"/>
      <c r="AFD93" s="330"/>
      <c r="AFE93" s="330"/>
      <c r="AFF93" s="330"/>
      <c r="AFG93" s="330"/>
      <c r="AFH93" s="330"/>
      <c r="AFI93" s="330"/>
      <c r="AFJ93" s="330"/>
      <c r="AFK93" s="330"/>
      <c r="AFL93" s="330"/>
      <c r="AFM93" s="330"/>
      <c r="AFN93" s="330"/>
      <c r="AFO93" s="330"/>
      <c r="AFP93" s="330"/>
      <c r="AFQ93" s="330"/>
      <c r="AFR93" s="330"/>
      <c r="AFS93" s="330"/>
      <c r="AFT93" s="330"/>
      <c r="AFU93" s="330"/>
      <c r="AFV93" s="330"/>
      <c r="AFW93" s="330"/>
      <c r="AFX93" s="330"/>
      <c r="AFY93" s="330"/>
      <c r="AFZ93" s="330"/>
      <c r="AGA93" s="330"/>
      <c r="AGB93" s="330"/>
      <c r="AGC93" s="330"/>
      <c r="AGD93" s="330"/>
      <c r="AGE93" s="330"/>
      <c r="AGF93" s="330"/>
      <c r="AGG93" s="330"/>
      <c r="AGH93" s="330"/>
      <c r="AGI93" s="330"/>
      <c r="AGJ93" s="330"/>
      <c r="AGK93" s="330"/>
      <c r="AGL93" s="330"/>
      <c r="AGM93" s="330"/>
      <c r="AGN93" s="330"/>
      <c r="AGO93" s="330"/>
      <c r="AGP93" s="330"/>
      <c r="AGQ93" s="330"/>
      <c r="AGR93" s="330"/>
      <c r="AGS93" s="330"/>
      <c r="AGT93" s="330"/>
      <c r="AGU93" s="330"/>
      <c r="AGV93" s="330"/>
      <c r="AGW93" s="330"/>
      <c r="AGX93" s="330"/>
      <c r="AGY93" s="330"/>
      <c r="AGZ93" s="330"/>
      <c r="AHA93" s="330"/>
      <c r="AHB93" s="330"/>
      <c r="AHC93" s="330"/>
      <c r="AHD93" s="330"/>
      <c r="AHE93" s="330"/>
      <c r="AHF93" s="330"/>
      <c r="AHG93" s="330"/>
      <c r="AHH93" s="330"/>
      <c r="AHI93" s="330"/>
      <c r="AHJ93" s="330"/>
      <c r="AHK93" s="330"/>
      <c r="AHL93" s="330"/>
      <c r="AHM93" s="330"/>
      <c r="AHN93" s="330"/>
      <c r="AHO93" s="330"/>
      <c r="AHP93" s="330"/>
      <c r="AHQ93" s="330"/>
      <c r="AHR93" s="330"/>
      <c r="AHS93" s="330"/>
      <c r="AHT93" s="330"/>
      <c r="AHU93" s="330"/>
      <c r="AHV93" s="330"/>
      <c r="AHW93" s="330"/>
      <c r="AHX93" s="330"/>
      <c r="AHY93" s="330"/>
      <c r="AHZ93" s="330"/>
      <c r="AIA93" s="330"/>
      <c r="AIB93" s="330"/>
      <c r="AIC93" s="330"/>
      <c r="AID93" s="330"/>
      <c r="AIE93" s="330"/>
      <c r="AIF93" s="330"/>
      <c r="AIG93" s="330"/>
      <c r="AIH93" s="330"/>
      <c r="AII93" s="330"/>
      <c r="AIJ93" s="330"/>
      <c r="AIK93" s="330"/>
      <c r="AIL93" s="330"/>
      <c r="AIM93" s="330"/>
      <c r="AIN93" s="330"/>
      <c r="AIO93" s="330"/>
      <c r="AIP93" s="330"/>
      <c r="AIQ93" s="330"/>
      <c r="AIR93" s="330"/>
      <c r="AIS93" s="330"/>
      <c r="AIT93" s="330"/>
      <c r="AIU93" s="330"/>
      <c r="AIV93" s="330"/>
      <c r="AIW93" s="330"/>
      <c r="AIX93" s="330"/>
      <c r="AIY93" s="330"/>
      <c r="AIZ93" s="330"/>
      <c r="AJA93" s="330"/>
      <c r="AJB93" s="330"/>
      <c r="AJC93" s="330"/>
      <c r="AJD93" s="330"/>
      <c r="AJE93" s="330"/>
      <c r="AJF93" s="330"/>
      <c r="AJG93" s="330"/>
      <c r="AJH93" s="330"/>
      <c r="AJI93" s="330"/>
      <c r="AJJ93" s="330"/>
      <c r="AJK93" s="330"/>
      <c r="AJL93" s="330"/>
      <c r="AJM93" s="330"/>
      <c r="AJN93" s="330"/>
      <c r="AJO93" s="330"/>
      <c r="AJP93" s="330"/>
      <c r="AJQ93" s="330"/>
      <c r="AJR93" s="330"/>
      <c r="AJS93" s="330"/>
      <c r="AJT93" s="330"/>
      <c r="AJU93" s="330"/>
      <c r="AJV93" s="330"/>
      <c r="AJW93" s="330"/>
      <c r="AJX93" s="330"/>
      <c r="AJY93" s="330"/>
      <c r="AJZ93" s="330"/>
      <c r="AKA93" s="330"/>
      <c r="AKB93" s="330"/>
      <c r="AKC93" s="330"/>
      <c r="AKD93" s="330"/>
      <c r="AKE93" s="330"/>
      <c r="AKF93" s="330"/>
      <c r="AKG93" s="330"/>
      <c r="AKH93" s="330"/>
    </row>
    <row r="94" spans="1:970" s="335" customFormat="1" ht="72" customHeight="1">
      <c r="A94" s="509"/>
      <c r="B94" s="484"/>
      <c r="C94" s="481"/>
      <c r="D94" s="479"/>
      <c r="E94" s="479"/>
      <c r="F94" s="479"/>
      <c r="G94" s="495"/>
      <c r="H94" s="496"/>
      <c r="I94" s="496"/>
      <c r="J94" s="479"/>
      <c r="K94" s="479"/>
      <c r="L94" s="479"/>
      <c r="M94" s="479"/>
      <c r="N94" s="479"/>
      <c r="O94" s="488"/>
      <c r="P94" s="491"/>
      <c r="Q94" s="488"/>
      <c r="R94" s="491"/>
      <c r="S94" s="488"/>
      <c r="T94" s="491"/>
      <c r="U94" s="488"/>
      <c r="V94" s="486"/>
      <c r="W94" s="500"/>
      <c r="X94" s="498"/>
      <c r="Y94" s="495"/>
      <c r="Z94" s="495"/>
      <c r="AA94" s="330"/>
      <c r="AB94" s="330"/>
      <c r="AC94" s="330"/>
      <c r="AD94" s="330"/>
      <c r="AE94" s="207"/>
      <c r="AF94" s="192"/>
      <c r="AG94" s="330"/>
      <c r="AH94" s="330"/>
      <c r="AI94" s="330"/>
      <c r="AJ94" s="330"/>
      <c r="AK94" s="330"/>
      <c r="AL94" s="330"/>
      <c r="AM94" s="330"/>
      <c r="AN94" s="330"/>
      <c r="AO94" s="330"/>
      <c r="AP94" s="330"/>
      <c r="AQ94" s="330"/>
      <c r="AR94" s="330"/>
      <c r="AS94" s="330"/>
      <c r="AT94" s="330"/>
      <c r="AU94" s="330"/>
      <c r="AV94" s="330"/>
      <c r="AW94" s="330"/>
      <c r="AX94" s="330"/>
      <c r="AY94" s="330"/>
      <c r="AZ94" s="330"/>
      <c r="BA94" s="330"/>
      <c r="BB94" s="330"/>
      <c r="BC94" s="330"/>
      <c r="BD94" s="330"/>
      <c r="BE94" s="330"/>
      <c r="BF94" s="330"/>
      <c r="BG94" s="330"/>
      <c r="BH94" s="330"/>
      <c r="BI94" s="330"/>
      <c r="BJ94" s="330"/>
      <c r="BK94" s="330"/>
      <c r="BL94" s="330"/>
      <c r="BM94" s="330"/>
      <c r="BN94" s="330"/>
      <c r="BO94" s="330"/>
      <c r="BP94" s="330"/>
      <c r="BQ94" s="330"/>
      <c r="BR94" s="330"/>
      <c r="BS94" s="330"/>
      <c r="BT94" s="330"/>
      <c r="BU94" s="330"/>
      <c r="BV94" s="330"/>
      <c r="BW94" s="330"/>
      <c r="BX94" s="330"/>
      <c r="BY94" s="330"/>
      <c r="BZ94" s="330"/>
      <c r="CA94" s="330"/>
      <c r="CB94" s="330"/>
      <c r="CC94" s="330"/>
      <c r="CD94" s="330"/>
      <c r="CE94" s="330"/>
      <c r="CF94" s="330"/>
      <c r="CG94" s="330"/>
      <c r="CH94" s="330"/>
      <c r="CI94" s="330"/>
      <c r="CJ94" s="330"/>
      <c r="CK94" s="330"/>
      <c r="CL94" s="330"/>
      <c r="CM94" s="330"/>
      <c r="CN94" s="330"/>
      <c r="CO94" s="330"/>
      <c r="CP94" s="330"/>
      <c r="CQ94" s="330"/>
      <c r="CR94" s="330"/>
      <c r="CS94" s="330"/>
      <c r="CT94" s="330"/>
      <c r="CU94" s="330"/>
      <c r="CV94" s="330"/>
      <c r="CW94" s="330"/>
      <c r="CX94" s="330"/>
      <c r="CY94" s="330"/>
      <c r="CZ94" s="330"/>
      <c r="DA94" s="330"/>
      <c r="DB94" s="330"/>
      <c r="DC94" s="330"/>
      <c r="DD94" s="330"/>
      <c r="DE94" s="330"/>
      <c r="DF94" s="330"/>
      <c r="DG94" s="330"/>
      <c r="DH94" s="330"/>
      <c r="DI94" s="330"/>
      <c r="DJ94" s="330"/>
      <c r="DK94" s="330"/>
      <c r="DL94" s="330"/>
      <c r="DM94" s="330"/>
      <c r="DN94" s="330"/>
      <c r="DO94" s="330"/>
      <c r="DP94" s="330"/>
      <c r="DQ94" s="330"/>
      <c r="DR94" s="330"/>
      <c r="DS94" s="330"/>
      <c r="DT94" s="330"/>
      <c r="DU94" s="330"/>
      <c r="DV94" s="330"/>
      <c r="DW94" s="330"/>
      <c r="DX94" s="330"/>
      <c r="DY94" s="330"/>
      <c r="DZ94" s="330"/>
      <c r="EA94" s="330"/>
      <c r="EB94" s="330"/>
      <c r="EC94" s="330"/>
      <c r="ED94" s="330"/>
      <c r="EE94" s="330"/>
      <c r="EF94" s="330"/>
      <c r="EG94" s="330"/>
      <c r="EH94" s="330"/>
      <c r="EI94" s="330"/>
      <c r="EJ94" s="330"/>
      <c r="EK94" s="330"/>
      <c r="EL94" s="330"/>
      <c r="EM94" s="330"/>
      <c r="EN94" s="330"/>
      <c r="EO94" s="330"/>
      <c r="EP94" s="330"/>
      <c r="EQ94" s="330"/>
      <c r="ER94" s="330"/>
      <c r="ES94" s="330"/>
      <c r="ET94" s="330"/>
      <c r="EU94" s="330"/>
      <c r="EV94" s="330"/>
      <c r="EW94" s="330"/>
      <c r="EX94" s="330"/>
      <c r="EY94" s="330"/>
      <c r="EZ94" s="330"/>
      <c r="FA94" s="330"/>
      <c r="FB94" s="330"/>
      <c r="FC94" s="330"/>
      <c r="FD94" s="330"/>
      <c r="FE94" s="330"/>
      <c r="FF94" s="330"/>
      <c r="FG94" s="330"/>
      <c r="FH94" s="330"/>
      <c r="FI94" s="330"/>
      <c r="FJ94" s="330"/>
      <c r="FK94" s="330"/>
      <c r="FL94" s="330"/>
      <c r="FM94" s="330"/>
      <c r="FN94" s="330"/>
      <c r="FO94" s="330"/>
      <c r="FP94" s="330"/>
      <c r="FQ94" s="330"/>
      <c r="FR94" s="330"/>
      <c r="FS94" s="330"/>
      <c r="FT94" s="330"/>
      <c r="FU94" s="330"/>
      <c r="FV94" s="330"/>
      <c r="FW94" s="330"/>
      <c r="FX94" s="330"/>
      <c r="FY94" s="330"/>
      <c r="FZ94" s="330"/>
      <c r="GA94" s="330"/>
      <c r="GB94" s="330"/>
      <c r="GC94" s="330"/>
      <c r="GD94" s="330"/>
      <c r="GE94" s="330"/>
      <c r="GF94" s="330"/>
      <c r="GG94" s="330"/>
      <c r="GH94" s="330"/>
      <c r="GI94" s="330"/>
      <c r="GJ94" s="330"/>
      <c r="GK94" s="330"/>
      <c r="GL94" s="330"/>
      <c r="GM94" s="330"/>
      <c r="GN94" s="330"/>
      <c r="GO94" s="330"/>
      <c r="GP94" s="330"/>
      <c r="GQ94" s="330"/>
      <c r="GR94" s="330"/>
      <c r="GS94" s="330"/>
      <c r="GT94" s="330"/>
      <c r="GU94" s="330"/>
      <c r="GV94" s="330"/>
      <c r="GW94" s="330"/>
      <c r="GX94" s="330"/>
      <c r="GY94" s="330"/>
      <c r="GZ94" s="330"/>
      <c r="HA94" s="330"/>
      <c r="HB94" s="330"/>
      <c r="HC94" s="330"/>
      <c r="HD94" s="330"/>
      <c r="HE94" s="330"/>
      <c r="HF94" s="330"/>
      <c r="HG94" s="330"/>
      <c r="HH94" s="330"/>
      <c r="HI94" s="330"/>
      <c r="HJ94" s="330"/>
      <c r="HK94" s="330"/>
      <c r="HL94" s="330"/>
      <c r="HM94" s="330"/>
      <c r="HN94" s="330"/>
      <c r="HO94" s="330"/>
      <c r="HP94" s="330"/>
      <c r="HQ94" s="330"/>
      <c r="HR94" s="330"/>
      <c r="HS94" s="330"/>
      <c r="HT94" s="330"/>
      <c r="HU94" s="330"/>
      <c r="HV94" s="330"/>
      <c r="HW94" s="330"/>
      <c r="HX94" s="330"/>
      <c r="HY94" s="330"/>
      <c r="HZ94" s="330"/>
      <c r="IA94" s="330"/>
      <c r="IB94" s="330"/>
      <c r="IC94" s="330"/>
      <c r="ID94" s="330"/>
      <c r="IE94" s="330"/>
      <c r="IF94" s="330"/>
      <c r="IG94" s="330"/>
      <c r="IH94" s="330"/>
      <c r="II94" s="330"/>
      <c r="IJ94" s="330"/>
      <c r="IK94" s="330"/>
      <c r="IL94" s="330"/>
      <c r="IM94" s="330"/>
      <c r="IN94" s="330"/>
      <c r="IO94" s="330"/>
      <c r="IP94" s="330"/>
      <c r="IQ94" s="330"/>
      <c r="IR94" s="330"/>
      <c r="IS94" s="330"/>
      <c r="IT94" s="330"/>
      <c r="IU94" s="330"/>
      <c r="IV94" s="330"/>
      <c r="IW94" s="330"/>
      <c r="IX94" s="330"/>
      <c r="IY94" s="330"/>
      <c r="IZ94" s="330"/>
      <c r="JA94" s="330"/>
      <c r="JB94" s="330"/>
      <c r="JC94" s="330"/>
      <c r="JD94" s="330"/>
      <c r="JE94" s="330"/>
      <c r="JF94" s="330"/>
      <c r="JG94" s="330"/>
      <c r="JH94" s="330"/>
      <c r="JI94" s="330"/>
      <c r="JJ94" s="330"/>
      <c r="JK94" s="330"/>
      <c r="JL94" s="330"/>
      <c r="JM94" s="330"/>
      <c r="JN94" s="330"/>
      <c r="JO94" s="330"/>
      <c r="JP94" s="330"/>
      <c r="JQ94" s="330"/>
      <c r="JR94" s="330"/>
      <c r="JS94" s="330"/>
      <c r="JT94" s="330"/>
      <c r="JU94" s="330"/>
      <c r="JV94" s="330"/>
      <c r="JW94" s="330"/>
      <c r="JX94" s="330"/>
      <c r="JY94" s="330"/>
      <c r="JZ94" s="330"/>
      <c r="KA94" s="330"/>
      <c r="KB94" s="330"/>
      <c r="KC94" s="330"/>
      <c r="KD94" s="330"/>
      <c r="KE94" s="330"/>
      <c r="KF94" s="330"/>
      <c r="KG94" s="330"/>
      <c r="KH94" s="330"/>
      <c r="KI94" s="330"/>
      <c r="KJ94" s="330"/>
      <c r="KK94" s="330"/>
      <c r="KL94" s="330"/>
      <c r="KM94" s="330"/>
      <c r="KN94" s="330"/>
      <c r="KO94" s="330"/>
      <c r="KP94" s="330"/>
      <c r="KQ94" s="330"/>
      <c r="KR94" s="330"/>
      <c r="KS94" s="330"/>
      <c r="KT94" s="330"/>
      <c r="KU94" s="330"/>
      <c r="KV94" s="330"/>
      <c r="KW94" s="330"/>
      <c r="KX94" s="330"/>
      <c r="KY94" s="330"/>
      <c r="KZ94" s="330"/>
      <c r="LA94" s="330"/>
      <c r="LB94" s="330"/>
      <c r="LC94" s="330"/>
      <c r="LD94" s="330"/>
      <c r="LE94" s="330"/>
      <c r="LF94" s="330"/>
      <c r="LG94" s="330"/>
      <c r="LH94" s="330"/>
      <c r="LI94" s="330"/>
      <c r="LJ94" s="330"/>
      <c r="LK94" s="330"/>
      <c r="LL94" s="330"/>
      <c r="LM94" s="330"/>
      <c r="LN94" s="330"/>
      <c r="LO94" s="330"/>
      <c r="LP94" s="330"/>
      <c r="LQ94" s="330"/>
      <c r="LR94" s="330"/>
      <c r="LS94" s="330"/>
      <c r="LT94" s="330"/>
      <c r="LU94" s="330"/>
      <c r="LV94" s="330"/>
      <c r="LW94" s="330"/>
      <c r="LX94" s="330"/>
      <c r="LY94" s="330"/>
      <c r="LZ94" s="330"/>
      <c r="MA94" s="330"/>
      <c r="MB94" s="330"/>
      <c r="MC94" s="330"/>
      <c r="MD94" s="330"/>
      <c r="ME94" s="330"/>
      <c r="MF94" s="330"/>
      <c r="MG94" s="330"/>
      <c r="MH94" s="330"/>
      <c r="MI94" s="330"/>
      <c r="MJ94" s="330"/>
      <c r="MK94" s="330"/>
      <c r="ML94" s="330"/>
      <c r="MM94" s="330"/>
      <c r="MN94" s="330"/>
      <c r="MO94" s="330"/>
      <c r="MP94" s="330"/>
      <c r="MQ94" s="330"/>
      <c r="MR94" s="330"/>
      <c r="MS94" s="330"/>
      <c r="MT94" s="330"/>
      <c r="MU94" s="330"/>
      <c r="MV94" s="330"/>
      <c r="MW94" s="330"/>
      <c r="MX94" s="330"/>
      <c r="MY94" s="330"/>
      <c r="MZ94" s="330"/>
      <c r="NA94" s="330"/>
      <c r="NB94" s="330"/>
      <c r="NC94" s="330"/>
      <c r="ND94" s="330"/>
      <c r="NE94" s="330"/>
      <c r="NF94" s="330"/>
      <c r="NG94" s="330"/>
      <c r="NH94" s="330"/>
      <c r="NI94" s="330"/>
      <c r="NJ94" s="330"/>
      <c r="NK94" s="330"/>
      <c r="NL94" s="330"/>
      <c r="NM94" s="330"/>
      <c r="NN94" s="330"/>
      <c r="NO94" s="330"/>
      <c r="NP94" s="330"/>
      <c r="NQ94" s="330"/>
      <c r="NR94" s="330"/>
      <c r="NS94" s="330"/>
      <c r="NT94" s="330"/>
      <c r="NU94" s="330"/>
      <c r="NV94" s="330"/>
      <c r="NW94" s="330"/>
      <c r="NX94" s="330"/>
      <c r="NY94" s="330"/>
      <c r="NZ94" s="330"/>
      <c r="OA94" s="330"/>
      <c r="OB94" s="330"/>
      <c r="OC94" s="330"/>
      <c r="OD94" s="330"/>
      <c r="OE94" s="330"/>
      <c r="OF94" s="330"/>
      <c r="OG94" s="330"/>
      <c r="OH94" s="330"/>
      <c r="OI94" s="330"/>
      <c r="OJ94" s="330"/>
      <c r="OK94" s="330"/>
      <c r="OL94" s="330"/>
      <c r="OM94" s="330"/>
      <c r="ON94" s="330"/>
      <c r="OO94" s="330"/>
      <c r="OP94" s="330"/>
      <c r="OQ94" s="330"/>
      <c r="OR94" s="330"/>
      <c r="OS94" s="330"/>
      <c r="OT94" s="330"/>
      <c r="OU94" s="330"/>
      <c r="OV94" s="330"/>
      <c r="OW94" s="330"/>
      <c r="OX94" s="330"/>
      <c r="OY94" s="330"/>
      <c r="OZ94" s="330"/>
      <c r="PA94" s="330"/>
      <c r="PB94" s="330"/>
      <c r="PC94" s="330"/>
      <c r="PD94" s="330"/>
      <c r="PE94" s="330"/>
      <c r="PF94" s="330"/>
      <c r="PG94" s="330"/>
      <c r="PH94" s="330"/>
      <c r="PI94" s="330"/>
      <c r="PJ94" s="330"/>
      <c r="PK94" s="330"/>
      <c r="PL94" s="330"/>
      <c r="PM94" s="330"/>
      <c r="PN94" s="330"/>
      <c r="PO94" s="330"/>
      <c r="PP94" s="330"/>
      <c r="PQ94" s="330"/>
      <c r="PR94" s="330"/>
      <c r="PS94" s="330"/>
      <c r="PT94" s="330"/>
      <c r="PU94" s="330"/>
      <c r="PV94" s="330"/>
      <c r="PW94" s="330"/>
      <c r="PX94" s="330"/>
      <c r="PY94" s="330"/>
      <c r="PZ94" s="330"/>
      <c r="QA94" s="330"/>
      <c r="QB94" s="330"/>
      <c r="QC94" s="330"/>
      <c r="QD94" s="330"/>
      <c r="QE94" s="330"/>
      <c r="QF94" s="330"/>
      <c r="QG94" s="330"/>
      <c r="QH94" s="330"/>
      <c r="QI94" s="330"/>
      <c r="QJ94" s="330"/>
      <c r="QK94" s="330"/>
      <c r="QL94" s="330"/>
      <c r="QM94" s="330"/>
      <c r="QN94" s="330"/>
      <c r="QO94" s="330"/>
      <c r="QP94" s="330"/>
      <c r="QQ94" s="330"/>
      <c r="QR94" s="330"/>
      <c r="QS94" s="330"/>
      <c r="QT94" s="330"/>
      <c r="QU94" s="330"/>
      <c r="QV94" s="330"/>
      <c r="QW94" s="330"/>
      <c r="QX94" s="330"/>
      <c r="QY94" s="330"/>
      <c r="QZ94" s="330"/>
      <c r="RA94" s="330"/>
      <c r="RB94" s="330"/>
      <c r="RC94" s="330"/>
      <c r="RD94" s="330"/>
      <c r="RE94" s="330"/>
      <c r="RF94" s="330"/>
      <c r="RG94" s="330"/>
      <c r="RH94" s="330"/>
      <c r="RI94" s="330"/>
      <c r="RJ94" s="330"/>
      <c r="RK94" s="330"/>
      <c r="RL94" s="330"/>
      <c r="RM94" s="330"/>
      <c r="RN94" s="330"/>
      <c r="RO94" s="330"/>
      <c r="RP94" s="330"/>
      <c r="RQ94" s="330"/>
      <c r="RR94" s="330"/>
      <c r="RS94" s="330"/>
      <c r="RT94" s="330"/>
      <c r="RU94" s="330"/>
      <c r="RV94" s="330"/>
      <c r="RW94" s="330"/>
      <c r="RX94" s="330"/>
      <c r="RY94" s="330"/>
      <c r="RZ94" s="330"/>
      <c r="SA94" s="330"/>
      <c r="SB94" s="330"/>
      <c r="SC94" s="330"/>
      <c r="SD94" s="330"/>
      <c r="SE94" s="330"/>
      <c r="SF94" s="330"/>
      <c r="SG94" s="330"/>
      <c r="SH94" s="330"/>
      <c r="SI94" s="330"/>
      <c r="SJ94" s="330"/>
      <c r="SK94" s="330"/>
      <c r="SL94" s="330"/>
      <c r="SM94" s="330"/>
      <c r="SN94" s="330"/>
      <c r="SO94" s="330"/>
      <c r="SP94" s="330"/>
      <c r="SQ94" s="330"/>
      <c r="SR94" s="330"/>
      <c r="SS94" s="330"/>
      <c r="ST94" s="330"/>
      <c r="SU94" s="330"/>
      <c r="SV94" s="330"/>
      <c r="SW94" s="330"/>
      <c r="SX94" s="330"/>
      <c r="SY94" s="330"/>
      <c r="SZ94" s="330"/>
      <c r="TA94" s="330"/>
      <c r="TB94" s="330"/>
      <c r="TC94" s="330"/>
      <c r="TD94" s="330"/>
      <c r="TE94" s="330"/>
      <c r="TF94" s="330"/>
      <c r="TG94" s="330"/>
      <c r="TH94" s="330"/>
      <c r="TI94" s="330"/>
      <c r="TJ94" s="330"/>
      <c r="TK94" s="330"/>
      <c r="TL94" s="330"/>
      <c r="TM94" s="330"/>
      <c r="TN94" s="330"/>
      <c r="TO94" s="330"/>
      <c r="TP94" s="330"/>
      <c r="TQ94" s="330"/>
      <c r="TR94" s="330"/>
      <c r="TS94" s="330"/>
      <c r="TT94" s="330"/>
      <c r="TU94" s="330"/>
      <c r="TV94" s="330"/>
      <c r="TW94" s="330"/>
      <c r="TX94" s="330"/>
      <c r="TY94" s="330"/>
      <c r="TZ94" s="330"/>
      <c r="UA94" s="330"/>
      <c r="UB94" s="330"/>
      <c r="UC94" s="330"/>
      <c r="UD94" s="330"/>
      <c r="UE94" s="330"/>
      <c r="UF94" s="330"/>
      <c r="UG94" s="330"/>
      <c r="UH94" s="330"/>
      <c r="UI94" s="330"/>
      <c r="UJ94" s="330"/>
      <c r="UK94" s="330"/>
      <c r="UL94" s="330"/>
      <c r="UM94" s="330"/>
      <c r="UN94" s="330"/>
      <c r="UO94" s="330"/>
      <c r="UP94" s="330"/>
      <c r="UQ94" s="330"/>
      <c r="UR94" s="330"/>
      <c r="US94" s="330"/>
      <c r="UT94" s="330"/>
      <c r="UU94" s="330"/>
      <c r="UV94" s="330"/>
      <c r="UW94" s="330"/>
      <c r="UX94" s="330"/>
      <c r="UY94" s="330"/>
      <c r="UZ94" s="330"/>
      <c r="VA94" s="330"/>
      <c r="VB94" s="330"/>
      <c r="VC94" s="330"/>
      <c r="VD94" s="330"/>
      <c r="VE94" s="330"/>
      <c r="VF94" s="330"/>
      <c r="VG94" s="330"/>
      <c r="VH94" s="330"/>
      <c r="VI94" s="330"/>
      <c r="VJ94" s="330"/>
      <c r="VK94" s="330"/>
      <c r="VL94" s="330"/>
      <c r="VM94" s="330"/>
      <c r="VN94" s="330"/>
      <c r="VO94" s="330"/>
      <c r="VP94" s="330"/>
      <c r="VQ94" s="330"/>
      <c r="VR94" s="330"/>
      <c r="VS94" s="330"/>
      <c r="VT94" s="330"/>
      <c r="VU94" s="330"/>
      <c r="VV94" s="330"/>
      <c r="VW94" s="330"/>
      <c r="VX94" s="330"/>
      <c r="VY94" s="330"/>
      <c r="VZ94" s="330"/>
      <c r="WA94" s="330"/>
      <c r="WB94" s="330"/>
      <c r="WC94" s="330"/>
      <c r="WD94" s="330"/>
      <c r="WE94" s="330"/>
      <c r="WF94" s="330"/>
      <c r="WG94" s="330"/>
      <c r="WH94" s="330"/>
      <c r="WI94" s="330"/>
      <c r="WJ94" s="330"/>
      <c r="WK94" s="330"/>
      <c r="WL94" s="330"/>
      <c r="WM94" s="330"/>
      <c r="WN94" s="330"/>
      <c r="WO94" s="330"/>
      <c r="WP94" s="330"/>
      <c r="WQ94" s="330"/>
      <c r="WR94" s="330"/>
      <c r="WS94" s="330"/>
      <c r="WT94" s="330"/>
      <c r="WU94" s="330"/>
      <c r="WV94" s="330"/>
      <c r="WW94" s="330"/>
      <c r="WX94" s="330"/>
      <c r="WY94" s="330"/>
      <c r="WZ94" s="330"/>
      <c r="XA94" s="330"/>
      <c r="XB94" s="330"/>
      <c r="XC94" s="330"/>
      <c r="XD94" s="330"/>
      <c r="XE94" s="330"/>
      <c r="XF94" s="330"/>
      <c r="XG94" s="330"/>
      <c r="XH94" s="330"/>
      <c r="XI94" s="330"/>
      <c r="XJ94" s="330"/>
      <c r="XK94" s="330"/>
      <c r="XL94" s="330"/>
      <c r="XM94" s="330"/>
      <c r="XN94" s="330"/>
      <c r="XO94" s="330"/>
      <c r="XP94" s="330"/>
      <c r="XQ94" s="330"/>
      <c r="XR94" s="330"/>
      <c r="XS94" s="330"/>
      <c r="XT94" s="330"/>
      <c r="XU94" s="330"/>
      <c r="XV94" s="330"/>
      <c r="XW94" s="330"/>
      <c r="XX94" s="330"/>
      <c r="XY94" s="330"/>
      <c r="XZ94" s="330"/>
      <c r="YA94" s="330"/>
      <c r="YB94" s="330"/>
      <c r="YC94" s="330"/>
      <c r="YD94" s="330"/>
      <c r="YE94" s="330"/>
      <c r="YF94" s="330"/>
      <c r="YG94" s="330"/>
      <c r="YH94" s="330"/>
      <c r="YI94" s="330"/>
      <c r="YJ94" s="330"/>
      <c r="YK94" s="330"/>
      <c r="YL94" s="330"/>
      <c r="YM94" s="330"/>
      <c r="YN94" s="330"/>
      <c r="YO94" s="330"/>
      <c r="YP94" s="330"/>
      <c r="YQ94" s="330"/>
      <c r="YR94" s="330"/>
      <c r="YS94" s="330"/>
      <c r="YT94" s="330"/>
      <c r="YU94" s="330"/>
      <c r="YV94" s="330"/>
      <c r="YW94" s="330"/>
      <c r="YX94" s="330"/>
      <c r="YY94" s="330"/>
      <c r="YZ94" s="330"/>
      <c r="ZA94" s="330"/>
      <c r="ZB94" s="330"/>
      <c r="ZC94" s="330"/>
      <c r="ZD94" s="330"/>
      <c r="ZE94" s="330"/>
      <c r="ZF94" s="330"/>
      <c r="ZG94" s="330"/>
      <c r="ZH94" s="330"/>
      <c r="ZI94" s="330"/>
      <c r="ZJ94" s="330"/>
      <c r="ZK94" s="330"/>
      <c r="ZL94" s="330"/>
      <c r="ZM94" s="330"/>
      <c r="ZN94" s="330"/>
      <c r="ZO94" s="330"/>
      <c r="ZP94" s="330"/>
      <c r="ZQ94" s="330"/>
      <c r="ZR94" s="330"/>
      <c r="ZS94" s="330"/>
      <c r="ZT94" s="330"/>
      <c r="ZU94" s="330"/>
      <c r="ZV94" s="330"/>
      <c r="ZW94" s="330"/>
      <c r="ZX94" s="330"/>
      <c r="ZY94" s="330"/>
      <c r="ZZ94" s="330"/>
      <c r="AAA94" s="330"/>
      <c r="AAB94" s="330"/>
      <c r="AAC94" s="330"/>
      <c r="AAD94" s="330"/>
      <c r="AAE94" s="330"/>
      <c r="AAF94" s="330"/>
      <c r="AAG94" s="330"/>
      <c r="AAH94" s="330"/>
      <c r="AAI94" s="330"/>
      <c r="AAJ94" s="330"/>
      <c r="AAK94" s="330"/>
      <c r="AAL94" s="330"/>
      <c r="AAM94" s="330"/>
      <c r="AAN94" s="330"/>
      <c r="AAO94" s="330"/>
      <c r="AAP94" s="330"/>
      <c r="AAQ94" s="330"/>
      <c r="AAR94" s="330"/>
      <c r="AAS94" s="330"/>
      <c r="AAT94" s="330"/>
      <c r="AAU94" s="330"/>
      <c r="AAV94" s="330"/>
      <c r="AAW94" s="330"/>
      <c r="AAX94" s="330"/>
      <c r="AAY94" s="330"/>
      <c r="AAZ94" s="330"/>
      <c r="ABA94" s="330"/>
      <c r="ABB94" s="330"/>
      <c r="ABC94" s="330"/>
      <c r="ABD94" s="330"/>
      <c r="ABE94" s="330"/>
      <c r="ABF94" s="330"/>
      <c r="ABG94" s="330"/>
      <c r="ABH94" s="330"/>
      <c r="ABI94" s="330"/>
      <c r="ABJ94" s="330"/>
      <c r="ABK94" s="330"/>
      <c r="ABL94" s="330"/>
      <c r="ABM94" s="330"/>
      <c r="ABN94" s="330"/>
      <c r="ABO94" s="330"/>
      <c r="ABP94" s="330"/>
      <c r="ABQ94" s="330"/>
      <c r="ABR94" s="330"/>
      <c r="ABS94" s="330"/>
      <c r="ABT94" s="330"/>
      <c r="ABU94" s="330"/>
      <c r="ABV94" s="330"/>
      <c r="ABW94" s="330"/>
      <c r="ABX94" s="330"/>
      <c r="ABY94" s="330"/>
      <c r="ABZ94" s="330"/>
      <c r="ACA94" s="330"/>
      <c r="ACB94" s="330"/>
      <c r="ACC94" s="330"/>
      <c r="ACD94" s="330"/>
      <c r="ACE94" s="330"/>
      <c r="ACF94" s="330"/>
      <c r="ACG94" s="330"/>
      <c r="ACH94" s="330"/>
      <c r="ACI94" s="330"/>
      <c r="ACJ94" s="330"/>
      <c r="ACK94" s="330"/>
      <c r="ACL94" s="330"/>
      <c r="ACM94" s="330"/>
      <c r="ACN94" s="330"/>
      <c r="ACO94" s="330"/>
      <c r="ACP94" s="330"/>
      <c r="ACQ94" s="330"/>
      <c r="ACR94" s="330"/>
      <c r="ACS94" s="330"/>
      <c r="ACT94" s="330"/>
      <c r="ACU94" s="330"/>
      <c r="ACV94" s="330"/>
      <c r="ACW94" s="330"/>
      <c r="ACX94" s="330"/>
      <c r="ACY94" s="330"/>
      <c r="ACZ94" s="330"/>
      <c r="ADA94" s="330"/>
      <c r="ADB94" s="330"/>
      <c r="ADC94" s="330"/>
      <c r="ADD94" s="330"/>
      <c r="ADE94" s="330"/>
      <c r="ADF94" s="330"/>
      <c r="ADG94" s="330"/>
      <c r="ADH94" s="330"/>
      <c r="ADI94" s="330"/>
      <c r="ADJ94" s="330"/>
      <c r="ADK94" s="330"/>
      <c r="ADL94" s="330"/>
      <c r="ADM94" s="330"/>
      <c r="ADN94" s="330"/>
      <c r="ADO94" s="330"/>
      <c r="ADP94" s="330"/>
      <c r="ADQ94" s="330"/>
      <c r="ADR94" s="330"/>
      <c r="ADS94" s="330"/>
      <c r="ADT94" s="330"/>
      <c r="ADU94" s="330"/>
      <c r="ADV94" s="330"/>
      <c r="ADW94" s="330"/>
      <c r="ADX94" s="330"/>
      <c r="ADY94" s="330"/>
      <c r="ADZ94" s="330"/>
      <c r="AEA94" s="330"/>
      <c r="AEB94" s="330"/>
      <c r="AEC94" s="330"/>
      <c r="AED94" s="330"/>
      <c r="AEE94" s="330"/>
      <c r="AEF94" s="330"/>
      <c r="AEG94" s="330"/>
      <c r="AEH94" s="330"/>
      <c r="AEI94" s="330"/>
      <c r="AEJ94" s="330"/>
      <c r="AEK94" s="330"/>
      <c r="AEL94" s="330"/>
      <c r="AEM94" s="330"/>
      <c r="AEN94" s="330"/>
      <c r="AEO94" s="330"/>
      <c r="AEP94" s="330"/>
      <c r="AEQ94" s="330"/>
      <c r="AER94" s="330"/>
      <c r="AES94" s="330"/>
      <c r="AET94" s="330"/>
      <c r="AEU94" s="330"/>
      <c r="AEV94" s="330"/>
      <c r="AEW94" s="330"/>
      <c r="AEX94" s="330"/>
      <c r="AEY94" s="330"/>
      <c r="AEZ94" s="330"/>
      <c r="AFA94" s="330"/>
      <c r="AFB94" s="330"/>
      <c r="AFC94" s="330"/>
      <c r="AFD94" s="330"/>
      <c r="AFE94" s="330"/>
      <c r="AFF94" s="330"/>
      <c r="AFG94" s="330"/>
      <c r="AFH94" s="330"/>
      <c r="AFI94" s="330"/>
      <c r="AFJ94" s="330"/>
      <c r="AFK94" s="330"/>
      <c r="AFL94" s="330"/>
      <c r="AFM94" s="330"/>
      <c r="AFN94" s="330"/>
      <c r="AFO94" s="330"/>
      <c r="AFP94" s="330"/>
      <c r="AFQ94" s="330"/>
      <c r="AFR94" s="330"/>
      <c r="AFS94" s="330"/>
      <c r="AFT94" s="330"/>
      <c r="AFU94" s="330"/>
      <c r="AFV94" s="330"/>
      <c r="AFW94" s="330"/>
      <c r="AFX94" s="330"/>
      <c r="AFY94" s="330"/>
      <c r="AFZ94" s="330"/>
      <c r="AGA94" s="330"/>
      <c r="AGB94" s="330"/>
      <c r="AGC94" s="330"/>
      <c r="AGD94" s="330"/>
      <c r="AGE94" s="330"/>
      <c r="AGF94" s="330"/>
      <c r="AGG94" s="330"/>
      <c r="AGH94" s="330"/>
      <c r="AGI94" s="330"/>
      <c r="AGJ94" s="330"/>
      <c r="AGK94" s="330"/>
      <c r="AGL94" s="330"/>
      <c r="AGM94" s="330"/>
      <c r="AGN94" s="330"/>
      <c r="AGO94" s="330"/>
      <c r="AGP94" s="330"/>
      <c r="AGQ94" s="330"/>
      <c r="AGR94" s="330"/>
      <c r="AGS94" s="330"/>
      <c r="AGT94" s="330"/>
      <c r="AGU94" s="330"/>
      <c r="AGV94" s="330"/>
      <c r="AGW94" s="330"/>
      <c r="AGX94" s="330"/>
      <c r="AGY94" s="330"/>
      <c r="AGZ94" s="330"/>
      <c r="AHA94" s="330"/>
      <c r="AHB94" s="330"/>
      <c r="AHC94" s="330"/>
      <c r="AHD94" s="330"/>
      <c r="AHE94" s="330"/>
      <c r="AHF94" s="330"/>
      <c r="AHG94" s="330"/>
      <c r="AHH94" s="330"/>
      <c r="AHI94" s="330"/>
      <c r="AHJ94" s="330"/>
      <c r="AHK94" s="330"/>
      <c r="AHL94" s="330"/>
      <c r="AHM94" s="330"/>
      <c r="AHN94" s="330"/>
      <c r="AHO94" s="330"/>
      <c r="AHP94" s="330"/>
      <c r="AHQ94" s="330"/>
      <c r="AHR94" s="330"/>
      <c r="AHS94" s="330"/>
      <c r="AHT94" s="330"/>
      <c r="AHU94" s="330"/>
      <c r="AHV94" s="330"/>
      <c r="AHW94" s="330"/>
      <c r="AHX94" s="330"/>
      <c r="AHY94" s="330"/>
      <c r="AHZ94" s="330"/>
      <c r="AIA94" s="330"/>
      <c r="AIB94" s="330"/>
      <c r="AIC94" s="330"/>
      <c r="AID94" s="330"/>
      <c r="AIE94" s="330"/>
      <c r="AIF94" s="330"/>
      <c r="AIG94" s="330"/>
      <c r="AIH94" s="330"/>
      <c r="AII94" s="330"/>
      <c r="AIJ94" s="330"/>
      <c r="AIK94" s="330"/>
      <c r="AIL94" s="330"/>
      <c r="AIM94" s="330"/>
      <c r="AIN94" s="330"/>
      <c r="AIO94" s="330"/>
      <c r="AIP94" s="330"/>
      <c r="AIQ94" s="330"/>
      <c r="AIR94" s="330"/>
      <c r="AIS94" s="330"/>
      <c r="AIT94" s="330"/>
      <c r="AIU94" s="330"/>
      <c r="AIV94" s="330"/>
      <c r="AIW94" s="330"/>
      <c r="AIX94" s="330"/>
      <c r="AIY94" s="330"/>
      <c r="AIZ94" s="330"/>
      <c r="AJA94" s="330"/>
      <c r="AJB94" s="330"/>
      <c r="AJC94" s="330"/>
      <c r="AJD94" s="330"/>
      <c r="AJE94" s="330"/>
      <c r="AJF94" s="330"/>
      <c r="AJG94" s="330"/>
      <c r="AJH94" s="330"/>
      <c r="AJI94" s="330"/>
      <c r="AJJ94" s="330"/>
      <c r="AJK94" s="330"/>
      <c r="AJL94" s="330"/>
      <c r="AJM94" s="330"/>
      <c r="AJN94" s="330"/>
      <c r="AJO94" s="330"/>
      <c r="AJP94" s="330"/>
      <c r="AJQ94" s="330"/>
      <c r="AJR94" s="330"/>
      <c r="AJS94" s="330"/>
      <c r="AJT94" s="330"/>
      <c r="AJU94" s="330"/>
      <c r="AJV94" s="330"/>
      <c r="AJW94" s="330"/>
      <c r="AJX94" s="330"/>
      <c r="AJY94" s="330"/>
      <c r="AJZ94" s="330"/>
      <c r="AKA94" s="330"/>
      <c r="AKB94" s="330"/>
      <c r="AKC94" s="330"/>
      <c r="AKD94" s="330"/>
      <c r="AKE94" s="330"/>
      <c r="AKF94" s="330"/>
      <c r="AKG94" s="330"/>
      <c r="AKH94" s="330"/>
    </row>
    <row r="95" spans="1:970" s="335" customFormat="1" ht="72" customHeight="1">
      <c r="A95" s="509"/>
      <c r="B95" s="484"/>
      <c r="C95" s="481"/>
      <c r="D95" s="479"/>
      <c r="E95" s="479"/>
      <c r="F95" s="479"/>
      <c r="G95" s="495"/>
      <c r="H95" s="496"/>
      <c r="I95" s="496"/>
      <c r="J95" s="479"/>
      <c r="K95" s="479"/>
      <c r="L95" s="479"/>
      <c r="M95" s="479"/>
      <c r="N95" s="479"/>
      <c r="O95" s="488"/>
      <c r="P95" s="491"/>
      <c r="Q95" s="488"/>
      <c r="R95" s="491"/>
      <c r="S95" s="488"/>
      <c r="T95" s="491"/>
      <c r="U95" s="488"/>
      <c r="V95" s="486"/>
      <c r="W95" s="500"/>
      <c r="X95" s="498"/>
      <c r="Y95" s="495"/>
      <c r="Z95" s="495"/>
      <c r="AA95" s="330"/>
      <c r="AB95" s="330"/>
      <c r="AC95" s="330"/>
      <c r="AD95" s="330"/>
      <c r="AE95" s="207"/>
      <c r="AF95" s="192"/>
      <c r="AG95" s="330"/>
      <c r="AH95" s="330"/>
      <c r="AI95" s="330"/>
      <c r="AJ95" s="330"/>
      <c r="AK95" s="330"/>
      <c r="AL95" s="330"/>
      <c r="AM95" s="330"/>
      <c r="AN95" s="330"/>
      <c r="AO95" s="330"/>
      <c r="AP95" s="330"/>
      <c r="AQ95" s="330"/>
      <c r="AR95" s="330"/>
      <c r="AS95" s="330"/>
      <c r="AT95" s="330"/>
      <c r="AU95" s="330"/>
      <c r="AV95" s="330"/>
      <c r="AW95" s="330"/>
      <c r="AX95" s="330"/>
      <c r="AY95" s="330"/>
      <c r="AZ95" s="330"/>
      <c r="BA95" s="330"/>
      <c r="BB95" s="330"/>
      <c r="BC95" s="330"/>
      <c r="BD95" s="330"/>
      <c r="BE95" s="330"/>
      <c r="BF95" s="330"/>
      <c r="BG95" s="330"/>
      <c r="BH95" s="330"/>
      <c r="BI95" s="330"/>
      <c r="BJ95" s="330"/>
      <c r="BK95" s="330"/>
      <c r="BL95" s="330"/>
      <c r="BM95" s="330"/>
      <c r="BN95" s="330"/>
      <c r="BO95" s="330"/>
      <c r="BP95" s="330"/>
      <c r="BQ95" s="330"/>
      <c r="BR95" s="330"/>
      <c r="BS95" s="330"/>
      <c r="BT95" s="330"/>
      <c r="BU95" s="330"/>
      <c r="BV95" s="330"/>
      <c r="BW95" s="330"/>
      <c r="BX95" s="330"/>
      <c r="BY95" s="330"/>
      <c r="BZ95" s="330"/>
      <c r="CA95" s="330"/>
      <c r="CB95" s="330"/>
      <c r="CC95" s="330"/>
      <c r="CD95" s="330"/>
      <c r="CE95" s="330"/>
      <c r="CF95" s="330"/>
      <c r="CG95" s="330"/>
      <c r="CH95" s="330"/>
      <c r="CI95" s="330"/>
      <c r="CJ95" s="330"/>
      <c r="CK95" s="330"/>
      <c r="CL95" s="330"/>
      <c r="CM95" s="330"/>
      <c r="CN95" s="330"/>
      <c r="CO95" s="330"/>
      <c r="CP95" s="330"/>
      <c r="CQ95" s="330"/>
      <c r="CR95" s="330"/>
      <c r="CS95" s="330"/>
      <c r="CT95" s="330"/>
      <c r="CU95" s="330"/>
      <c r="CV95" s="330"/>
      <c r="CW95" s="330"/>
      <c r="CX95" s="330"/>
      <c r="CY95" s="330"/>
      <c r="CZ95" s="330"/>
      <c r="DA95" s="330"/>
      <c r="DB95" s="330"/>
      <c r="DC95" s="330"/>
      <c r="DD95" s="330"/>
      <c r="DE95" s="330"/>
      <c r="DF95" s="330"/>
      <c r="DG95" s="330"/>
      <c r="DH95" s="330"/>
      <c r="DI95" s="330"/>
      <c r="DJ95" s="330"/>
      <c r="DK95" s="330"/>
      <c r="DL95" s="330"/>
      <c r="DM95" s="330"/>
      <c r="DN95" s="330"/>
      <c r="DO95" s="330"/>
      <c r="DP95" s="330"/>
      <c r="DQ95" s="330"/>
      <c r="DR95" s="330"/>
      <c r="DS95" s="330"/>
      <c r="DT95" s="330"/>
      <c r="DU95" s="330"/>
      <c r="DV95" s="330"/>
      <c r="DW95" s="330"/>
      <c r="DX95" s="330"/>
      <c r="DY95" s="330"/>
      <c r="DZ95" s="330"/>
      <c r="EA95" s="330"/>
      <c r="EB95" s="330"/>
      <c r="EC95" s="330"/>
      <c r="ED95" s="330"/>
      <c r="EE95" s="330"/>
      <c r="EF95" s="330"/>
      <c r="EG95" s="330"/>
      <c r="EH95" s="330"/>
      <c r="EI95" s="330"/>
      <c r="EJ95" s="330"/>
      <c r="EK95" s="330"/>
      <c r="EL95" s="330"/>
      <c r="EM95" s="330"/>
      <c r="EN95" s="330"/>
      <c r="EO95" s="330"/>
      <c r="EP95" s="330"/>
      <c r="EQ95" s="330"/>
      <c r="ER95" s="330"/>
      <c r="ES95" s="330"/>
      <c r="ET95" s="330"/>
      <c r="EU95" s="330"/>
      <c r="EV95" s="330"/>
      <c r="EW95" s="330"/>
      <c r="EX95" s="330"/>
      <c r="EY95" s="330"/>
      <c r="EZ95" s="330"/>
      <c r="FA95" s="330"/>
      <c r="FB95" s="330"/>
      <c r="FC95" s="330"/>
      <c r="FD95" s="330"/>
      <c r="FE95" s="330"/>
      <c r="FF95" s="330"/>
      <c r="FG95" s="330"/>
      <c r="FH95" s="330"/>
      <c r="FI95" s="330"/>
      <c r="FJ95" s="330"/>
      <c r="FK95" s="330"/>
      <c r="FL95" s="330"/>
      <c r="FM95" s="330"/>
      <c r="FN95" s="330"/>
      <c r="FO95" s="330"/>
      <c r="FP95" s="330"/>
      <c r="FQ95" s="330"/>
      <c r="FR95" s="330"/>
      <c r="FS95" s="330"/>
      <c r="FT95" s="330"/>
      <c r="FU95" s="330"/>
      <c r="FV95" s="330"/>
      <c r="FW95" s="330"/>
      <c r="FX95" s="330"/>
      <c r="FY95" s="330"/>
      <c r="FZ95" s="330"/>
      <c r="GA95" s="330"/>
      <c r="GB95" s="330"/>
      <c r="GC95" s="330"/>
      <c r="GD95" s="330"/>
      <c r="GE95" s="330"/>
      <c r="GF95" s="330"/>
      <c r="GG95" s="330"/>
      <c r="GH95" s="330"/>
      <c r="GI95" s="330"/>
      <c r="GJ95" s="330"/>
      <c r="GK95" s="330"/>
      <c r="GL95" s="330"/>
      <c r="GM95" s="330"/>
      <c r="GN95" s="330"/>
      <c r="GO95" s="330"/>
      <c r="GP95" s="330"/>
      <c r="GQ95" s="330"/>
      <c r="GR95" s="330"/>
      <c r="GS95" s="330"/>
      <c r="GT95" s="330"/>
      <c r="GU95" s="330"/>
      <c r="GV95" s="330"/>
      <c r="GW95" s="330"/>
      <c r="GX95" s="330"/>
      <c r="GY95" s="330"/>
      <c r="GZ95" s="330"/>
      <c r="HA95" s="330"/>
      <c r="HB95" s="330"/>
      <c r="HC95" s="330"/>
      <c r="HD95" s="330"/>
      <c r="HE95" s="330"/>
      <c r="HF95" s="330"/>
      <c r="HG95" s="330"/>
      <c r="HH95" s="330"/>
      <c r="HI95" s="330"/>
      <c r="HJ95" s="330"/>
      <c r="HK95" s="330"/>
      <c r="HL95" s="330"/>
      <c r="HM95" s="330"/>
      <c r="HN95" s="330"/>
      <c r="HO95" s="330"/>
      <c r="HP95" s="330"/>
      <c r="HQ95" s="330"/>
      <c r="HR95" s="330"/>
      <c r="HS95" s="330"/>
      <c r="HT95" s="330"/>
      <c r="HU95" s="330"/>
      <c r="HV95" s="330"/>
      <c r="HW95" s="330"/>
      <c r="HX95" s="330"/>
      <c r="HY95" s="330"/>
      <c r="HZ95" s="330"/>
      <c r="IA95" s="330"/>
      <c r="IB95" s="330"/>
      <c r="IC95" s="330"/>
      <c r="ID95" s="330"/>
      <c r="IE95" s="330"/>
      <c r="IF95" s="330"/>
      <c r="IG95" s="330"/>
      <c r="IH95" s="330"/>
      <c r="II95" s="330"/>
      <c r="IJ95" s="330"/>
      <c r="IK95" s="330"/>
      <c r="IL95" s="330"/>
      <c r="IM95" s="330"/>
      <c r="IN95" s="330"/>
      <c r="IO95" s="330"/>
      <c r="IP95" s="330"/>
      <c r="IQ95" s="330"/>
      <c r="IR95" s="330"/>
      <c r="IS95" s="330"/>
      <c r="IT95" s="330"/>
      <c r="IU95" s="330"/>
      <c r="IV95" s="330"/>
      <c r="IW95" s="330"/>
      <c r="IX95" s="330"/>
      <c r="IY95" s="330"/>
      <c r="IZ95" s="330"/>
      <c r="JA95" s="330"/>
      <c r="JB95" s="330"/>
      <c r="JC95" s="330"/>
      <c r="JD95" s="330"/>
      <c r="JE95" s="330"/>
      <c r="JF95" s="330"/>
      <c r="JG95" s="330"/>
      <c r="JH95" s="330"/>
      <c r="JI95" s="330"/>
      <c r="JJ95" s="330"/>
      <c r="JK95" s="330"/>
      <c r="JL95" s="330"/>
      <c r="JM95" s="330"/>
      <c r="JN95" s="330"/>
      <c r="JO95" s="330"/>
      <c r="JP95" s="330"/>
      <c r="JQ95" s="330"/>
      <c r="JR95" s="330"/>
      <c r="JS95" s="330"/>
      <c r="JT95" s="330"/>
      <c r="JU95" s="330"/>
      <c r="JV95" s="330"/>
      <c r="JW95" s="330"/>
      <c r="JX95" s="330"/>
      <c r="JY95" s="330"/>
      <c r="JZ95" s="330"/>
      <c r="KA95" s="330"/>
      <c r="KB95" s="330"/>
      <c r="KC95" s="330"/>
      <c r="KD95" s="330"/>
      <c r="KE95" s="330"/>
      <c r="KF95" s="330"/>
      <c r="KG95" s="330"/>
      <c r="KH95" s="330"/>
      <c r="KI95" s="330"/>
      <c r="KJ95" s="330"/>
      <c r="KK95" s="330"/>
      <c r="KL95" s="330"/>
      <c r="KM95" s="330"/>
      <c r="KN95" s="330"/>
      <c r="KO95" s="330"/>
      <c r="KP95" s="330"/>
      <c r="KQ95" s="330"/>
      <c r="KR95" s="330"/>
      <c r="KS95" s="330"/>
      <c r="KT95" s="330"/>
      <c r="KU95" s="330"/>
      <c r="KV95" s="330"/>
      <c r="KW95" s="330"/>
      <c r="KX95" s="330"/>
      <c r="KY95" s="330"/>
      <c r="KZ95" s="330"/>
      <c r="LA95" s="330"/>
      <c r="LB95" s="330"/>
      <c r="LC95" s="330"/>
      <c r="LD95" s="330"/>
      <c r="LE95" s="330"/>
      <c r="LF95" s="330"/>
      <c r="LG95" s="330"/>
      <c r="LH95" s="330"/>
      <c r="LI95" s="330"/>
      <c r="LJ95" s="330"/>
      <c r="LK95" s="330"/>
      <c r="LL95" s="330"/>
      <c r="LM95" s="330"/>
      <c r="LN95" s="330"/>
      <c r="LO95" s="330"/>
      <c r="LP95" s="330"/>
      <c r="LQ95" s="330"/>
      <c r="LR95" s="330"/>
      <c r="LS95" s="330"/>
      <c r="LT95" s="330"/>
      <c r="LU95" s="330"/>
      <c r="LV95" s="330"/>
      <c r="LW95" s="330"/>
      <c r="LX95" s="330"/>
      <c r="LY95" s="330"/>
      <c r="LZ95" s="330"/>
      <c r="MA95" s="330"/>
      <c r="MB95" s="330"/>
      <c r="MC95" s="330"/>
      <c r="MD95" s="330"/>
      <c r="ME95" s="330"/>
      <c r="MF95" s="330"/>
      <c r="MG95" s="330"/>
      <c r="MH95" s="330"/>
      <c r="MI95" s="330"/>
      <c r="MJ95" s="330"/>
      <c r="MK95" s="330"/>
      <c r="ML95" s="330"/>
      <c r="MM95" s="330"/>
      <c r="MN95" s="330"/>
      <c r="MO95" s="330"/>
      <c r="MP95" s="330"/>
      <c r="MQ95" s="330"/>
      <c r="MR95" s="330"/>
      <c r="MS95" s="330"/>
      <c r="MT95" s="330"/>
      <c r="MU95" s="330"/>
      <c r="MV95" s="330"/>
      <c r="MW95" s="330"/>
      <c r="MX95" s="330"/>
      <c r="MY95" s="330"/>
      <c r="MZ95" s="330"/>
      <c r="NA95" s="330"/>
      <c r="NB95" s="330"/>
      <c r="NC95" s="330"/>
      <c r="ND95" s="330"/>
      <c r="NE95" s="330"/>
      <c r="NF95" s="330"/>
      <c r="NG95" s="330"/>
      <c r="NH95" s="330"/>
      <c r="NI95" s="330"/>
      <c r="NJ95" s="330"/>
      <c r="NK95" s="330"/>
      <c r="NL95" s="330"/>
      <c r="NM95" s="330"/>
      <c r="NN95" s="330"/>
      <c r="NO95" s="330"/>
      <c r="NP95" s="330"/>
      <c r="NQ95" s="330"/>
      <c r="NR95" s="330"/>
      <c r="NS95" s="330"/>
      <c r="NT95" s="330"/>
      <c r="NU95" s="330"/>
      <c r="NV95" s="330"/>
      <c r="NW95" s="330"/>
      <c r="NX95" s="330"/>
      <c r="NY95" s="330"/>
      <c r="NZ95" s="330"/>
      <c r="OA95" s="330"/>
      <c r="OB95" s="330"/>
      <c r="OC95" s="330"/>
      <c r="OD95" s="330"/>
      <c r="OE95" s="330"/>
      <c r="OF95" s="330"/>
      <c r="OG95" s="330"/>
      <c r="OH95" s="330"/>
      <c r="OI95" s="330"/>
      <c r="OJ95" s="330"/>
      <c r="OK95" s="330"/>
      <c r="OL95" s="330"/>
      <c r="OM95" s="330"/>
      <c r="ON95" s="330"/>
      <c r="OO95" s="330"/>
      <c r="OP95" s="330"/>
      <c r="OQ95" s="330"/>
      <c r="OR95" s="330"/>
      <c r="OS95" s="330"/>
      <c r="OT95" s="330"/>
      <c r="OU95" s="330"/>
      <c r="OV95" s="330"/>
      <c r="OW95" s="330"/>
      <c r="OX95" s="330"/>
      <c r="OY95" s="330"/>
      <c r="OZ95" s="330"/>
      <c r="PA95" s="330"/>
      <c r="PB95" s="330"/>
      <c r="PC95" s="330"/>
      <c r="PD95" s="330"/>
      <c r="PE95" s="330"/>
      <c r="PF95" s="330"/>
      <c r="PG95" s="330"/>
      <c r="PH95" s="330"/>
      <c r="PI95" s="330"/>
      <c r="PJ95" s="330"/>
      <c r="PK95" s="330"/>
      <c r="PL95" s="330"/>
      <c r="PM95" s="330"/>
      <c r="PN95" s="330"/>
      <c r="PO95" s="330"/>
      <c r="PP95" s="330"/>
      <c r="PQ95" s="330"/>
      <c r="PR95" s="330"/>
      <c r="PS95" s="330"/>
      <c r="PT95" s="330"/>
      <c r="PU95" s="330"/>
      <c r="PV95" s="330"/>
      <c r="PW95" s="330"/>
      <c r="PX95" s="330"/>
      <c r="PY95" s="330"/>
      <c r="PZ95" s="330"/>
      <c r="QA95" s="330"/>
      <c r="QB95" s="330"/>
      <c r="QC95" s="330"/>
      <c r="QD95" s="330"/>
      <c r="QE95" s="330"/>
      <c r="QF95" s="330"/>
      <c r="QG95" s="330"/>
      <c r="QH95" s="330"/>
      <c r="QI95" s="330"/>
      <c r="QJ95" s="330"/>
      <c r="QK95" s="330"/>
      <c r="QL95" s="330"/>
      <c r="QM95" s="330"/>
      <c r="QN95" s="330"/>
      <c r="QO95" s="330"/>
      <c r="QP95" s="330"/>
      <c r="QQ95" s="330"/>
      <c r="QR95" s="330"/>
      <c r="QS95" s="330"/>
      <c r="QT95" s="330"/>
      <c r="QU95" s="330"/>
      <c r="QV95" s="330"/>
      <c r="QW95" s="330"/>
      <c r="QX95" s="330"/>
      <c r="QY95" s="330"/>
      <c r="QZ95" s="330"/>
      <c r="RA95" s="330"/>
      <c r="RB95" s="330"/>
      <c r="RC95" s="330"/>
      <c r="RD95" s="330"/>
      <c r="RE95" s="330"/>
      <c r="RF95" s="330"/>
      <c r="RG95" s="330"/>
      <c r="RH95" s="330"/>
      <c r="RI95" s="330"/>
      <c r="RJ95" s="330"/>
      <c r="RK95" s="330"/>
      <c r="RL95" s="330"/>
      <c r="RM95" s="330"/>
      <c r="RN95" s="330"/>
      <c r="RO95" s="330"/>
      <c r="RP95" s="330"/>
      <c r="RQ95" s="330"/>
      <c r="RR95" s="330"/>
      <c r="RS95" s="330"/>
      <c r="RT95" s="330"/>
      <c r="RU95" s="330"/>
      <c r="RV95" s="330"/>
      <c r="RW95" s="330"/>
      <c r="RX95" s="330"/>
      <c r="RY95" s="330"/>
      <c r="RZ95" s="330"/>
      <c r="SA95" s="330"/>
      <c r="SB95" s="330"/>
      <c r="SC95" s="330"/>
      <c r="SD95" s="330"/>
      <c r="SE95" s="330"/>
      <c r="SF95" s="330"/>
      <c r="SG95" s="330"/>
      <c r="SH95" s="330"/>
      <c r="SI95" s="330"/>
      <c r="SJ95" s="330"/>
      <c r="SK95" s="330"/>
      <c r="SL95" s="330"/>
      <c r="SM95" s="330"/>
      <c r="SN95" s="330"/>
      <c r="SO95" s="330"/>
      <c r="SP95" s="330"/>
      <c r="SQ95" s="330"/>
      <c r="SR95" s="330"/>
      <c r="SS95" s="330"/>
      <c r="ST95" s="330"/>
      <c r="SU95" s="330"/>
      <c r="SV95" s="330"/>
      <c r="SW95" s="330"/>
      <c r="SX95" s="330"/>
      <c r="SY95" s="330"/>
      <c r="SZ95" s="330"/>
      <c r="TA95" s="330"/>
      <c r="TB95" s="330"/>
      <c r="TC95" s="330"/>
      <c r="TD95" s="330"/>
      <c r="TE95" s="330"/>
      <c r="TF95" s="330"/>
      <c r="TG95" s="330"/>
      <c r="TH95" s="330"/>
      <c r="TI95" s="330"/>
      <c r="TJ95" s="330"/>
      <c r="TK95" s="330"/>
      <c r="TL95" s="330"/>
      <c r="TM95" s="330"/>
      <c r="TN95" s="330"/>
      <c r="TO95" s="330"/>
      <c r="TP95" s="330"/>
      <c r="TQ95" s="330"/>
      <c r="TR95" s="330"/>
      <c r="TS95" s="330"/>
      <c r="TT95" s="330"/>
      <c r="TU95" s="330"/>
      <c r="TV95" s="330"/>
      <c r="TW95" s="330"/>
      <c r="TX95" s="330"/>
      <c r="TY95" s="330"/>
      <c r="TZ95" s="330"/>
      <c r="UA95" s="330"/>
      <c r="UB95" s="330"/>
      <c r="UC95" s="330"/>
      <c r="UD95" s="330"/>
      <c r="UE95" s="330"/>
      <c r="UF95" s="330"/>
      <c r="UG95" s="330"/>
      <c r="UH95" s="330"/>
      <c r="UI95" s="330"/>
      <c r="UJ95" s="330"/>
      <c r="UK95" s="330"/>
      <c r="UL95" s="330"/>
      <c r="UM95" s="330"/>
      <c r="UN95" s="330"/>
      <c r="UO95" s="330"/>
      <c r="UP95" s="330"/>
      <c r="UQ95" s="330"/>
      <c r="UR95" s="330"/>
      <c r="US95" s="330"/>
      <c r="UT95" s="330"/>
      <c r="UU95" s="330"/>
      <c r="UV95" s="330"/>
      <c r="UW95" s="330"/>
      <c r="UX95" s="330"/>
      <c r="UY95" s="330"/>
      <c r="UZ95" s="330"/>
      <c r="VA95" s="330"/>
      <c r="VB95" s="330"/>
      <c r="VC95" s="330"/>
      <c r="VD95" s="330"/>
      <c r="VE95" s="330"/>
      <c r="VF95" s="330"/>
      <c r="VG95" s="330"/>
      <c r="VH95" s="330"/>
      <c r="VI95" s="330"/>
      <c r="VJ95" s="330"/>
      <c r="VK95" s="330"/>
      <c r="VL95" s="330"/>
      <c r="VM95" s="330"/>
      <c r="VN95" s="330"/>
      <c r="VO95" s="330"/>
      <c r="VP95" s="330"/>
      <c r="VQ95" s="330"/>
      <c r="VR95" s="330"/>
      <c r="VS95" s="330"/>
      <c r="VT95" s="330"/>
      <c r="VU95" s="330"/>
      <c r="VV95" s="330"/>
      <c r="VW95" s="330"/>
      <c r="VX95" s="330"/>
      <c r="VY95" s="330"/>
      <c r="VZ95" s="330"/>
      <c r="WA95" s="330"/>
      <c r="WB95" s="330"/>
      <c r="WC95" s="330"/>
      <c r="WD95" s="330"/>
      <c r="WE95" s="330"/>
      <c r="WF95" s="330"/>
      <c r="WG95" s="330"/>
      <c r="WH95" s="330"/>
      <c r="WI95" s="330"/>
      <c r="WJ95" s="330"/>
      <c r="WK95" s="330"/>
      <c r="WL95" s="330"/>
      <c r="WM95" s="330"/>
      <c r="WN95" s="330"/>
      <c r="WO95" s="330"/>
      <c r="WP95" s="330"/>
      <c r="WQ95" s="330"/>
      <c r="WR95" s="330"/>
      <c r="WS95" s="330"/>
      <c r="WT95" s="330"/>
      <c r="WU95" s="330"/>
      <c r="WV95" s="330"/>
      <c r="WW95" s="330"/>
      <c r="WX95" s="330"/>
      <c r="WY95" s="330"/>
      <c r="WZ95" s="330"/>
      <c r="XA95" s="330"/>
      <c r="XB95" s="330"/>
      <c r="XC95" s="330"/>
      <c r="XD95" s="330"/>
      <c r="XE95" s="330"/>
      <c r="XF95" s="330"/>
      <c r="XG95" s="330"/>
      <c r="XH95" s="330"/>
      <c r="XI95" s="330"/>
      <c r="XJ95" s="330"/>
      <c r="XK95" s="330"/>
      <c r="XL95" s="330"/>
      <c r="XM95" s="330"/>
      <c r="XN95" s="330"/>
      <c r="XO95" s="330"/>
      <c r="XP95" s="330"/>
      <c r="XQ95" s="330"/>
      <c r="XR95" s="330"/>
      <c r="XS95" s="330"/>
      <c r="XT95" s="330"/>
      <c r="XU95" s="330"/>
      <c r="XV95" s="330"/>
      <c r="XW95" s="330"/>
      <c r="XX95" s="330"/>
      <c r="XY95" s="330"/>
      <c r="XZ95" s="330"/>
      <c r="YA95" s="330"/>
      <c r="YB95" s="330"/>
      <c r="YC95" s="330"/>
      <c r="YD95" s="330"/>
      <c r="YE95" s="330"/>
      <c r="YF95" s="330"/>
      <c r="YG95" s="330"/>
      <c r="YH95" s="330"/>
      <c r="YI95" s="330"/>
      <c r="YJ95" s="330"/>
      <c r="YK95" s="330"/>
      <c r="YL95" s="330"/>
      <c r="YM95" s="330"/>
      <c r="YN95" s="330"/>
      <c r="YO95" s="330"/>
      <c r="YP95" s="330"/>
      <c r="YQ95" s="330"/>
      <c r="YR95" s="330"/>
      <c r="YS95" s="330"/>
      <c r="YT95" s="330"/>
      <c r="YU95" s="330"/>
      <c r="YV95" s="330"/>
      <c r="YW95" s="330"/>
      <c r="YX95" s="330"/>
      <c r="YY95" s="330"/>
      <c r="YZ95" s="330"/>
      <c r="ZA95" s="330"/>
      <c r="ZB95" s="330"/>
      <c r="ZC95" s="330"/>
      <c r="ZD95" s="330"/>
      <c r="ZE95" s="330"/>
      <c r="ZF95" s="330"/>
      <c r="ZG95" s="330"/>
      <c r="ZH95" s="330"/>
      <c r="ZI95" s="330"/>
      <c r="ZJ95" s="330"/>
      <c r="ZK95" s="330"/>
      <c r="ZL95" s="330"/>
      <c r="ZM95" s="330"/>
      <c r="ZN95" s="330"/>
      <c r="ZO95" s="330"/>
      <c r="ZP95" s="330"/>
      <c r="ZQ95" s="330"/>
      <c r="ZR95" s="330"/>
      <c r="ZS95" s="330"/>
      <c r="ZT95" s="330"/>
      <c r="ZU95" s="330"/>
      <c r="ZV95" s="330"/>
      <c r="ZW95" s="330"/>
      <c r="ZX95" s="330"/>
      <c r="ZY95" s="330"/>
      <c r="ZZ95" s="330"/>
      <c r="AAA95" s="330"/>
      <c r="AAB95" s="330"/>
      <c r="AAC95" s="330"/>
      <c r="AAD95" s="330"/>
      <c r="AAE95" s="330"/>
      <c r="AAF95" s="330"/>
      <c r="AAG95" s="330"/>
      <c r="AAH95" s="330"/>
      <c r="AAI95" s="330"/>
      <c r="AAJ95" s="330"/>
      <c r="AAK95" s="330"/>
      <c r="AAL95" s="330"/>
      <c r="AAM95" s="330"/>
      <c r="AAN95" s="330"/>
      <c r="AAO95" s="330"/>
      <c r="AAP95" s="330"/>
      <c r="AAQ95" s="330"/>
      <c r="AAR95" s="330"/>
      <c r="AAS95" s="330"/>
      <c r="AAT95" s="330"/>
      <c r="AAU95" s="330"/>
      <c r="AAV95" s="330"/>
      <c r="AAW95" s="330"/>
      <c r="AAX95" s="330"/>
      <c r="AAY95" s="330"/>
      <c r="AAZ95" s="330"/>
      <c r="ABA95" s="330"/>
      <c r="ABB95" s="330"/>
      <c r="ABC95" s="330"/>
      <c r="ABD95" s="330"/>
      <c r="ABE95" s="330"/>
      <c r="ABF95" s="330"/>
      <c r="ABG95" s="330"/>
      <c r="ABH95" s="330"/>
      <c r="ABI95" s="330"/>
      <c r="ABJ95" s="330"/>
      <c r="ABK95" s="330"/>
      <c r="ABL95" s="330"/>
      <c r="ABM95" s="330"/>
      <c r="ABN95" s="330"/>
      <c r="ABO95" s="330"/>
      <c r="ABP95" s="330"/>
      <c r="ABQ95" s="330"/>
      <c r="ABR95" s="330"/>
      <c r="ABS95" s="330"/>
      <c r="ABT95" s="330"/>
      <c r="ABU95" s="330"/>
      <c r="ABV95" s="330"/>
      <c r="ABW95" s="330"/>
      <c r="ABX95" s="330"/>
      <c r="ABY95" s="330"/>
      <c r="ABZ95" s="330"/>
      <c r="ACA95" s="330"/>
      <c r="ACB95" s="330"/>
      <c r="ACC95" s="330"/>
      <c r="ACD95" s="330"/>
      <c r="ACE95" s="330"/>
      <c r="ACF95" s="330"/>
      <c r="ACG95" s="330"/>
      <c r="ACH95" s="330"/>
      <c r="ACI95" s="330"/>
      <c r="ACJ95" s="330"/>
      <c r="ACK95" s="330"/>
      <c r="ACL95" s="330"/>
      <c r="ACM95" s="330"/>
      <c r="ACN95" s="330"/>
      <c r="ACO95" s="330"/>
      <c r="ACP95" s="330"/>
      <c r="ACQ95" s="330"/>
      <c r="ACR95" s="330"/>
      <c r="ACS95" s="330"/>
      <c r="ACT95" s="330"/>
      <c r="ACU95" s="330"/>
      <c r="ACV95" s="330"/>
      <c r="ACW95" s="330"/>
      <c r="ACX95" s="330"/>
      <c r="ACY95" s="330"/>
      <c r="ACZ95" s="330"/>
      <c r="ADA95" s="330"/>
      <c r="ADB95" s="330"/>
      <c r="ADC95" s="330"/>
      <c r="ADD95" s="330"/>
      <c r="ADE95" s="330"/>
      <c r="ADF95" s="330"/>
      <c r="ADG95" s="330"/>
      <c r="ADH95" s="330"/>
      <c r="ADI95" s="330"/>
      <c r="ADJ95" s="330"/>
      <c r="ADK95" s="330"/>
      <c r="ADL95" s="330"/>
      <c r="ADM95" s="330"/>
      <c r="ADN95" s="330"/>
      <c r="ADO95" s="330"/>
      <c r="ADP95" s="330"/>
      <c r="ADQ95" s="330"/>
      <c r="ADR95" s="330"/>
      <c r="ADS95" s="330"/>
      <c r="ADT95" s="330"/>
      <c r="ADU95" s="330"/>
      <c r="ADV95" s="330"/>
      <c r="ADW95" s="330"/>
      <c r="ADX95" s="330"/>
      <c r="ADY95" s="330"/>
      <c r="ADZ95" s="330"/>
      <c r="AEA95" s="330"/>
      <c r="AEB95" s="330"/>
      <c r="AEC95" s="330"/>
      <c r="AED95" s="330"/>
      <c r="AEE95" s="330"/>
      <c r="AEF95" s="330"/>
      <c r="AEG95" s="330"/>
      <c r="AEH95" s="330"/>
      <c r="AEI95" s="330"/>
      <c r="AEJ95" s="330"/>
      <c r="AEK95" s="330"/>
      <c r="AEL95" s="330"/>
      <c r="AEM95" s="330"/>
      <c r="AEN95" s="330"/>
      <c r="AEO95" s="330"/>
      <c r="AEP95" s="330"/>
      <c r="AEQ95" s="330"/>
      <c r="AER95" s="330"/>
      <c r="AES95" s="330"/>
      <c r="AET95" s="330"/>
      <c r="AEU95" s="330"/>
      <c r="AEV95" s="330"/>
      <c r="AEW95" s="330"/>
      <c r="AEX95" s="330"/>
      <c r="AEY95" s="330"/>
      <c r="AEZ95" s="330"/>
      <c r="AFA95" s="330"/>
      <c r="AFB95" s="330"/>
      <c r="AFC95" s="330"/>
      <c r="AFD95" s="330"/>
      <c r="AFE95" s="330"/>
      <c r="AFF95" s="330"/>
      <c r="AFG95" s="330"/>
      <c r="AFH95" s="330"/>
      <c r="AFI95" s="330"/>
      <c r="AFJ95" s="330"/>
      <c r="AFK95" s="330"/>
      <c r="AFL95" s="330"/>
      <c r="AFM95" s="330"/>
      <c r="AFN95" s="330"/>
      <c r="AFO95" s="330"/>
      <c r="AFP95" s="330"/>
      <c r="AFQ95" s="330"/>
      <c r="AFR95" s="330"/>
      <c r="AFS95" s="330"/>
      <c r="AFT95" s="330"/>
      <c r="AFU95" s="330"/>
      <c r="AFV95" s="330"/>
      <c r="AFW95" s="330"/>
      <c r="AFX95" s="330"/>
      <c r="AFY95" s="330"/>
      <c r="AFZ95" s="330"/>
      <c r="AGA95" s="330"/>
      <c r="AGB95" s="330"/>
      <c r="AGC95" s="330"/>
      <c r="AGD95" s="330"/>
      <c r="AGE95" s="330"/>
      <c r="AGF95" s="330"/>
      <c r="AGG95" s="330"/>
      <c r="AGH95" s="330"/>
      <c r="AGI95" s="330"/>
      <c r="AGJ95" s="330"/>
      <c r="AGK95" s="330"/>
      <c r="AGL95" s="330"/>
      <c r="AGM95" s="330"/>
      <c r="AGN95" s="330"/>
      <c r="AGO95" s="330"/>
      <c r="AGP95" s="330"/>
      <c r="AGQ95" s="330"/>
      <c r="AGR95" s="330"/>
      <c r="AGS95" s="330"/>
      <c r="AGT95" s="330"/>
      <c r="AGU95" s="330"/>
      <c r="AGV95" s="330"/>
      <c r="AGW95" s="330"/>
      <c r="AGX95" s="330"/>
      <c r="AGY95" s="330"/>
      <c r="AGZ95" s="330"/>
      <c r="AHA95" s="330"/>
      <c r="AHB95" s="330"/>
      <c r="AHC95" s="330"/>
      <c r="AHD95" s="330"/>
      <c r="AHE95" s="330"/>
      <c r="AHF95" s="330"/>
      <c r="AHG95" s="330"/>
      <c r="AHH95" s="330"/>
      <c r="AHI95" s="330"/>
      <c r="AHJ95" s="330"/>
      <c r="AHK95" s="330"/>
      <c r="AHL95" s="330"/>
      <c r="AHM95" s="330"/>
      <c r="AHN95" s="330"/>
      <c r="AHO95" s="330"/>
      <c r="AHP95" s="330"/>
      <c r="AHQ95" s="330"/>
      <c r="AHR95" s="330"/>
      <c r="AHS95" s="330"/>
      <c r="AHT95" s="330"/>
      <c r="AHU95" s="330"/>
      <c r="AHV95" s="330"/>
      <c r="AHW95" s="330"/>
      <c r="AHX95" s="330"/>
      <c r="AHY95" s="330"/>
      <c r="AHZ95" s="330"/>
      <c r="AIA95" s="330"/>
      <c r="AIB95" s="330"/>
      <c r="AIC95" s="330"/>
      <c r="AID95" s="330"/>
      <c r="AIE95" s="330"/>
      <c r="AIF95" s="330"/>
      <c r="AIG95" s="330"/>
      <c r="AIH95" s="330"/>
      <c r="AII95" s="330"/>
      <c r="AIJ95" s="330"/>
      <c r="AIK95" s="330"/>
      <c r="AIL95" s="330"/>
      <c r="AIM95" s="330"/>
      <c r="AIN95" s="330"/>
      <c r="AIO95" s="330"/>
      <c r="AIP95" s="330"/>
      <c r="AIQ95" s="330"/>
      <c r="AIR95" s="330"/>
      <c r="AIS95" s="330"/>
      <c r="AIT95" s="330"/>
      <c r="AIU95" s="330"/>
      <c r="AIV95" s="330"/>
      <c r="AIW95" s="330"/>
      <c r="AIX95" s="330"/>
      <c r="AIY95" s="330"/>
      <c r="AIZ95" s="330"/>
      <c r="AJA95" s="330"/>
      <c r="AJB95" s="330"/>
      <c r="AJC95" s="330"/>
      <c r="AJD95" s="330"/>
      <c r="AJE95" s="330"/>
      <c r="AJF95" s="330"/>
      <c r="AJG95" s="330"/>
      <c r="AJH95" s="330"/>
      <c r="AJI95" s="330"/>
      <c r="AJJ95" s="330"/>
      <c r="AJK95" s="330"/>
      <c r="AJL95" s="330"/>
      <c r="AJM95" s="330"/>
      <c r="AJN95" s="330"/>
      <c r="AJO95" s="330"/>
      <c r="AJP95" s="330"/>
      <c r="AJQ95" s="330"/>
      <c r="AJR95" s="330"/>
      <c r="AJS95" s="330"/>
      <c r="AJT95" s="330"/>
      <c r="AJU95" s="330"/>
      <c r="AJV95" s="330"/>
      <c r="AJW95" s="330"/>
      <c r="AJX95" s="330"/>
      <c r="AJY95" s="330"/>
      <c r="AJZ95" s="330"/>
      <c r="AKA95" s="330"/>
      <c r="AKB95" s="330"/>
      <c r="AKC95" s="330"/>
      <c r="AKD95" s="330"/>
      <c r="AKE95" s="330"/>
      <c r="AKF95" s="330"/>
      <c r="AKG95" s="330"/>
      <c r="AKH95" s="330"/>
    </row>
    <row r="96" spans="1:970" s="335" customFormat="1" ht="72" customHeight="1">
      <c r="A96" s="510"/>
      <c r="B96" s="484"/>
      <c r="C96" s="481"/>
      <c r="D96" s="479"/>
      <c r="E96" s="479"/>
      <c r="F96" s="479"/>
      <c r="G96" s="507"/>
      <c r="H96" s="496"/>
      <c r="I96" s="496"/>
      <c r="J96" s="479"/>
      <c r="K96" s="479"/>
      <c r="L96" s="479"/>
      <c r="M96" s="479"/>
      <c r="N96" s="479"/>
      <c r="O96" s="488"/>
      <c r="P96" s="491"/>
      <c r="Q96" s="488"/>
      <c r="R96" s="491"/>
      <c r="S96" s="488"/>
      <c r="T96" s="491"/>
      <c r="U96" s="488"/>
      <c r="V96" s="486"/>
      <c r="W96" s="500"/>
      <c r="X96" s="498"/>
      <c r="Y96" s="507"/>
      <c r="Z96" s="507"/>
      <c r="AA96" s="330"/>
      <c r="AB96" s="330"/>
      <c r="AC96" s="330"/>
      <c r="AD96" s="330"/>
      <c r="AE96" s="207"/>
      <c r="AF96" s="207"/>
      <c r="AG96" s="330"/>
      <c r="AH96" s="330"/>
      <c r="AI96" s="330"/>
      <c r="AJ96" s="330"/>
      <c r="AK96" s="330"/>
      <c r="AL96" s="330"/>
      <c r="AM96" s="330"/>
      <c r="AN96" s="330"/>
      <c r="AO96" s="330"/>
      <c r="AP96" s="330"/>
      <c r="AQ96" s="330"/>
      <c r="AR96" s="330"/>
      <c r="AS96" s="330"/>
      <c r="AT96" s="330"/>
      <c r="AU96" s="330"/>
      <c r="AV96" s="330"/>
      <c r="AW96" s="330"/>
      <c r="AX96" s="330"/>
      <c r="AY96" s="330"/>
      <c r="AZ96" s="330"/>
      <c r="BA96" s="330"/>
      <c r="BB96" s="330"/>
      <c r="BC96" s="330"/>
      <c r="BD96" s="330"/>
      <c r="BE96" s="330"/>
      <c r="BF96" s="330"/>
      <c r="BG96" s="330"/>
      <c r="BH96" s="330"/>
      <c r="BI96" s="330"/>
      <c r="BJ96" s="330"/>
      <c r="BK96" s="330"/>
      <c r="BL96" s="330"/>
      <c r="BM96" s="330"/>
      <c r="BN96" s="330"/>
      <c r="BO96" s="330"/>
      <c r="BP96" s="330"/>
      <c r="BQ96" s="330"/>
      <c r="BR96" s="330"/>
      <c r="BS96" s="330"/>
      <c r="BT96" s="330"/>
      <c r="BU96" s="330"/>
      <c r="BV96" s="330"/>
      <c r="BW96" s="330"/>
      <c r="BX96" s="330"/>
      <c r="BY96" s="330"/>
      <c r="BZ96" s="330"/>
      <c r="CA96" s="330"/>
      <c r="CB96" s="330"/>
      <c r="CC96" s="330"/>
      <c r="CD96" s="330"/>
      <c r="CE96" s="330"/>
      <c r="CF96" s="330"/>
      <c r="CG96" s="330"/>
      <c r="CH96" s="330"/>
      <c r="CI96" s="330"/>
      <c r="CJ96" s="330"/>
      <c r="CK96" s="330"/>
      <c r="CL96" s="330"/>
      <c r="CM96" s="330"/>
      <c r="CN96" s="330"/>
      <c r="CO96" s="330"/>
      <c r="CP96" s="330"/>
      <c r="CQ96" s="330"/>
      <c r="CR96" s="330"/>
      <c r="CS96" s="330"/>
      <c r="CT96" s="330"/>
      <c r="CU96" s="330"/>
      <c r="CV96" s="330"/>
      <c r="CW96" s="330"/>
      <c r="CX96" s="330"/>
      <c r="CY96" s="330"/>
      <c r="CZ96" s="330"/>
      <c r="DA96" s="330"/>
      <c r="DB96" s="330"/>
      <c r="DC96" s="330"/>
      <c r="DD96" s="330"/>
      <c r="DE96" s="330"/>
      <c r="DF96" s="330"/>
      <c r="DG96" s="330"/>
      <c r="DH96" s="330"/>
      <c r="DI96" s="330"/>
      <c r="DJ96" s="330"/>
      <c r="DK96" s="330"/>
      <c r="DL96" s="330"/>
      <c r="DM96" s="330"/>
      <c r="DN96" s="330"/>
      <c r="DO96" s="330"/>
      <c r="DP96" s="330"/>
      <c r="DQ96" s="330"/>
      <c r="DR96" s="330"/>
      <c r="DS96" s="330"/>
      <c r="DT96" s="330"/>
      <c r="DU96" s="330"/>
      <c r="DV96" s="330"/>
      <c r="DW96" s="330"/>
      <c r="DX96" s="330"/>
      <c r="DY96" s="330"/>
      <c r="DZ96" s="330"/>
      <c r="EA96" s="330"/>
      <c r="EB96" s="330"/>
      <c r="EC96" s="330"/>
      <c r="ED96" s="330"/>
      <c r="EE96" s="330"/>
      <c r="EF96" s="330"/>
      <c r="EG96" s="330"/>
      <c r="EH96" s="330"/>
      <c r="EI96" s="330"/>
      <c r="EJ96" s="330"/>
      <c r="EK96" s="330"/>
      <c r="EL96" s="330"/>
      <c r="EM96" s="330"/>
      <c r="EN96" s="330"/>
      <c r="EO96" s="330"/>
      <c r="EP96" s="330"/>
      <c r="EQ96" s="330"/>
      <c r="ER96" s="330"/>
      <c r="ES96" s="330"/>
      <c r="ET96" s="330"/>
      <c r="EU96" s="330"/>
      <c r="EV96" s="330"/>
      <c r="EW96" s="330"/>
      <c r="EX96" s="330"/>
      <c r="EY96" s="330"/>
      <c r="EZ96" s="330"/>
      <c r="FA96" s="330"/>
      <c r="FB96" s="330"/>
      <c r="FC96" s="330"/>
      <c r="FD96" s="330"/>
      <c r="FE96" s="330"/>
      <c r="FF96" s="330"/>
      <c r="FG96" s="330"/>
      <c r="FH96" s="330"/>
      <c r="FI96" s="330"/>
      <c r="FJ96" s="330"/>
      <c r="FK96" s="330"/>
      <c r="FL96" s="330"/>
      <c r="FM96" s="330"/>
      <c r="FN96" s="330"/>
      <c r="FO96" s="330"/>
      <c r="FP96" s="330"/>
      <c r="FQ96" s="330"/>
      <c r="FR96" s="330"/>
      <c r="FS96" s="330"/>
      <c r="FT96" s="330"/>
      <c r="FU96" s="330"/>
      <c r="FV96" s="330"/>
      <c r="FW96" s="330"/>
      <c r="FX96" s="330"/>
      <c r="FY96" s="330"/>
      <c r="FZ96" s="330"/>
      <c r="GA96" s="330"/>
      <c r="GB96" s="330"/>
      <c r="GC96" s="330"/>
      <c r="GD96" s="330"/>
      <c r="GE96" s="330"/>
      <c r="GF96" s="330"/>
      <c r="GG96" s="330"/>
      <c r="GH96" s="330"/>
      <c r="GI96" s="330"/>
      <c r="GJ96" s="330"/>
      <c r="GK96" s="330"/>
      <c r="GL96" s="330"/>
      <c r="GM96" s="330"/>
      <c r="GN96" s="330"/>
      <c r="GO96" s="330"/>
      <c r="GP96" s="330"/>
      <c r="GQ96" s="330"/>
      <c r="GR96" s="330"/>
      <c r="GS96" s="330"/>
      <c r="GT96" s="330"/>
      <c r="GU96" s="330"/>
      <c r="GV96" s="330"/>
      <c r="GW96" s="330"/>
      <c r="GX96" s="330"/>
      <c r="GY96" s="330"/>
      <c r="GZ96" s="330"/>
      <c r="HA96" s="330"/>
      <c r="HB96" s="330"/>
      <c r="HC96" s="330"/>
      <c r="HD96" s="330"/>
      <c r="HE96" s="330"/>
      <c r="HF96" s="330"/>
      <c r="HG96" s="330"/>
      <c r="HH96" s="330"/>
      <c r="HI96" s="330"/>
      <c r="HJ96" s="330"/>
      <c r="HK96" s="330"/>
      <c r="HL96" s="330"/>
      <c r="HM96" s="330"/>
      <c r="HN96" s="330"/>
      <c r="HO96" s="330"/>
      <c r="HP96" s="330"/>
      <c r="HQ96" s="330"/>
      <c r="HR96" s="330"/>
      <c r="HS96" s="330"/>
      <c r="HT96" s="330"/>
      <c r="HU96" s="330"/>
      <c r="HV96" s="330"/>
      <c r="HW96" s="330"/>
      <c r="HX96" s="330"/>
      <c r="HY96" s="330"/>
      <c r="HZ96" s="330"/>
      <c r="IA96" s="330"/>
      <c r="IB96" s="330"/>
      <c r="IC96" s="330"/>
      <c r="ID96" s="330"/>
      <c r="IE96" s="330"/>
      <c r="IF96" s="330"/>
      <c r="IG96" s="330"/>
      <c r="IH96" s="330"/>
      <c r="II96" s="330"/>
      <c r="IJ96" s="330"/>
      <c r="IK96" s="330"/>
      <c r="IL96" s="330"/>
      <c r="IM96" s="330"/>
      <c r="IN96" s="330"/>
      <c r="IO96" s="330"/>
      <c r="IP96" s="330"/>
      <c r="IQ96" s="330"/>
      <c r="IR96" s="330"/>
      <c r="IS96" s="330"/>
      <c r="IT96" s="330"/>
      <c r="IU96" s="330"/>
      <c r="IV96" s="330"/>
      <c r="IW96" s="330"/>
      <c r="IX96" s="330"/>
      <c r="IY96" s="330"/>
      <c r="IZ96" s="330"/>
      <c r="JA96" s="330"/>
      <c r="JB96" s="330"/>
      <c r="JC96" s="330"/>
      <c r="JD96" s="330"/>
      <c r="JE96" s="330"/>
      <c r="JF96" s="330"/>
      <c r="JG96" s="330"/>
      <c r="JH96" s="330"/>
      <c r="JI96" s="330"/>
      <c r="JJ96" s="330"/>
      <c r="JK96" s="330"/>
      <c r="JL96" s="330"/>
      <c r="JM96" s="330"/>
      <c r="JN96" s="330"/>
      <c r="JO96" s="330"/>
      <c r="JP96" s="330"/>
      <c r="JQ96" s="330"/>
      <c r="JR96" s="330"/>
      <c r="JS96" s="330"/>
      <c r="JT96" s="330"/>
      <c r="JU96" s="330"/>
      <c r="JV96" s="330"/>
      <c r="JW96" s="330"/>
      <c r="JX96" s="330"/>
      <c r="JY96" s="330"/>
      <c r="JZ96" s="330"/>
      <c r="KA96" s="330"/>
      <c r="KB96" s="330"/>
      <c r="KC96" s="330"/>
      <c r="KD96" s="330"/>
      <c r="KE96" s="330"/>
      <c r="KF96" s="330"/>
      <c r="KG96" s="330"/>
      <c r="KH96" s="330"/>
      <c r="KI96" s="330"/>
      <c r="KJ96" s="330"/>
      <c r="KK96" s="330"/>
      <c r="KL96" s="330"/>
      <c r="KM96" s="330"/>
      <c r="KN96" s="330"/>
      <c r="KO96" s="330"/>
      <c r="KP96" s="330"/>
      <c r="KQ96" s="330"/>
      <c r="KR96" s="330"/>
      <c r="KS96" s="330"/>
      <c r="KT96" s="330"/>
      <c r="KU96" s="330"/>
      <c r="KV96" s="330"/>
      <c r="KW96" s="330"/>
      <c r="KX96" s="330"/>
      <c r="KY96" s="330"/>
      <c r="KZ96" s="330"/>
      <c r="LA96" s="330"/>
      <c r="LB96" s="330"/>
      <c r="LC96" s="330"/>
      <c r="LD96" s="330"/>
      <c r="LE96" s="330"/>
      <c r="LF96" s="330"/>
      <c r="LG96" s="330"/>
      <c r="LH96" s="330"/>
      <c r="LI96" s="330"/>
      <c r="LJ96" s="330"/>
      <c r="LK96" s="330"/>
      <c r="LL96" s="330"/>
      <c r="LM96" s="330"/>
      <c r="LN96" s="330"/>
      <c r="LO96" s="330"/>
      <c r="LP96" s="330"/>
      <c r="LQ96" s="330"/>
      <c r="LR96" s="330"/>
      <c r="LS96" s="330"/>
      <c r="LT96" s="330"/>
      <c r="LU96" s="330"/>
      <c r="LV96" s="330"/>
      <c r="LW96" s="330"/>
      <c r="LX96" s="330"/>
      <c r="LY96" s="330"/>
      <c r="LZ96" s="330"/>
      <c r="MA96" s="330"/>
      <c r="MB96" s="330"/>
      <c r="MC96" s="330"/>
      <c r="MD96" s="330"/>
      <c r="ME96" s="330"/>
      <c r="MF96" s="330"/>
      <c r="MG96" s="330"/>
      <c r="MH96" s="330"/>
      <c r="MI96" s="330"/>
      <c r="MJ96" s="330"/>
      <c r="MK96" s="330"/>
      <c r="ML96" s="330"/>
      <c r="MM96" s="330"/>
      <c r="MN96" s="330"/>
      <c r="MO96" s="330"/>
      <c r="MP96" s="330"/>
      <c r="MQ96" s="330"/>
      <c r="MR96" s="330"/>
      <c r="MS96" s="330"/>
      <c r="MT96" s="330"/>
      <c r="MU96" s="330"/>
      <c r="MV96" s="330"/>
      <c r="MW96" s="330"/>
      <c r="MX96" s="330"/>
      <c r="MY96" s="330"/>
      <c r="MZ96" s="330"/>
      <c r="NA96" s="330"/>
      <c r="NB96" s="330"/>
      <c r="NC96" s="330"/>
      <c r="ND96" s="330"/>
      <c r="NE96" s="330"/>
      <c r="NF96" s="330"/>
      <c r="NG96" s="330"/>
      <c r="NH96" s="330"/>
      <c r="NI96" s="330"/>
      <c r="NJ96" s="330"/>
      <c r="NK96" s="330"/>
      <c r="NL96" s="330"/>
      <c r="NM96" s="330"/>
      <c r="NN96" s="330"/>
      <c r="NO96" s="330"/>
      <c r="NP96" s="330"/>
      <c r="NQ96" s="330"/>
      <c r="NR96" s="330"/>
      <c r="NS96" s="330"/>
      <c r="NT96" s="330"/>
      <c r="NU96" s="330"/>
      <c r="NV96" s="330"/>
      <c r="NW96" s="330"/>
      <c r="NX96" s="330"/>
      <c r="NY96" s="330"/>
      <c r="NZ96" s="330"/>
      <c r="OA96" s="330"/>
      <c r="OB96" s="330"/>
      <c r="OC96" s="330"/>
      <c r="OD96" s="330"/>
      <c r="OE96" s="330"/>
      <c r="OF96" s="330"/>
      <c r="OG96" s="330"/>
      <c r="OH96" s="330"/>
      <c r="OI96" s="330"/>
      <c r="OJ96" s="330"/>
      <c r="OK96" s="330"/>
      <c r="OL96" s="330"/>
      <c r="OM96" s="330"/>
      <c r="ON96" s="330"/>
      <c r="OO96" s="330"/>
      <c r="OP96" s="330"/>
      <c r="OQ96" s="330"/>
      <c r="OR96" s="330"/>
      <c r="OS96" s="330"/>
      <c r="OT96" s="330"/>
      <c r="OU96" s="330"/>
      <c r="OV96" s="330"/>
      <c r="OW96" s="330"/>
      <c r="OX96" s="330"/>
      <c r="OY96" s="330"/>
      <c r="OZ96" s="330"/>
      <c r="PA96" s="330"/>
      <c r="PB96" s="330"/>
      <c r="PC96" s="330"/>
      <c r="PD96" s="330"/>
      <c r="PE96" s="330"/>
      <c r="PF96" s="330"/>
      <c r="PG96" s="330"/>
      <c r="PH96" s="330"/>
      <c r="PI96" s="330"/>
      <c r="PJ96" s="330"/>
      <c r="PK96" s="330"/>
      <c r="PL96" s="330"/>
      <c r="PM96" s="330"/>
      <c r="PN96" s="330"/>
      <c r="PO96" s="330"/>
      <c r="PP96" s="330"/>
      <c r="PQ96" s="330"/>
      <c r="PR96" s="330"/>
      <c r="PS96" s="330"/>
      <c r="PT96" s="330"/>
      <c r="PU96" s="330"/>
      <c r="PV96" s="330"/>
      <c r="PW96" s="330"/>
      <c r="PX96" s="330"/>
      <c r="PY96" s="330"/>
      <c r="PZ96" s="330"/>
      <c r="QA96" s="330"/>
      <c r="QB96" s="330"/>
      <c r="QC96" s="330"/>
      <c r="QD96" s="330"/>
      <c r="QE96" s="330"/>
      <c r="QF96" s="330"/>
      <c r="QG96" s="330"/>
      <c r="QH96" s="330"/>
      <c r="QI96" s="330"/>
      <c r="QJ96" s="330"/>
      <c r="QK96" s="330"/>
      <c r="QL96" s="330"/>
      <c r="QM96" s="330"/>
      <c r="QN96" s="330"/>
      <c r="QO96" s="330"/>
      <c r="QP96" s="330"/>
      <c r="QQ96" s="330"/>
      <c r="QR96" s="330"/>
      <c r="QS96" s="330"/>
      <c r="QT96" s="330"/>
      <c r="QU96" s="330"/>
      <c r="QV96" s="330"/>
      <c r="QW96" s="330"/>
      <c r="QX96" s="330"/>
      <c r="QY96" s="330"/>
      <c r="QZ96" s="330"/>
      <c r="RA96" s="330"/>
      <c r="RB96" s="330"/>
      <c r="RC96" s="330"/>
      <c r="RD96" s="330"/>
      <c r="RE96" s="330"/>
      <c r="RF96" s="330"/>
      <c r="RG96" s="330"/>
      <c r="RH96" s="330"/>
      <c r="RI96" s="330"/>
      <c r="RJ96" s="330"/>
      <c r="RK96" s="330"/>
      <c r="RL96" s="330"/>
      <c r="RM96" s="330"/>
      <c r="RN96" s="330"/>
      <c r="RO96" s="330"/>
      <c r="RP96" s="330"/>
      <c r="RQ96" s="330"/>
      <c r="RR96" s="330"/>
      <c r="RS96" s="330"/>
      <c r="RT96" s="330"/>
      <c r="RU96" s="330"/>
      <c r="RV96" s="330"/>
      <c r="RW96" s="330"/>
      <c r="RX96" s="330"/>
      <c r="RY96" s="330"/>
      <c r="RZ96" s="330"/>
      <c r="SA96" s="330"/>
      <c r="SB96" s="330"/>
      <c r="SC96" s="330"/>
      <c r="SD96" s="330"/>
      <c r="SE96" s="330"/>
      <c r="SF96" s="330"/>
      <c r="SG96" s="330"/>
      <c r="SH96" s="330"/>
      <c r="SI96" s="330"/>
      <c r="SJ96" s="330"/>
      <c r="SK96" s="330"/>
      <c r="SL96" s="330"/>
      <c r="SM96" s="330"/>
      <c r="SN96" s="330"/>
      <c r="SO96" s="330"/>
      <c r="SP96" s="330"/>
      <c r="SQ96" s="330"/>
      <c r="SR96" s="330"/>
      <c r="SS96" s="330"/>
      <c r="ST96" s="330"/>
      <c r="SU96" s="330"/>
      <c r="SV96" s="330"/>
      <c r="SW96" s="330"/>
      <c r="SX96" s="330"/>
      <c r="SY96" s="330"/>
      <c r="SZ96" s="330"/>
      <c r="TA96" s="330"/>
      <c r="TB96" s="330"/>
      <c r="TC96" s="330"/>
      <c r="TD96" s="330"/>
      <c r="TE96" s="330"/>
      <c r="TF96" s="330"/>
      <c r="TG96" s="330"/>
      <c r="TH96" s="330"/>
      <c r="TI96" s="330"/>
      <c r="TJ96" s="330"/>
      <c r="TK96" s="330"/>
      <c r="TL96" s="330"/>
      <c r="TM96" s="330"/>
      <c r="TN96" s="330"/>
      <c r="TO96" s="330"/>
      <c r="TP96" s="330"/>
      <c r="TQ96" s="330"/>
      <c r="TR96" s="330"/>
      <c r="TS96" s="330"/>
      <c r="TT96" s="330"/>
      <c r="TU96" s="330"/>
      <c r="TV96" s="330"/>
      <c r="TW96" s="330"/>
      <c r="TX96" s="330"/>
      <c r="TY96" s="330"/>
      <c r="TZ96" s="330"/>
      <c r="UA96" s="330"/>
      <c r="UB96" s="330"/>
      <c r="UC96" s="330"/>
      <c r="UD96" s="330"/>
      <c r="UE96" s="330"/>
      <c r="UF96" s="330"/>
      <c r="UG96" s="330"/>
      <c r="UH96" s="330"/>
      <c r="UI96" s="330"/>
      <c r="UJ96" s="330"/>
      <c r="UK96" s="330"/>
      <c r="UL96" s="330"/>
      <c r="UM96" s="330"/>
      <c r="UN96" s="330"/>
      <c r="UO96" s="330"/>
      <c r="UP96" s="330"/>
      <c r="UQ96" s="330"/>
      <c r="UR96" s="330"/>
      <c r="US96" s="330"/>
      <c r="UT96" s="330"/>
      <c r="UU96" s="330"/>
      <c r="UV96" s="330"/>
      <c r="UW96" s="330"/>
      <c r="UX96" s="330"/>
      <c r="UY96" s="330"/>
      <c r="UZ96" s="330"/>
      <c r="VA96" s="330"/>
      <c r="VB96" s="330"/>
      <c r="VC96" s="330"/>
      <c r="VD96" s="330"/>
      <c r="VE96" s="330"/>
      <c r="VF96" s="330"/>
      <c r="VG96" s="330"/>
      <c r="VH96" s="330"/>
      <c r="VI96" s="330"/>
      <c r="VJ96" s="330"/>
      <c r="VK96" s="330"/>
      <c r="VL96" s="330"/>
      <c r="VM96" s="330"/>
      <c r="VN96" s="330"/>
      <c r="VO96" s="330"/>
      <c r="VP96" s="330"/>
      <c r="VQ96" s="330"/>
      <c r="VR96" s="330"/>
      <c r="VS96" s="330"/>
      <c r="VT96" s="330"/>
      <c r="VU96" s="330"/>
      <c r="VV96" s="330"/>
      <c r="VW96" s="330"/>
      <c r="VX96" s="330"/>
      <c r="VY96" s="330"/>
      <c r="VZ96" s="330"/>
      <c r="WA96" s="330"/>
      <c r="WB96" s="330"/>
      <c r="WC96" s="330"/>
      <c r="WD96" s="330"/>
      <c r="WE96" s="330"/>
      <c r="WF96" s="330"/>
      <c r="WG96" s="330"/>
      <c r="WH96" s="330"/>
      <c r="WI96" s="330"/>
      <c r="WJ96" s="330"/>
      <c r="WK96" s="330"/>
      <c r="WL96" s="330"/>
      <c r="WM96" s="330"/>
      <c r="WN96" s="330"/>
      <c r="WO96" s="330"/>
      <c r="WP96" s="330"/>
      <c r="WQ96" s="330"/>
      <c r="WR96" s="330"/>
      <c r="WS96" s="330"/>
      <c r="WT96" s="330"/>
      <c r="WU96" s="330"/>
      <c r="WV96" s="330"/>
      <c r="WW96" s="330"/>
      <c r="WX96" s="330"/>
      <c r="WY96" s="330"/>
      <c r="WZ96" s="330"/>
      <c r="XA96" s="330"/>
      <c r="XB96" s="330"/>
      <c r="XC96" s="330"/>
      <c r="XD96" s="330"/>
      <c r="XE96" s="330"/>
      <c r="XF96" s="330"/>
      <c r="XG96" s="330"/>
      <c r="XH96" s="330"/>
      <c r="XI96" s="330"/>
      <c r="XJ96" s="330"/>
      <c r="XK96" s="330"/>
      <c r="XL96" s="330"/>
      <c r="XM96" s="330"/>
      <c r="XN96" s="330"/>
      <c r="XO96" s="330"/>
      <c r="XP96" s="330"/>
      <c r="XQ96" s="330"/>
      <c r="XR96" s="330"/>
      <c r="XS96" s="330"/>
      <c r="XT96" s="330"/>
      <c r="XU96" s="330"/>
      <c r="XV96" s="330"/>
      <c r="XW96" s="330"/>
      <c r="XX96" s="330"/>
      <c r="XY96" s="330"/>
      <c r="XZ96" s="330"/>
      <c r="YA96" s="330"/>
      <c r="YB96" s="330"/>
      <c r="YC96" s="330"/>
      <c r="YD96" s="330"/>
      <c r="YE96" s="330"/>
      <c r="YF96" s="330"/>
      <c r="YG96" s="330"/>
      <c r="YH96" s="330"/>
      <c r="YI96" s="330"/>
      <c r="YJ96" s="330"/>
      <c r="YK96" s="330"/>
      <c r="YL96" s="330"/>
      <c r="YM96" s="330"/>
      <c r="YN96" s="330"/>
      <c r="YO96" s="330"/>
      <c r="YP96" s="330"/>
      <c r="YQ96" s="330"/>
      <c r="YR96" s="330"/>
      <c r="YS96" s="330"/>
      <c r="YT96" s="330"/>
      <c r="YU96" s="330"/>
      <c r="YV96" s="330"/>
      <c r="YW96" s="330"/>
      <c r="YX96" s="330"/>
      <c r="YY96" s="330"/>
      <c r="YZ96" s="330"/>
      <c r="ZA96" s="330"/>
      <c r="ZB96" s="330"/>
      <c r="ZC96" s="330"/>
      <c r="ZD96" s="330"/>
      <c r="ZE96" s="330"/>
      <c r="ZF96" s="330"/>
      <c r="ZG96" s="330"/>
      <c r="ZH96" s="330"/>
      <c r="ZI96" s="330"/>
      <c r="ZJ96" s="330"/>
      <c r="ZK96" s="330"/>
      <c r="ZL96" s="330"/>
      <c r="ZM96" s="330"/>
      <c r="ZN96" s="330"/>
      <c r="ZO96" s="330"/>
      <c r="ZP96" s="330"/>
      <c r="ZQ96" s="330"/>
      <c r="ZR96" s="330"/>
      <c r="ZS96" s="330"/>
      <c r="ZT96" s="330"/>
      <c r="ZU96" s="330"/>
      <c r="ZV96" s="330"/>
      <c r="ZW96" s="330"/>
      <c r="ZX96" s="330"/>
      <c r="ZY96" s="330"/>
      <c r="ZZ96" s="330"/>
      <c r="AAA96" s="330"/>
      <c r="AAB96" s="330"/>
      <c r="AAC96" s="330"/>
      <c r="AAD96" s="330"/>
      <c r="AAE96" s="330"/>
      <c r="AAF96" s="330"/>
      <c r="AAG96" s="330"/>
      <c r="AAH96" s="330"/>
      <c r="AAI96" s="330"/>
      <c r="AAJ96" s="330"/>
      <c r="AAK96" s="330"/>
      <c r="AAL96" s="330"/>
      <c r="AAM96" s="330"/>
      <c r="AAN96" s="330"/>
      <c r="AAO96" s="330"/>
      <c r="AAP96" s="330"/>
      <c r="AAQ96" s="330"/>
      <c r="AAR96" s="330"/>
      <c r="AAS96" s="330"/>
      <c r="AAT96" s="330"/>
      <c r="AAU96" s="330"/>
      <c r="AAV96" s="330"/>
      <c r="AAW96" s="330"/>
      <c r="AAX96" s="330"/>
      <c r="AAY96" s="330"/>
      <c r="AAZ96" s="330"/>
      <c r="ABA96" s="330"/>
      <c r="ABB96" s="330"/>
      <c r="ABC96" s="330"/>
      <c r="ABD96" s="330"/>
      <c r="ABE96" s="330"/>
      <c r="ABF96" s="330"/>
      <c r="ABG96" s="330"/>
      <c r="ABH96" s="330"/>
      <c r="ABI96" s="330"/>
      <c r="ABJ96" s="330"/>
      <c r="ABK96" s="330"/>
      <c r="ABL96" s="330"/>
      <c r="ABM96" s="330"/>
      <c r="ABN96" s="330"/>
      <c r="ABO96" s="330"/>
      <c r="ABP96" s="330"/>
      <c r="ABQ96" s="330"/>
      <c r="ABR96" s="330"/>
      <c r="ABS96" s="330"/>
      <c r="ABT96" s="330"/>
      <c r="ABU96" s="330"/>
      <c r="ABV96" s="330"/>
      <c r="ABW96" s="330"/>
      <c r="ABX96" s="330"/>
      <c r="ABY96" s="330"/>
      <c r="ABZ96" s="330"/>
      <c r="ACA96" s="330"/>
      <c r="ACB96" s="330"/>
      <c r="ACC96" s="330"/>
      <c r="ACD96" s="330"/>
      <c r="ACE96" s="330"/>
      <c r="ACF96" s="330"/>
      <c r="ACG96" s="330"/>
      <c r="ACH96" s="330"/>
      <c r="ACI96" s="330"/>
      <c r="ACJ96" s="330"/>
      <c r="ACK96" s="330"/>
      <c r="ACL96" s="330"/>
      <c r="ACM96" s="330"/>
      <c r="ACN96" s="330"/>
      <c r="ACO96" s="330"/>
      <c r="ACP96" s="330"/>
      <c r="ACQ96" s="330"/>
      <c r="ACR96" s="330"/>
      <c r="ACS96" s="330"/>
      <c r="ACT96" s="330"/>
      <c r="ACU96" s="330"/>
      <c r="ACV96" s="330"/>
      <c r="ACW96" s="330"/>
      <c r="ACX96" s="330"/>
      <c r="ACY96" s="330"/>
      <c r="ACZ96" s="330"/>
      <c r="ADA96" s="330"/>
      <c r="ADB96" s="330"/>
      <c r="ADC96" s="330"/>
      <c r="ADD96" s="330"/>
      <c r="ADE96" s="330"/>
      <c r="ADF96" s="330"/>
      <c r="ADG96" s="330"/>
      <c r="ADH96" s="330"/>
      <c r="ADI96" s="330"/>
      <c r="ADJ96" s="330"/>
      <c r="ADK96" s="330"/>
      <c r="ADL96" s="330"/>
      <c r="ADM96" s="330"/>
      <c r="ADN96" s="330"/>
      <c r="ADO96" s="330"/>
      <c r="ADP96" s="330"/>
      <c r="ADQ96" s="330"/>
      <c r="ADR96" s="330"/>
      <c r="ADS96" s="330"/>
      <c r="ADT96" s="330"/>
      <c r="ADU96" s="330"/>
      <c r="ADV96" s="330"/>
      <c r="ADW96" s="330"/>
      <c r="ADX96" s="330"/>
      <c r="ADY96" s="330"/>
      <c r="ADZ96" s="330"/>
      <c r="AEA96" s="330"/>
      <c r="AEB96" s="330"/>
      <c r="AEC96" s="330"/>
      <c r="AED96" s="330"/>
      <c r="AEE96" s="330"/>
      <c r="AEF96" s="330"/>
      <c r="AEG96" s="330"/>
      <c r="AEH96" s="330"/>
      <c r="AEI96" s="330"/>
      <c r="AEJ96" s="330"/>
      <c r="AEK96" s="330"/>
      <c r="AEL96" s="330"/>
      <c r="AEM96" s="330"/>
      <c r="AEN96" s="330"/>
      <c r="AEO96" s="330"/>
      <c r="AEP96" s="330"/>
      <c r="AEQ96" s="330"/>
      <c r="AER96" s="330"/>
      <c r="AES96" s="330"/>
      <c r="AET96" s="330"/>
      <c r="AEU96" s="330"/>
      <c r="AEV96" s="330"/>
      <c r="AEW96" s="330"/>
      <c r="AEX96" s="330"/>
      <c r="AEY96" s="330"/>
      <c r="AEZ96" s="330"/>
      <c r="AFA96" s="330"/>
      <c r="AFB96" s="330"/>
      <c r="AFC96" s="330"/>
      <c r="AFD96" s="330"/>
      <c r="AFE96" s="330"/>
      <c r="AFF96" s="330"/>
      <c r="AFG96" s="330"/>
      <c r="AFH96" s="330"/>
      <c r="AFI96" s="330"/>
      <c r="AFJ96" s="330"/>
      <c r="AFK96" s="330"/>
      <c r="AFL96" s="330"/>
      <c r="AFM96" s="330"/>
      <c r="AFN96" s="330"/>
      <c r="AFO96" s="330"/>
      <c r="AFP96" s="330"/>
      <c r="AFQ96" s="330"/>
      <c r="AFR96" s="330"/>
      <c r="AFS96" s="330"/>
      <c r="AFT96" s="330"/>
      <c r="AFU96" s="330"/>
      <c r="AFV96" s="330"/>
      <c r="AFW96" s="330"/>
      <c r="AFX96" s="330"/>
      <c r="AFY96" s="330"/>
      <c r="AFZ96" s="330"/>
      <c r="AGA96" s="330"/>
      <c r="AGB96" s="330"/>
      <c r="AGC96" s="330"/>
      <c r="AGD96" s="330"/>
      <c r="AGE96" s="330"/>
      <c r="AGF96" s="330"/>
      <c r="AGG96" s="330"/>
      <c r="AGH96" s="330"/>
      <c r="AGI96" s="330"/>
      <c r="AGJ96" s="330"/>
      <c r="AGK96" s="330"/>
      <c r="AGL96" s="330"/>
      <c r="AGM96" s="330"/>
      <c r="AGN96" s="330"/>
      <c r="AGO96" s="330"/>
      <c r="AGP96" s="330"/>
      <c r="AGQ96" s="330"/>
      <c r="AGR96" s="330"/>
      <c r="AGS96" s="330"/>
      <c r="AGT96" s="330"/>
      <c r="AGU96" s="330"/>
      <c r="AGV96" s="330"/>
      <c r="AGW96" s="330"/>
      <c r="AGX96" s="330"/>
      <c r="AGY96" s="330"/>
      <c r="AGZ96" s="330"/>
      <c r="AHA96" s="330"/>
      <c r="AHB96" s="330"/>
      <c r="AHC96" s="330"/>
      <c r="AHD96" s="330"/>
      <c r="AHE96" s="330"/>
      <c r="AHF96" s="330"/>
      <c r="AHG96" s="330"/>
      <c r="AHH96" s="330"/>
      <c r="AHI96" s="330"/>
      <c r="AHJ96" s="330"/>
      <c r="AHK96" s="330"/>
      <c r="AHL96" s="330"/>
      <c r="AHM96" s="330"/>
      <c r="AHN96" s="330"/>
      <c r="AHO96" s="330"/>
      <c r="AHP96" s="330"/>
      <c r="AHQ96" s="330"/>
      <c r="AHR96" s="330"/>
      <c r="AHS96" s="330"/>
      <c r="AHT96" s="330"/>
      <c r="AHU96" s="330"/>
      <c r="AHV96" s="330"/>
      <c r="AHW96" s="330"/>
      <c r="AHX96" s="330"/>
      <c r="AHY96" s="330"/>
      <c r="AHZ96" s="330"/>
      <c r="AIA96" s="330"/>
      <c r="AIB96" s="330"/>
      <c r="AIC96" s="330"/>
      <c r="AID96" s="330"/>
      <c r="AIE96" s="330"/>
      <c r="AIF96" s="330"/>
      <c r="AIG96" s="330"/>
      <c r="AIH96" s="330"/>
      <c r="AII96" s="330"/>
      <c r="AIJ96" s="330"/>
      <c r="AIK96" s="330"/>
      <c r="AIL96" s="330"/>
      <c r="AIM96" s="330"/>
      <c r="AIN96" s="330"/>
      <c r="AIO96" s="330"/>
      <c r="AIP96" s="330"/>
      <c r="AIQ96" s="330"/>
      <c r="AIR96" s="330"/>
      <c r="AIS96" s="330"/>
      <c r="AIT96" s="330"/>
      <c r="AIU96" s="330"/>
      <c r="AIV96" s="330"/>
      <c r="AIW96" s="330"/>
      <c r="AIX96" s="330"/>
      <c r="AIY96" s="330"/>
      <c r="AIZ96" s="330"/>
      <c r="AJA96" s="330"/>
      <c r="AJB96" s="330"/>
      <c r="AJC96" s="330"/>
      <c r="AJD96" s="330"/>
      <c r="AJE96" s="330"/>
      <c r="AJF96" s="330"/>
      <c r="AJG96" s="330"/>
      <c r="AJH96" s="330"/>
      <c r="AJI96" s="330"/>
      <c r="AJJ96" s="330"/>
      <c r="AJK96" s="330"/>
      <c r="AJL96" s="330"/>
      <c r="AJM96" s="330"/>
      <c r="AJN96" s="330"/>
      <c r="AJO96" s="330"/>
      <c r="AJP96" s="330"/>
      <c r="AJQ96" s="330"/>
      <c r="AJR96" s="330"/>
      <c r="AJS96" s="330"/>
      <c r="AJT96" s="330"/>
      <c r="AJU96" s="330"/>
      <c r="AJV96" s="330"/>
      <c r="AJW96" s="330"/>
      <c r="AJX96" s="330"/>
      <c r="AJY96" s="330"/>
      <c r="AJZ96" s="330"/>
      <c r="AKA96" s="330"/>
      <c r="AKB96" s="330"/>
      <c r="AKC96" s="330"/>
      <c r="AKD96" s="330"/>
      <c r="AKE96" s="330"/>
      <c r="AKF96" s="330"/>
      <c r="AKG96" s="330"/>
      <c r="AKH96" s="330"/>
    </row>
    <row r="97" spans="1:970" s="330" customFormat="1" ht="205.5" customHeight="1">
      <c r="A97" s="508">
        <v>37</v>
      </c>
      <c r="B97" s="484" t="s">
        <v>225</v>
      </c>
      <c r="C97" s="481" t="s">
        <v>226</v>
      </c>
      <c r="D97" s="479" t="s">
        <v>1305</v>
      </c>
      <c r="E97" s="525" t="s">
        <v>1460</v>
      </c>
      <c r="F97" s="525" t="s">
        <v>800</v>
      </c>
      <c r="G97" s="494" t="s">
        <v>825</v>
      </c>
      <c r="H97" s="496">
        <v>45292</v>
      </c>
      <c r="I97" s="496">
        <v>45657</v>
      </c>
      <c r="J97" s="479" t="s">
        <v>199</v>
      </c>
      <c r="K97" s="479" t="s">
        <v>200</v>
      </c>
      <c r="L97" s="479" t="s">
        <v>201</v>
      </c>
      <c r="M97" s="479" t="s">
        <v>1617</v>
      </c>
      <c r="N97" s="479" t="s">
        <v>204</v>
      </c>
      <c r="O97" s="488">
        <v>0.25</v>
      </c>
      <c r="P97" s="491"/>
      <c r="Q97" s="488">
        <v>0.25</v>
      </c>
      <c r="R97" s="491"/>
      <c r="S97" s="488">
        <v>0.25</v>
      </c>
      <c r="T97" s="491"/>
      <c r="U97" s="488">
        <v>0.25</v>
      </c>
      <c r="V97" s="486"/>
      <c r="W97" s="500">
        <f>O97+Q97+S97+U97</f>
        <v>1</v>
      </c>
      <c r="X97" s="498"/>
      <c r="Y97" s="494"/>
      <c r="Z97" s="494"/>
      <c r="AE97" s="207"/>
      <c r="AF97" s="207"/>
    </row>
    <row r="98" spans="1:970" s="330" customFormat="1" ht="124.5" customHeight="1">
      <c r="A98" s="509"/>
      <c r="B98" s="484"/>
      <c r="C98" s="481"/>
      <c r="D98" s="479"/>
      <c r="E98" s="479"/>
      <c r="F98" s="479"/>
      <c r="G98" s="495"/>
      <c r="H98" s="496"/>
      <c r="I98" s="496"/>
      <c r="J98" s="479"/>
      <c r="K98" s="479"/>
      <c r="L98" s="479"/>
      <c r="M98" s="479"/>
      <c r="N98" s="479"/>
      <c r="O98" s="488"/>
      <c r="P98" s="491"/>
      <c r="Q98" s="488"/>
      <c r="R98" s="491"/>
      <c r="S98" s="488"/>
      <c r="T98" s="491"/>
      <c r="U98" s="488"/>
      <c r="V98" s="486"/>
      <c r="W98" s="500"/>
      <c r="X98" s="498"/>
      <c r="Y98" s="495"/>
      <c r="Z98" s="495"/>
      <c r="AE98" s="207"/>
      <c r="AF98" s="207"/>
    </row>
    <row r="99" spans="1:970" s="330" customFormat="1" ht="12" customHeight="1">
      <c r="A99" s="510"/>
      <c r="B99" s="484"/>
      <c r="C99" s="481"/>
      <c r="D99" s="479"/>
      <c r="E99" s="479"/>
      <c r="F99" s="479"/>
      <c r="G99" s="507"/>
      <c r="H99" s="496"/>
      <c r="I99" s="496"/>
      <c r="J99" s="479"/>
      <c r="K99" s="479"/>
      <c r="L99" s="479"/>
      <c r="M99" s="479"/>
      <c r="N99" s="479"/>
      <c r="O99" s="488"/>
      <c r="P99" s="491"/>
      <c r="Q99" s="488"/>
      <c r="R99" s="491"/>
      <c r="S99" s="488"/>
      <c r="T99" s="491"/>
      <c r="U99" s="488"/>
      <c r="V99" s="486"/>
      <c r="W99" s="500"/>
      <c r="X99" s="498"/>
      <c r="Y99" s="507"/>
      <c r="Z99" s="507"/>
      <c r="AE99" s="207"/>
      <c r="AF99" s="207"/>
    </row>
    <row r="100" spans="1:970" s="335" customFormat="1" ht="308.25" customHeight="1">
      <c r="A100" s="508">
        <v>38</v>
      </c>
      <c r="B100" s="484" t="s">
        <v>213</v>
      </c>
      <c r="C100" s="481" t="s">
        <v>214</v>
      </c>
      <c r="D100" s="479" t="s">
        <v>1305</v>
      </c>
      <c r="E100" s="525" t="s">
        <v>1460</v>
      </c>
      <c r="F100" s="525" t="s">
        <v>800</v>
      </c>
      <c r="G100" s="494" t="s">
        <v>826</v>
      </c>
      <c r="H100" s="496">
        <v>45292</v>
      </c>
      <c r="I100" s="496">
        <v>45473</v>
      </c>
      <c r="J100" s="479" t="s">
        <v>199</v>
      </c>
      <c r="K100" s="479" t="s">
        <v>215</v>
      </c>
      <c r="L100" s="479" t="s">
        <v>216</v>
      </c>
      <c r="M100" s="479" t="s">
        <v>1618</v>
      </c>
      <c r="N100" s="479" t="s">
        <v>1636</v>
      </c>
      <c r="O100" s="488">
        <v>1</v>
      </c>
      <c r="P100" s="491"/>
      <c r="Q100" s="488">
        <v>0</v>
      </c>
      <c r="R100" s="491"/>
      <c r="S100" s="488">
        <v>0</v>
      </c>
      <c r="T100" s="491"/>
      <c r="U100" s="488">
        <v>0</v>
      </c>
      <c r="V100" s="488"/>
      <c r="W100" s="500">
        <f>O100+Q100+S100+U100</f>
        <v>1</v>
      </c>
      <c r="X100" s="498"/>
      <c r="Y100" s="494"/>
      <c r="Z100" s="494"/>
      <c r="AA100" s="330"/>
      <c r="AB100" s="330"/>
      <c r="AC100" s="330"/>
      <c r="AD100" s="330"/>
      <c r="AE100" s="330"/>
      <c r="AF100" s="330"/>
      <c r="AG100" s="330"/>
      <c r="AH100" s="330"/>
      <c r="AI100" s="330"/>
      <c r="AJ100" s="330"/>
      <c r="AK100" s="330"/>
      <c r="AL100" s="330"/>
      <c r="AM100" s="330"/>
      <c r="AN100" s="330"/>
      <c r="AO100" s="330"/>
      <c r="AP100" s="330"/>
      <c r="AQ100" s="330"/>
      <c r="AR100" s="330"/>
      <c r="AS100" s="330"/>
      <c r="AT100" s="330"/>
      <c r="AU100" s="330"/>
      <c r="AV100" s="330"/>
      <c r="AW100" s="330"/>
      <c r="AX100" s="330"/>
      <c r="AY100" s="330"/>
      <c r="AZ100" s="330"/>
      <c r="BA100" s="330"/>
      <c r="BB100" s="330"/>
      <c r="BC100" s="330"/>
      <c r="BD100" s="330"/>
      <c r="BE100" s="330"/>
      <c r="BF100" s="330"/>
      <c r="BG100" s="330"/>
      <c r="BH100" s="330"/>
      <c r="BI100" s="330"/>
      <c r="BJ100" s="330"/>
      <c r="BK100" s="330"/>
      <c r="BL100" s="330"/>
      <c r="BM100" s="330"/>
      <c r="BN100" s="330"/>
      <c r="BO100" s="330"/>
      <c r="BP100" s="330"/>
      <c r="BQ100" s="330"/>
      <c r="BR100" s="330"/>
      <c r="BS100" s="330"/>
      <c r="BT100" s="330"/>
      <c r="BU100" s="330"/>
      <c r="BV100" s="330"/>
      <c r="BW100" s="330"/>
      <c r="BX100" s="330"/>
      <c r="BY100" s="330"/>
      <c r="BZ100" s="330"/>
      <c r="CA100" s="330"/>
      <c r="CB100" s="330"/>
      <c r="CC100" s="330"/>
      <c r="CD100" s="330"/>
      <c r="CE100" s="330"/>
      <c r="CF100" s="330"/>
      <c r="CG100" s="330"/>
      <c r="CH100" s="330"/>
      <c r="CI100" s="330"/>
      <c r="CJ100" s="330"/>
      <c r="CK100" s="330"/>
      <c r="CL100" s="330"/>
      <c r="CM100" s="330"/>
      <c r="CN100" s="330"/>
      <c r="CO100" s="330"/>
      <c r="CP100" s="330"/>
      <c r="CQ100" s="330"/>
      <c r="CR100" s="330"/>
      <c r="CS100" s="330"/>
      <c r="CT100" s="330"/>
      <c r="CU100" s="330"/>
      <c r="CV100" s="330"/>
      <c r="CW100" s="330"/>
      <c r="CX100" s="330"/>
      <c r="CY100" s="330"/>
      <c r="CZ100" s="330"/>
      <c r="DA100" s="330"/>
      <c r="DB100" s="330"/>
      <c r="DC100" s="330"/>
      <c r="DD100" s="330"/>
      <c r="DE100" s="330"/>
      <c r="DF100" s="330"/>
      <c r="DG100" s="330"/>
      <c r="DH100" s="330"/>
      <c r="DI100" s="330"/>
      <c r="DJ100" s="330"/>
      <c r="DK100" s="330"/>
      <c r="DL100" s="330"/>
      <c r="DM100" s="330"/>
      <c r="DN100" s="330"/>
      <c r="DO100" s="330"/>
      <c r="DP100" s="330"/>
      <c r="DQ100" s="330"/>
      <c r="DR100" s="330"/>
      <c r="DS100" s="330"/>
      <c r="DT100" s="330"/>
      <c r="DU100" s="330"/>
      <c r="DV100" s="330"/>
      <c r="DW100" s="330"/>
      <c r="DX100" s="330"/>
      <c r="DY100" s="330"/>
      <c r="DZ100" s="330"/>
      <c r="EA100" s="330"/>
      <c r="EB100" s="330"/>
      <c r="EC100" s="330"/>
      <c r="ED100" s="330"/>
      <c r="EE100" s="330"/>
      <c r="EF100" s="330"/>
      <c r="EG100" s="330"/>
      <c r="EH100" s="330"/>
      <c r="EI100" s="330"/>
      <c r="EJ100" s="330"/>
      <c r="EK100" s="330"/>
      <c r="EL100" s="330"/>
      <c r="EM100" s="330"/>
      <c r="EN100" s="330"/>
      <c r="EO100" s="330"/>
      <c r="EP100" s="330"/>
      <c r="EQ100" s="330"/>
      <c r="ER100" s="330"/>
      <c r="ES100" s="330"/>
      <c r="ET100" s="330"/>
      <c r="EU100" s="330"/>
      <c r="EV100" s="330"/>
      <c r="EW100" s="330"/>
      <c r="EX100" s="330"/>
      <c r="EY100" s="330"/>
      <c r="EZ100" s="330"/>
      <c r="FA100" s="330"/>
      <c r="FB100" s="330"/>
      <c r="FC100" s="330"/>
      <c r="FD100" s="330"/>
      <c r="FE100" s="330"/>
      <c r="FF100" s="330"/>
      <c r="FG100" s="330"/>
      <c r="FH100" s="330"/>
      <c r="FI100" s="330"/>
      <c r="FJ100" s="330"/>
      <c r="FK100" s="330"/>
      <c r="FL100" s="330"/>
      <c r="FM100" s="330"/>
      <c r="FN100" s="330"/>
      <c r="FO100" s="330"/>
      <c r="FP100" s="330"/>
      <c r="FQ100" s="330"/>
      <c r="FR100" s="330"/>
      <c r="FS100" s="330"/>
      <c r="FT100" s="330"/>
      <c r="FU100" s="330"/>
      <c r="FV100" s="330"/>
      <c r="FW100" s="330"/>
      <c r="FX100" s="330"/>
      <c r="FY100" s="330"/>
      <c r="FZ100" s="330"/>
      <c r="GA100" s="330"/>
      <c r="GB100" s="330"/>
      <c r="GC100" s="330"/>
      <c r="GD100" s="330"/>
      <c r="GE100" s="330"/>
      <c r="GF100" s="330"/>
      <c r="GG100" s="330"/>
      <c r="GH100" s="330"/>
      <c r="GI100" s="330"/>
      <c r="GJ100" s="330"/>
      <c r="GK100" s="330"/>
      <c r="GL100" s="330"/>
      <c r="GM100" s="330"/>
      <c r="GN100" s="330"/>
      <c r="GO100" s="330"/>
      <c r="GP100" s="330"/>
      <c r="GQ100" s="330"/>
      <c r="GR100" s="330"/>
      <c r="GS100" s="330"/>
      <c r="GT100" s="330"/>
      <c r="GU100" s="330"/>
      <c r="GV100" s="330"/>
      <c r="GW100" s="330"/>
      <c r="GX100" s="330"/>
      <c r="GY100" s="330"/>
      <c r="GZ100" s="330"/>
      <c r="HA100" s="330"/>
      <c r="HB100" s="330"/>
      <c r="HC100" s="330"/>
      <c r="HD100" s="330"/>
      <c r="HE100" s="330"/>
      <c r="HF100" s="330"/>
      <c r="HG100" s="330"/>
      <c r="HH100" s="330"/>
      <c r="HI100" s="330"/>
      <c r="HJ100" s="330"/>
      <c r="HK100" s="330"/>
      <c r="HL100" s="330"/>
      <c r="HM100" s="330"/>
      <c r="HN100" s="330"/>
      <c r="HO100" s="330"/>
      <c r="HP100" s="330"/>
      <c r="HQ100" s="330"/>
      <c r="HR100" s="330"/>
      <c r="HS100" s="330"/>
      <c r="HT100" s="330"/>
      <c r="HU100" s="330"/>
      <c r="HV100" s="330"/>
      <c r="HW100" s="330"/>
      <c r="HX100" s="330"/>
      <c r="HY100" s="330"/>
      <c r="HZ100" s="330"/>
      <c r="IA100" s="330"/>
      <c r="IB100" s="330"/>
      <c r="IC100" s="330"/>
      <c r="ID100" s="330"/>
      <c r="IE100" s="330"/>
      <c r="IF100" s="330"/>
      <c r="IG100" s="330"/>
      <c r="IH100" s="330"/>
      <c r="II100" s="330"/>
      <c r="IJ100" s="330"/>
      <c r="IK100" s="330"/>
      <c r="IL100" s="330"/>
      <c r="IM100" s="330"/>
      <c r="IN100" s="330"/>
      <c r="IO100" s="330"/>
      <c r="IP100" s="330"/>
      <c r="IQ100" s="330"/>
      <c r="IR100" s="330"/>
      <c r="IS100" s="330"/>
      <c r="IT100" s="330"/>
      <c r="IU100" s="330"/>
      <c r="IV100" s="330"/>
      <c r="IW100" s="330"/>
      <c r="IX100" s="330"/>
      <c r="IY100" s="330"/>
      <c r="IZ100" s="330"/>
      <c r="JA100" s="330"/>
      <c r="JB100" s="330"/>
      <c r="JC100" s="330"/>
      <c r="JD100" s="330"/>
      <c r="JE100" s="330"/>
      <c r="JF100" s="330"/>
      <c r="JG100" s="330"/>
      <c r="JH100" s="330"/>
      <c r="JI100" s="330"/>
      <c r="JJ100" s="330"/>
      <c r="JK100" s="330"/>
      <c r="JL100" s="330"/>
      <c r="JM100" s="330"/>
      <c r="JN100" s="330"/>
      <c r="JO100" s="330"/>
      <c r="JP100" s="330"/>
      <c r="JQ100" s="330"/>
      <c r="JR100" s="330"/>
      <c r="JS100" s="330"/>
      <c r="JT100" s="330"/>
      <c r="JU100" s="330"/>
      <c r="JV100" s="330"/>
      <c r="JW100" s="330"/>
      <c r="JX100" s="330"/>
      <c r="JY100" s="330"/>
      <c r="JZ100" s="330"/>
      <c r="KA100" s="330"/>
      <c r="KB100" s="330"/>
      <c r="KC100" s="330"/>
      <c r="KD100" s="330"/>
      <c r="KE100" s="330"/>
      <c r="KF100" s="330"/>
      <c r="KG100" s="330"/>
      <c r="KH100" s="330"/>
      <c r="KI100" s="330"/>
      <c r="KJ100" s="330"/>
      <c r="KK100" s="330"/>
      <c r="KL100" s="330"/>
      <c r="KM100" s="330"/>
      <c r="KN100" s="330"/>
      <c r="KO100" s="330"/>
      <c r="KP100" s="330"/>
      <c r="KQ100" s="330"/>
      <c r="KR100" s="330"/>
      <c r="KS100" s="330"/>
      <c r="KT100" s="330"/>
      <c r="KU100" s="330"/>
      <c r="KV100" s="330"/>
      <c r="KW100" s="330"/>
      <c r="KX100" s="330"/>
      <c r="KY100" s="330"/>
      <c r="KZ100" s="330"/>
      <c r="LA100" s="330"/>
      <c r="LB100" s="330"/>
      <c r="LC100" s="330"/>
      <c r="LD100" s="330"/>
      <c r="LE100" s="330"/>
      <c r="LF100" s="330"/>
      <c r="LG100" s="330"/>
      <c r="LH100" s="330"/>
      <c r="LI100" s="330"/>
      <c r="LJ100" s="330"/>
      <c r="LK100" s="330"/>
      <c r="LL100" s="330"/>
      <c r="LM100" s="330"/>
      <c r="LN100" s="330"/>
      <c r="LO100" s="330"/>
      <c r="LP100" s="330"/>
      <c r="LQ100" s="330"/>
      <c r="LR100" s="330"/>
      <c r="LS100" s="330"/>
      <c r="LT100" s="330"/>
      <c r="LU100" s="330"/>
      <c r="LV100" s="330"/>
      <c r="LW100" s="330"/>
      <c r="LX100" s="330"/>
      <c r="LY100" s="330"/>
      <c r="LZ100" s="330"/>
      <c r="MA100" s="330"/>
      <c r="MB100" s="330"/>
      <c r="MC100" s="330"/>
      <c r="MD100" s="330"/>
      <c r="ME100" s="330"/>
      <c r="MF100" s="330"/>
      <c r="MG100" s="330"/>
      <c r="MH100" s="330"/>
      <c r="MI100" s="330"/>
      <c r="MJ100" s="330"/>
      <c r="MK100" s="330"/>
      <c r="ML100" s="330"/>
      <c r="MM100" s="330"/>
      <c r="MN100" s="330"/>
      <c r="MO100" s="330"/>
      <c r="MP100" s="330"/>
      <c r="MQ100" s="330"/>
      <c r="MR100" s="330"/>
      <c r="MS100" s="330"/>
      <c r="MT100" s="330"/>
      <c r="MU100" s="330"/>
      <c r="MV100" s="330"/>
      <c r="MW100" s="330"/>
      <c r="MX100" s="330"/>
      <c r="MY100" s="330"/>
      <c r="MZ100" s="330"/>
      <c r="NA100" s="330"/>
      <c r="NB100" s="330"/>
      <c r="NC100" s="330"/>
      <c r="ND100" s="330"/>
      <c r="NE100" s="330"/>
      <c r="NF100" s="330"/>
      <c r="NG100" s="330"/>
      <c r="NH100" s="330"/>
      <c r="NI100" s="330"/>
      <c r="NJ100" s="330"/>
      <c r="NK100" s="330"/>
      <c r="NL100" s="330"/>
      <c r="NM100" s="330"/>
      <c r="NN100" s="330"/>
      <c r="NO100" s="330"/>
      <c r="NP100" s="330"/>
      <c r="NQ100" s="330"/>
      <c r="NR100" s="330"/>
      <c r="NS100" s="330"/>
      <c r="NT100" s="330"/>
      <c r="NU100" s="330"/>
      <c r="NV100" s="330"/>
      <c r="NW100" s="330"/>
      <c r="NX100" s="330"/>
      <c r="NY100" s="330"/>
      <c r="NZ100" s="330"/>
      <c r="OA100" s="330"/>
      <c r="OB100" s="330"/>
      <c r="OC100" s="330"/>
      <c r="OD100" s="330"/>
      <c r="OE100" s="330"/>
      <c r="OF100" s="330"/>
      <c r="OG100" s="330"/>
      <c r="OH100" s="330"/>
      <c r="OI100" s="330"/>
      <c r="OJ100" s="330"/>
      <c r="OK100" s="330"/>
      <c r="OL100" s="330"/>
      <c r="OM100" s="330"/>
      <c r="ON100" s="330"/>
      <c r="OO100" s="330"/>
      <c r="OP100" s="330"/>
      <c r="OQ100" s="330"/>
      <c r="OR100" s="330"/>
      <c r="OS100" s="330"/>
      <c r="OT100" s="330"/>
      <c r="OU100" s="330"/>
      <c r="OV100" s="330"/>
      <c r="OW100" s="330"/>
      <c r="OX100" s="330"/>
      <c r="OY100" s="330"/>
      <c r="OZ100" s="330"/>
      <c r="PA100" s="330"/>
      <c r="PB100" s="330"/>
      <c r="PC100" s="330"/>
      <c r="PD100" s="330"/>
      <c r="PE100" s="330"/>
      <c r="PF100" s="330"/>
      <c r="PG100" s="330"/>
      <c r="PH100" s="330"/>
      <c r="PI100" s="330"/>
      <c r="PJ100" s="330"/>
      <c r="PK100" s="330"/>
      <c r="PL100" s="330"/>
      <c r="PM100" s="330"/>
      <c r="PN100" s="330"/>
      <c r="PO100" s="330"/>
      <c r="PP100" s="330"/>
      <c r="PQ100" s="330"/>
      <c r="PR100" s="330"/>
      <c r="PS100" s="330"/>
      <c r="PT100" s="330"/>
      <c r="PU100" s="330"/>
      <c r="PV100" s="330"/>
      <c r="PW100" s="330"/>
      <c r="PX100" s="330"/>
      <c r="PY100" s="330"/>
      <c r="PZ100" s="330"/>
      <c r="QA100" s="330"/>
      <c r="QB100" s="330"/>
      <c r="QC100" s="330"/>
      <c r="QD100" s="330"/>
      <c r="QE100" s="330"/>
      <c r="QF100" s="330"/>
      <c r="QG100" s="330"/>
      <c r="QH100" s="330"/>
      <c r="QI100" s="330"/>
      <c r="QJ100" s="330"/>
      <c r="QK100" s="330"/>
      <c r="QL100" s="330"/>
      <c r="QM100" s="330"/>
      <c r="QN100" s="330"/>
      <c r="QO100" s="330"/>
      <c r="QP100" s="330"/>
      <c r="QQ100" s="330"/>
      <c r="QR100" s="330"/>
      <c r="QS100" s="330"/>
      <c r="QT100" s="330"/>
      <c r="QU100" s="330"/>
      <c r="QV100" s="330"/>
      <c r="QW100" s="330"/>
      <c r="QX100" s="330"/>
      <c r="QY100" s="330"/>
      <c r="QZ100" s="330"/>
      <c r="RA100" s="330"/>
      <c r="RB100" s="330"/>
      <c r="RC100" s="330"/>
      <c r="RD100" s="330"/>
      <c r="RE100" s="330"/>
      <c r="RF100" s="330"/>
      <c r="RG100" s="330"/>
      <c r="RH100" s="330"/>
      <c r="RI100" s="330"/>
      <c r="RJ100" s="330"/>
      <c r="RK100" s="330"/>
      <c r="RL100" s="330"/>
      <c r="RM100" s="330"/>
      <c r="RN100" s="330"/>
      <c r="RO100" s="330"/>
      <c r="RP100" s="330"/>
      <c r="RQ100" s="330"/>
      <c r="RR100" s="330"/>
      <c r="RS100" s="330"/>
      <c r="RT100" s="330"/>
      <c r="RU100" s="330"/>
      <c r="RV100" s="330"/>
      <c r="RW100" s="330"/>
      <c r="RX100" s="330"/>
      <c r="RY100" s="330"/>
      <c r="RZ100" s="330"/>
      <c r="SA100" s="330"/>
      <c r="SB100" s="330"/>
      <c r="SC100" s="330"/>
      <c r="SD100" s="330"/>
      <c r="SE100" s="330"/>
      <c r="SF100" s="330"/>
      <c r="SG100" s="330"/>
      <c r="SH100" s="330"/>
      <c r="SI100" s="330"/>
      <c r="SJ100" s="330"/>
      <c r="SK100" s="330"/>
      <c r="SL100" s="330"/>
      <c r="SM100" s="330"/>
      <c r="SN100" s="330"/>
      <c r="SO100" s="330"/>
      <c r="SP100" s="330"/>
      <c r="SQ100" s="330"/>
      <c r="SR100" s="330"/>
      <c r="SS100" s="330"/>
      <c r="ST100" s="330"/>
      <c r="SU100" s="330"/>
      <c r="SV100" s="330"/>
      <c r="SW100" s="330"/>
      <c r="SX100" s="330"/>
      <c r="SY100" s="330"/>
      <c r="SZ100" s="330"/>
      <c r="TA100" s="330"/>
      <c r="TB100" s="330"/>
      <c r="TC100" s="330"/>
      <c r="TD100" s="330"/>
      <c r="TE100" s="330"/>
      <c r="TF100" s="330"/>
      <c r="TG100" s="330"/>
      <c r="TH100" s="330"/>
      <c r="TI100" s="330"/>
      <c r="TJ100" s="330"/>
      <c r="TK100" s="330"/>
      <c r="TL100" s="330"/>
      <c r="TM100" s="330"/>
      <c r="TN100" s="330"/>
      <c r="TO100" s="330"/>
      <c r="TP100" s="330"/>
      <c r="TQ100" s="330"/>
      <c r="TR100" s="330"/>
      <c r="TS100" s="330"/>
      <c r="TT100" s="330"/>
      <c r="TU100" s="330"/>
      <c r="TV100" s="330"/>
      <c r="TW100" s="330"/>
      <c r="TX100" s="330"/>
      <c r="TY100" s="330"/>
      <c r="TZ100" s="330"/>
      <c r="UA100" s="330"/>
      <c r="UB100" s="330"/>
      <c r="UC100" s="330"/>
      <c r="UD100" s="330"/>
      <c r="UE100" s="330"/>
      <c r="UF100" s="330"/>
      <c r="UG100" s="330"/>
      <c r="UH100" s="330"/>
      <c r="UI100" s="330"/>
      <c r="UJ100" s="330"/>
      <c r="UK100" s="330"/>
      <c r="UL100" s="330"/>
      <c r="UM100" s="330"/>
      <c r="UN100" s="330"/>
      <c r="UO100" s="330"/>
      <c r="UP100" s="330"/>
      <c r="UQ100" s="330"/>
      <c r="UR100" s="330"/>
      <c r="US100" s="330"/>
      <c r="UT100" s="330"/>
      <c r="UU100" s="330"/>
      <c r="UV100" s="330"/>
      <c r="UW100" s="330"/>
      <c r="UX100" s="330"/>
      <c r="UY100" s="330"/>
      <c r="UZ100" s="330"/>
      <c r="VA100" s="330"/>
      <c r="VB100" s="330"/>
      <c r="VC100" s="330"/>
      <c r="VD100" s="330"/>
      <c r="VE100" s="330"/>
      <c r="VF100" s="330"/>
      <c r="VG100" s="330"/>
      <c r="VH100" s="330"/>
      <c r="VI100" s="330"/>
      <c r="VJ100" s="330"/>
      <c r="VK100" s="330"/>
      <c r="VL100" s="330"/>
      <c r="VM100" s="330"/>
      <c r="VN100" s="330"/>
      <c r="VO100" s="330"/>
      <c r="VP100" s="330"/>
      <c r="VQ100" s="330"/>
      <c r="VR100" s="330"/>
      <c r="VS100" s="330"/>
      <c r="VT100" s="330"/>
      <c r="VU100" s="330"/>
      <c r="VV100" s="330"/>
      <c r="VW100" s="330"/>
      <c r="VX100" s="330"/>
      <c r="VY100" s="330"/>
      <c r="VZ100" s="330"/>
      <c r="WA100" s="330"/>
      <c r="WB100" s="330"/>
      <c r="WC100" s="330"/>
      <c r="WD100" s="330"/>
      <c r="WE100" s="330"/>
      <c r="WF100" s="330"/>
      <c r="WG100" s="330"/>
      <c r="WH100" s="330"/>
      <c r="WI100" s="330"/>
      <c r="WJ100" s="330"/>
      <c r="WK100" s="330"/>
      <c r="WL100" s="330"/>
      <c r="WM100" s="330"/>
      <c r="WN100" s="330"/>
      <c r="WO100" s="330"/>
      <c r="WP100" s="330"/>
      <c r="WQ100" s="330"/>
      <c r="WR100" s="330"/>
      <c r="WS100" s="330"/>
      <c r="WT100" s="330"/>
      <c r="WU100" s="330"/>
      <c r="WV100" s="330"/>
      <c r="WW100" s="330"/>
      <c r="WX100" s="330"/>
      <c r="WY100" s="330"/>
      <c r="WZ100" s="330"/>
      <c r="XA100" s="330"/>
      <c r="XB100" s="330"/>
      <c r="XC100" s="330"/>
      <c r="XD100" s="330"/>
      <c r="XE100" s="330"/>
      <c r="XF100" s="330"/>
      <c r="XG100" s="330"/>
      <c r="XH100" s="330"/>
      <c r="XI100" s="330"/>
      <c r="XJ100" s="330"/>
      <c r="XK100" s="330"/>
      <c r="XL100" s="330"/>
      <c r="XM100" s="330"/>
      <c r="XN100" s="330"/>
      <c r="XO100" s="330"/>
      <c r="XP100" s="330"/>
      <c r="XQ100" s="330"/>
      <c r="XR100" s="330"/>
      <c r="XS100" s="330"/>
      <c r="XT100" s="330"/>
      <c r="XU100" s="330"/>
      <c r="XV100" s="330"/>
      <c r="XW100" s="330"/>
      <c r="XX100" s="330"/>
      <c r="XY100" s="330"/>
      <c r="XZ100" s="330"/>
      <c r="YA100" s="330"/>
      <c r="YB100" s="330"/>
      <c r="YC100" s="330"/>
      <c r="YD100" s="330"/>
      <c r="YE100" s="330"/>
      <c r="YF100" s="330"/>
      <c r="YG100" s="330"/>
      <c r="YH100" s="330"/>
      <c r="YI100" s="330"/>
      <c r="YJ100" s="330"/>
      <c r="YK100" s="330"/>
      <c r="YL100" s="330"/>
      <c r="YM100" s="330"/>
      <c r="YN100" s="330"/>
      <c r="YO100" s="330"/>
      <c r="YP100" s="330"/>
      <c r="YQ100" s="330"/>
      <c r="YR100" s="330"/>
      <c r="YS100" s="330"/>
      <c r="YT100" s="330"/>
      <c r="YU100" s="330"/>
      <c r="YV100" s="330"/>
      <c r="YW100" s="330"/>
      <c r="YX100" s="330"/>
      <c r="YY100" s="330"/>
      <c r="YZ100" s="330"/>
      <c r="ZA100" s="330"/>
      <c r="ZB100" s="330"/>
      <c r="ZC100" s="330"/>
      <c r="ZD100" s="330"/>
      <c r="ZE100" s="330"/>
      <c r="ZF100" s="330"/>
      <c r="ZG100" s="330"/>
      <c r="ZH100" s="330"/>
      <c r="ZI100" s="330"/>
      <c r="ZJ100" s="330"/>
      <c r="ZK100" s="330"/>
      <c r="ZL100" s="330"/>
      <c r="ZM100" s="330"/>
      <c r="ZN100" s="330"/>
      <c r="ZO100" s="330"/>
      <c r="ZP100" s="330"/>
      <c r="ZQ100" s="330"/>
      <c r="ZR100" s="330"/>
      <c r="ZS100" s="330"/>
      <c r="ZT100" s="330"/>
      <c r="ZU100" s="330"/>
      <c r="ZV100" s="330"/>
      <c r="ZW100" s="330"/>
      <c r="ZX100" s="330"/>
      <c r="ZY100" s="330"/>
      <c r="ZZ100" s="330"/>
      <c r="AAA100" s="330"/>
      <c r="AAB100" s="330"/>
      <c r="AAC100" s="330"/>
      <c r="AAD100" s="330"/>
      <c r="AAE100" s="330"/>
      <c r="AAF100" s="330"/>
      <c r="AAG100" s="330"/>
      <c r="AAH100" s="330"/>
      <c r="AAI100" s="330"/>
      <c r="AAJ100" s="330"/>
      <c r="AAK100" s="330"/>
      <c r="AAL100" s="330"/>
      <c r="AAM100" s="330"/>
      <c r="AAN100" s="330"/>
      <c r="AAO100" s="330"/>
      <c r="AAP100" s="330"/>
      <c r="AAQ100" s="330"/>
      <c r="AAR100" s="330"/>
      <c r="AAS100" s="330"/>
      <c r="AAT100" s="330"/>
      <c r="AAU100" s="330"/>
      <c r="AAV100" s="330"/>
      <c r="AAW100" s="330"/>
      <c r="AAX100" s="330"/>
      <c r="AAY100" s="330"/>
      <c r="AAZ100" s="330"/>
      <c r="ABA100" s="330"/>
      <c r="ABB100" s="330"/>
      <c r="ABC100" s="330"/>
      <c r="ABD100" s="330"/>
      <c r="ABE100" s="330"/>
      <c r="ABF100" s="330"/>
      <c r="ABG100" s="330"/>
      <c r="ABH100" s="330"/>
      <c r="ABI100" s="330"/>
      <c r="ABJ100" s="330"/>
      <c r="ABK100" s="330"/>
      <c r="ABL100" s="330"/>
      <c r="ABM100" s="330"/>
      <c r="ABN100" s="330"/>
      <c r="ABO100" s="330"/>
      <c r="ABP100" s="330"/>
      <c r="ABQ100" s="330"/>
      <c r="ABR100" s="330"/>
      <c r="ABS100" s="330"/>
      <c r="ABT100" s="330"/>
      <c r="ABU100" s="330"/>
      <c r="ABV100" s="330"/>
      <c r="ABW100" s="330"/>
      <c r="ABX100" s="330"/>
      <c r="ABY100" s="330"/>
      <c r="ABZ100" s="330"/>
      <c r="ACA100" s="330"/>
      <c r="ACB100" s="330"/>
      <c r="ACC100" s="330"/>
      <c r="ACD100" s="330"/>
      <c r="ACE100" s="330"/>
      <c r="ACF100" s="330"/>
      <c r="ACG100" s="330"/>
      <c r="ACH100" s="330"/>
      <c r="ACI100" s="330"/>
      <c r="ACJ100" s="330"/>
      <c r="ACK100" s="330"/>
      <c r="ACL100" s="330"/>
      <c r="ACM100" s="330"/>
      <c r="ACN100" s="330"/>
      <c r="ACO100" s="330"/>
      <c r="ACP100" s="330"/>
      <c r="ACQ100" s="330"/>
      <c r="ACR100" s="330"/>
      <c r="ACS100" s="330"/>
      <c r="ACT100" s="330"/>
      <c r="ACU100" s="330"/>
      <c r="ACV100" s="330"/>
      <c r="ACW100" s="330"/>
      <c r="ACX100" s="330"/>
      <c r="ACY100" s="330"/>
      <c r="ACZ100" s="330"/>
      <c r="ADA100" s="330"/>
      <c r="ADB100" s="330"/>
      <c r="ADC100" s="330"/>
      <c r="ADD100" s="330"/>
      <c r="ADE100" s="330"/>
      <c r="ADF100" s="330"/>
      <c r="ADG100" s="330"/>
      <c r="ADH100" s="330"/>
      <c r="ADI100" s="330"/>
      <c r="ADJ100" s="330"/>
      <c r="ADK100" s="330"/>
      <c r="ADL100" s="330"/>
      <c r="ADM100" s="330"/>
      <c r="ADN100" s="330"/>
      <c r="ADO100" s="330"/>
      <c r="ADP100" s="330"/>
      <c r="ADQ100" s="330"/>
      <c r="ADR100" s="330"/>
      <c r="ADS100" s="330"/>
      <c r="ADT100" s="330"/>
      <c r="ADU100" s="330"/>
      <c r="ADV100" s="330"/>
      <c r="ADW100" s="330"/>
      <c r="ADX100" s="330"/>
      <c r="ADY100" s="330"/>
      <c r="ADZ100" s="330"/>
      <c r="AEA100" s="330"/>
      <c r="AEB100" s="330"/>
      <c r="AEC100" s="330"/>
      <c r="AED100" s="330"/>
      <c r="AEE100" s="330"/>
      <c r="AEF100" s="330"/>
      <c r="AEG100" s="330"/>
      <c r="AEH100" s="330"/>
      <c r="AEI100" s="330"/>
      <c r="AEJ100" s="330"/>
      <c r="AEK100" s="330"/>
      <c r="AEL100" s="330"/>
      <c r="AEM100" s="330"/>
      <c r="AEN100" s="330"/>
      <c r="AEO100" s="330"/>
      <c r="AEP100" s="330"/>
      <c r="AEQ100" s="330"/>
      <c r="AER100" s="330"/>
      <c r="AES100" s="330"/>
      <c r="AET100" s="330"/>
      <c r="AEU100" s="330"/>
      <c r="AEV100" s="330"/>
      <c r="AEW100" s="330"/>
      <c r="AEX100" s="330"/>
      <c r="AEY100" s="330"/>
      <c r="AEZ100" s="330"/>
      <c r="AFA100" s="330"/>
      <c r="AFB100" s="330"/>
      <c r="AFC100" s="330"/>
      <c r="AFD100" s="330"/>
      <c r="AFE100" s="330"/>
      <c r="AFF100" s="330"/>
      <c r="AFG100" s="330"/>
      <c r="AFH100" s="330"/>
      <c r="AFI100" s="330"/>
      <c r="AFJ100" s="330"/>
      <c r="AFK100" s="330"/>
      <c r="AFL100" s="330"/>
      <c r="AFM100" s="330"/>
      <c r="AFN100" s="330"/>
      <c r="AFO100" s="330"/>
      <c r="AFP100" s="330"/>
      <c r="AFQ100" s="330"/>
      <c r="AFR100" s="330"/>
      <c r="AFS100" s="330"/>
      <c r="AFT100" s="330"/>
      <c r="AFU100" s="330"/>
      <c r="AFV100" s="330"/>
      <c r="AFW100" s="330"/>
      <c r="AFX100" s="330"/>
      <c r="AFY100" s="330"/>
      <c r="AFZ100" s="330"/>
      <c r="AGA100" s="330"/>
      <c r="AGB100" s="330"/>
      <c r="AGC100" s="330"/>
      <c r="AGD100" s="330"/>
      <c r="AGE100" s="330"/>
      <c r="AGF100" s="330"/>
      <c r="AGG100" s="330"/>
      <c r="AGH100" s="330"/>
      <c r="AGI100" s="330"/>
      <c r="AGJ100" s="330"/>
      <c r="AGK100" s="330"/>
      <c r="AGL100" s="330"/>
      <c r="AGM100" s="330"/>
      <c r="AGN100" s="330"/>
      <c r="AGO100" s="330"/>
      <c r="AGP100" s="330"/>
      <c r="AGQ100" s="330"/>
      <c r="AGR100" s="330"/>
      <c r="AGS100" s="330"/>
      <c r="AGT100" s="330"/>
      <c r="AGU100" s="330"/>
      <c r="AGV100" s="330"/>
      <c r="AGW100" s="330"/>
      <c r="AGX100" s="330"/>
      <c r="AGY100" s="330"/>
      <c r="AGZ100" s="330"/>
      <c r="AHA100" s="330"/>
      <c r="AHB100" s="330"/>
      <c r="AHC100" s="330"/>
      <c r="AHD100" s="330"/>
      <c r="AHE100" s="330"/>
      <c r="AHF100" s="330"/>
      <c r="AHG100" s="330"/>
      <c r="AHH100" s="330"/>
      <c r="AHI100" s="330"/>
      <c r="AHJ100" s="330"/>
      <c r="AHK100" s="330"/>
      <c r="AHL100" s="330"/>
      <c r="AHM100" s="330"/>
      <c r="AHN100" s="330"/>
      <c r="AHO100" s="330"/>
      <c r="AHP100" s="330"/>
      <c r="AHQ100" s="330"/>
      <c r="AHR100" s="330"/>
      <c r="AHS100" s="330"/>
      <c r="AHT100" s="330"/>
      <c r="AHU100" s="330"/>
      <c r="AHV100" s="330"/>
      <c r="AHW100" s="330"/>
      <c r="AHX100" s="330"/>
      <c r="AHY100" s="330"/>
      <c r="AHZ100" s="330"/>
      <c r="AIA100" s="330"/>
      <c r="AIB100" s="330"/>
      <c r="AIC100" s="330"/>
      <c r="AID100" s="330"/>
      <c r="AIE100" s="330"/>
      <c r="AIF100" s="330"/>
      <c r="AIG100" s="330"/>
      <c r="AIH100" s="330"/>
      <c r="AII100" s="330"/>
      <c r="AIJ100" s="330"/>
      <c r="AIK100" s="330"/>
      <c r="AIL100" s="330"/>
      <c r="AIM100" s="330"/>
      <c r="AIN100" s="330"/>
      <c r="AIO100" s="330"/>
      <c r="AIP100" s="330"/>
      <c r="AIQ100" s="330"/>
      <c r="AIR100" s="330"/>
      <c r="AIS100" s="330"/>
      <c r="AIT100" s="330"/>
      <c r="AIU100" s="330"/>
      <c r="AIV100" s="330"/>
      <c r="AIW100" s="330"/>
      <c r="AIX100" s="330"/>
      <c r="AIY100" s="330"/>
      <c r="AIZ100" s="330"/>
      <c r="AJA100" s="330"/>
      <c r="AJB100" s="330"/>
      <c r="AJC100" s="330"/>
      <c r="AJD100" s="330"/>
      <c r="AJE100" s="330"/>
      <c r="AJF100" s="330"/>
      <c r="AJG100" s="330"/>
      <c r="AJH100" s="330"/>
      <c r="AJI100" s="330"/>
      <c r="AJJ100" s="330"/>
      <c r="AJK100" s="330"/>
      <c r="AJL100" s="330"/>
      <c r="AJM100" s="330"/>
      <c r="AJN100" s="330"/>
      <c r="AJO100" s="330"/>
      <c r="AJP100" s="330"/>
      <c r="AJQ100" s="330"/>
      <c r="AJR100" s="330"/>
      <c r="AJS100" s="330"/>
      <c r="AJT100" s="330"/>
      <c r="AJU100" s="330"/>
      <c r="AJV100" s="330"/>
      <c r="AJW100" s="330"/>
      <c r="AJX100" s="330"/>
      <c r="AJY100" s="330"/>
      <c r="AJZ100" s="330"/>
      <c r="AKA100" s="330"/>
      <c r="AKB100" s="330"/>
      <c r="AKC100" s="330"/>
      <c r="AKD100" s="330"/>
      <c r="AKE100" s="330"/>
      <c r="AKF100" s="330"/>
      <c r="AKG100" s="330"/>
      <c r="AKH100" s="330"/>
    </row>
    <row r="101" spans="1:970" s="335" customFormat="1" ht="102" customHeight="1">
      <c r="A101" s="509"/>
      <c r="B101" s="484"/>
      <c r="C101" s="481"/>
      <c r="D101" s="479"/>
      <c r="E101" s="479"/>
      <c r="F101" s="479"/>
      <c r="G101" s="495"/>
      <c r="H101" s="496"/>
      <c r="I101" s="496"/>
      <c r="J101" s="479"/>
      <c r="K101" s="479"/>
      <c r="L101" s="479"/>
      <c r="M101" s="479"/>
      <c r="N101" s="479"/>
      <c r="O101" s="488"/>
      <c r="P101" s="491"/>
      <c r="Q101" s="488"/>
      <c r="R101" s="491"/>
      <c r="S101" s="488"/>
      <c r="T101" s="491"/>
      <c r="U101" s="488"/>
      <c r="V101" s="488"/>
      <c r="W101" s="500"/>
      <c r="X101" s="498"/>
      <c r="Y101" s="495"/>
      <c r="Z101" s="495"/>
      <c r="AA101" s="330"/>
      <c r="AB101" s="330"/>
      <c r="AC101" s="330"/>
      <c r="AD101" s="330"/>
      <c r="AE101" s="330"/>
      <c r="AF101" s="330"/>
      <c r="AG101" s="330"/>
      <c r="AH101" s="330"/>
      <c r="AI101" s="330"/>
      <c r="AJ101" s="330"/>
      <c r="AK101" s="330"/>
      <c r="AL101" s="330"/>
      <c r="AM101" s="330"/>
      <c r="AN101" s="330"/>
      <c r="AO101" s="330"/>
      <c r="AP101" s="330"/>
      <c r="AQ101" s="330"/>
      <c r="AR101" s="330"/>
      <c r="AS101" s="330"/>
      <c r="AT101" s="330"/>
      <c r="AU101" s="330"/>
      <c r="AV101" s="330"/>
      <c r="AW101" s="330"/>
      <c r="AX101" s="330"/>
      <c r="AY101" s="330"/>
      <c r="AZ101" s="330"/>
      <c r="BA101" s="330"/>
      <c r="BB101" s="330"/>
      <c r="BC101" s="330"/>
      <c r="BD101" s="330"/>
      <c r="BE101" s="330"/>
      <c r="BF101" s="330"/>
      <c r="BG101" s="330"/>
      <c r="BH101" s="330"/>
      <c r="BI101" s="330"/>
      <c r="BJ101" s="330"/>
      <c r="BK101" s="330"/>
      <c r="BL101" s="330"/>
      <c r="BM101" s="330"/>
      <c r="BN101" s="330"/>
      <c r="BO101" s="330"/>
      <c r="BP101" s="330"/>
      <c r="BQ101" s="330"/>
      <c r="BR101" s="330"/>
      <c r="BS101" s="330"/>
      <c r="BT101" s="330"/>
      <c r="BU101" s="330"/>
      <c r="BV101" s="330"/>
      <c r="BW101" s="330"/>
      <c r="BX101" s="330"/>
      <c r="BY101" s="330"/>
      <c r="BZ101" s="330"/>
      <c r="CA101" s="330"/>
      <c r="CB101" s="330"/>
      <c r="CC101" s="330"/>
      <c r="CD101" s="330"/>
      <c r="CE101" s="330"/>
      <c r="CF101" s="330"/>
      <c r="CG101" s="330"/>
      <c r="CH101" s="330"/>
      <c r="CI101" s="330"/>
      <c r="CJ101" s="330"/>
      <c r="CK101" s="330"/>
      <c r="CL101" s="330"/>
      <c r="CM101" s="330"/>
      <c r="CN101" s="330"/>
      <c r="CO101" s="330"/>
      <c r="CP101" s="330"/>
      <c r="CQ101" s="330"/>
      <c r="CR101" s="330"/>
      <c r="CS101" s="330"/>
      <c r="CT101" s="330"/>
      <c r="CU101" s="330"/>
      <c r="CV101" s="330"/>
      <c r="CW101" s="330"/>
      <c r="CX101" s="330"/>
      <c r="CY101" s="330"/>
      <c r="CZ101" s="330"/>
      <c r="DA101" s="330"/>
      <c r="DB101" s="330"/>
      <c r="DC101" s="330"/>
      <c r="DD101" s="330"/>
      <c r="DE101" s="330"/>
      <c r="DF101" s="330"/>
      <c r="DG101" s="330"/>
      <c r="DH101" s="330"/>
      <c r="DI101" s="330"/>
      <c r="DJ101" s="330"/>
      <c r="DK101" s="330"/>
      <c r="DL101" s="330"/>
      <c r="DM101" s="330"/>
      <c r="DN101" s="330"/>
      <c r="DO101" s="330"/>
      <c r="DP101" s="330"/>
      <c r="DQ101" s="330"/>
      <c r="DR101" s="330"/>
      <c r="DS101" s="330"/>
      <c r="DT101" s="330"/>
      <c r="DU101" s="330"/>
      <c r="DV101" s="330"/>
      <c r="DW101" s="330"/>
      <c r="DX101" s="330"/>
      <c r="DY101" s="330"/>
      <c r="DZ101" s="330"/>
      <c r="EA101" s="330"/>
      <c r="EB101" s="330"/>
      <c r="EC101" s="330"/>
      <c r="ED101" s="330"/>
      <c r="EE101" s="330"/>
      <c r="EF101" s="330"/>
      <c r="EG101" s="330"/>
      <c r="EH101" s="330"/>
      <c r="EI101" s="330"/>
      <c r="EJ101" s="330"/>
      <c r="EK101" s="330"/>
      <c r="EL101" s="330"/>
      <c r="EM101" s="330"/>
      <c r="EN101" s="330"/>
      <c r="EO101" s="330"/>
      <c r="EP101" s="330"/>
      <c r="EQ101" s="330"/>
      <c r="ER101" s="330"/>
      <c r="ES101" s="330"/>
      <c r="ET101" s="330"/>
      <c r="EU101" s="330"/>
      <c r="EV101" s="330"/>
      <c r="EW101" s="330"/>
      <c r="EX101" s="330"/>
      <c r="EY101" s="330"/>
      <c r="EZ101" s="330"/>
      <c r="FA101" s="330"/>
      <c r="FB101" s="330"/>
      <c r="FC101" s="330"/>
      <c r="FD101" s="330"/>
      <c r="FE101" s="330"/>
      <c r="FF101" s="330"/>
      <c r="FG101" s="330"/>
      <c r="FH101" s="330"/>
      <c r="FI101" s="330"/>
      <c r="FJ101" s="330"/>
      <c r="FK101" s="330"/>
      <c r="FL101" s="330"/>
      <c r="FM101" s="330"/>
      <c r="FN101" s="330"/>
      <c r="FO101" s="330"/>
      <c r="FP101" s="330"/>
      <c r="FQ101" s="330"/>
      <c r="FR101" s="330"/>
      <c r="FS101" s="330"/>
      <c r="FT101" s="330"/>
      <c r="FU101" s="330"/>
      <c r="FV101" s="330"/>
      <c r="FW101" s="330"/>
      <c r="FX101" s="330"/>
      <c r="FY101" s="330"/>
      <c r="FZ101" s="330"/>
      <c r="GA101" s="330"/>
      <c r="GB101" s="330"/>
      <c r="GC101" s="330"/>
      <c r="GD101" s="330"/>
      <c r="GE101" s="330"/>
      <c r="GF101" s="330"/>
      <c r="GG101" s="330"/>
      <c r="GH101" s="330"/>
      <c r="GI101" s="330"/>
      <c r="GJ101" s="330"/>
      <c r="GK101" s="330"/>
      <c r="GL101" s="330"/>
      <c r="GM101" s="330"/>
      <c r="GN101" s="330"/>
      <c r="GO101" s="330"/>
      <c r="GP101" s="330"/>
      <c r="GQ101" s="330"/>
      <c r="GR101" s="330"/>
      <c r="GS101" s="330"/>
      <c r="GT101" s="330"/>
      <c r="GU101" s="330"/>
      <c r="GV101" s="330"/>
      <c r="GW101" s="330"/>
      <c r="GX101" s="330"/>
      <c r="GY101" s="330"/>
      <c r="GZ101" s="330"/>
      <c r="HA101" s="330"/>
      <c r="HB101" s="330"/>
      <c r="HC101" s="330"/>
      <c r="HD101" s="330"/>
      <c r="HE101" s="330"/>
      <c r="HF101" s="330"/>
      <c r="HG101" s="330"/>
      <c r="HH101" s="330"/>
      <c r="HI101" s="330"/>
      <c r="HJ101" s="330"/>
      <c r="HK101" s="330"/>
      <c r="HL101" s="330"/>
      <c r="HM101" s="330"/>
      <c r="HN101" s="330"/>
      <c r="HO101" s="330"/>
      <c r="HP101" s="330"/>
      <c r="HQ101" s="330"/>
      <c r="HR101" s="330"/>
      <c r="HS101" s="330"/>
      <c r="HT101" s="330"/>
      <c r="HU101" s="330"/>
      <c r="HV101" s="330"/>
      <c r="HW101" s="330"/>
      <c r="HX101" s="330"/>
      <c r="HY101" s="330"/>
      <c r="HZ101" s="330"/>
      <c r="IA101" s="330"/>
      <c r="IB101" s="330"/>
      <c r="IC101" s="330"/>
      <c r="ID101" s="330"/>
      <c r="IE101" s="330"/>
      <c r="IF101" s="330"/>
      <c r="IG101" s="330"/>
      <c r="IH101" s="330"/>
      <c r="II101" s="330"/>
      <c r="IJ101" s="330"/>
      <c r="IK101" s="330"/>
      <c r="IL101" s="330"/>
      <c r="IM101" s="330"/>
      <c r="IN101" s="330"/>
      <c r="IO101" s="330"/>
      <c r="IP101" s="330"/>
      <c r="IQ101" s="330"/>
      <c r="IR101" s="330"/>
      <c r="IS101" s="330"/>
      <c r="IT101" s="330"/>
      <c r="IU101" s="330"/>
      <c r="IV101" s="330"/>
      <c r="IW101" s="330"/>
      <c r="IX101" s="330"/>
      <c r="IY101" s="330"/>
      <c r="IZ101" s="330"/>
      <c r="JA101" s="330"/>
      <c r="JB101" s="330"/>
      <c r="JC101" s="330"/>
      <c r="JD101" s="330"/>
      <c r="JE101" s="330"/>
      <c r="JF101" s="330"/>
      <c r="JG101" s="330"/>
      <c r="JH101" s="330"/>
      <c r="JI101" s="330"/>
      <c r="JJ101" s="330"/>
      <c r="JK101" s="330"/>
      <c r="JL101" s="330"/>
      <c r="JM101" s="330"/>
      <c r="JN101" s="330"/>
      <c r="JO101" s="330"/>
      <c r="JP101" s="330"/>
      <c r="JQ101" s="330"/>
      <c r="JR101" s="330"/>
      <c r="JS101" s="330"/>
      <c r="JT101" s="330"/>
      <c r="JU101" s="330"/>
      <c r="JV101" s="330"/>
      <c r="JW101" s="330"/>
      <c r="JX101" s="330"/>
      <c r="JY101" s="330"/>
      <c r="JZ101" s="330"/>
      <c r="KA101" s="330"/>
      <c r="KB101" s="330"/>
      <c r="KC101" s="330"/>
      <c r="KD101" s="330"/>
      <c r="KE101" s="330"/>
      <c r="KF101" s="330"/>
      <c r="KG101" s="330"/>
      <c r="KH101" s="330"/>
      <c r="KI101" s="330"/>
      <c r="KJ101" s="330"/>
      <c r="KK101" s="330"/>
      <c r="KL101" s="330"/>
      <c r="KM101" s="330"/>
      <c r="KN101" s="330"/>
      <c r="KO101" s="330"/>
      <c r="KP101" s="330"/>
      <c r="KQ101" s="330"/>
      <c r="KR101" s="330"/>
      <c r="KS101" s="330"/>
      <c r="KT101" s="330"/>
      <c r="KU101" s="330"/>
      <c r="KV101" s="330"/>
      <c r="KW101" s="330"/>
      <c r="KX101" s="330"/>
      <c r="KY101" s="330"/>
      <c r="KZ101" s="330"/>
      <c r="LA101" s="330"/>
      <c r="LB101" s="330"/>
      <c r="LC101" s="330"/>
      <c r="LD101" s="330"/>
      <c r="LE101" s="330"/>
      <c r="LF101" s="330"/>
      <c r="LG101" s="330"/>
      <c r="LH101" s="330"/>
      <c r="LI101" s="330"/>
      <c r="LJ101" s="330"/>
      <c r="LK101" s="330"/>
      <c r="LL101" s="330"/>
      <c r="LM101" s="330"/>
      <c r="LN101" s="330"/>
      <c r="LO101" s="330"/>
      <c r="LP101" s="330"/>
      <c r="LQ101" s="330"/>
      <c r="LR101" s="330"/>
      <c r="LS101" s="330"/>
      <c r="LT101" s="330"/>
      <c r="LU101" s="330"/>
      <c r="LV101" s="330"/>
      <c r="LW101" s="330"/>
      <c r="LX101" s="330"/>
      <c r="LY101" s="330"/>
      <c r="LZ101" s="330"/>
      <c r="MA101" s="330"/>
      <c r="MB101" s="330"/>
      <c r="MC101" s="330"/>
      <c r="MD101" s="330"/>
      <c r="ME101" s="330"/>
      <c r="MF101" s="330"/>
      <c r="MG101" s="330"/>
      <c r="MH101" s="330"/>
      <c r="MI101" s="330"/>
      <c r="MJ101" s="330"/>
      <c r="MK101" s="330"/>
      <c r="ML101" s="330"/>
      <c r="MM101" s="330"/>
      <c r="MN101" s="330"/>
      <c r="MO101" s="330"/>
      <c r="MP101" s="330"/>
      <c r="MQ101" s="330"/>
      <c r="MR101" s="330"/>
      <c r="MS101" s="330"/>
      <c r="MT101" s="330"/>
      <c r="MU101" s="330"/>
      <c r="MV101" s="330"/>
      <c r="MW101" s="330"/>
      <c r="MX101" s="330"/>
      <c r="MY101" s="330"/>
      <c r="MZ101" s="330"/>
      <c r="NA101" s="330"/>
      <c r="NB101" s="330"/>
      <c r="NC101" s="330"/>
      <c r="ND101" s="330"/>
      <c r="NE101" s="330"/>
      <c r="NF101" s="330"/>
      <c r="NG101" s="330"/>
      <c r="NH101" s="330"/>
      <c r="NI101" s="330"/>
      <c r="NJ101" s="330"/>
      <c r="NK101" s="330"/>
      <c r="NL101" s="330"/>
      <c r="NM101" s="330"/>
      <c r="NN101" s="330"/>
      <c r="NO101" s="330"/>
      <c r="NP101" s="330"/>
      <c r="NQ101" s="330"/>
      <c r="NR101" s="330"/>
      <c r="NS101" s="330"/>
      <c r="NT101" s="330"/>
      <c r="NU101" s="330"/>
      <c r="NV101" s="330"/>
      <c r="NW101" s="330"/>
      <c r="NX101" s="330"/>
      <c r="NY101" s="330"/>
      <c r="NZ101" s="330"/>
      <c r="OA101" s="330"/>
      <c r="OB101" s="330"/>
      <c r="OC101" s="330"/>
      <c r="OD101" s="330"/>
      <c r="OE101" s="330"/>
      <c r="OF101" s="330"/>
      <c r="OG101" s="330"/>
      <c r="OH101" s="330"/>
      <c r="OI101" s="330"/>
      <c r="OJ101" s="330"/>
      <c r="OK101" s="330"/>
      <c r="OL101" s="330"/>
      <c r="OM101" s="330"/>
      <c r="ON101" s="330"/>
      <c r="OO101" s="330"/>
      <c r="OP101" s="330"/>
      <c r="OQ101" s="330"/>
      <c r="OR101" s="330"/>
      <c r="OS101" s="330"/>
      <c r="OT101" s="330"/>
      <c r="OU101" s="330"/>
      <c r="OV101" s="330"/>
      <c r="OW101" s="330"/>
      <c r="OX101" s="330"/>
      <c r="OY101" s="330"/>
      <c r="OZ101" s="330"/>
      <c r="PA101" s="330"/>
      <c r="PB101" s="330"/>
      <c r="PC101" s="330"/>
      <c r="PD101" s="330"/>
      <c r="PE101" s="330"/>
      <c r="PF101" s="330"/>
      <c r="PG101" s="330"/>
      <c r="PH101" s="330"/>
      <c r="PI101" s="330"/>
      <c r="PJ101" s="330"/>
      <c r="PK101" s="330"/>
      <c r="PL101" s="330"/>
      <c r="PM101" s="330"/>
      <c r="PN101" s="330"/>
      <c r="PO101" s="330"/>
      <c r="PP101" s="330"/>
      <c r="PQ101" s="330"/>
      <c r="PR101" s="330"/>
      <c r="PS101" s="330"/>
      <c r="PT101" s="330"/>
      <c r="PU101" s="330"/>
      <c r="PV101" s="330"/>
      <c r="PW101" s="330"/>
      <c r="PX101" s="330"/>
      <c r="PY101" s="330"/>
      <c r="PZ101" s="330"/>
      <c r="QA101" s="330"/>
      <c r="QB101" s="330"/>
      <c r="QC101" s="330"/>
      <c r="QD101" s="330"/>
      <c r="QE101" s="330"/>
      <c r="QF101" s="330"/>
      <c r="QG101" s="330"/>
      <c r="QH101" s="330"/>
      <c r="QI101" s="330"/>
      <c r="QJ101" s="330"/>
      <c r="QK101" s="330"/>
      <c r="QL101" s="330"/>
      <c r="QM101" s="330"/>
      <c r="QN101" s="330"/>
      <c r="QO101" s="330"/>
      <c r="QP101" s="330"/>
      <c r="QQ101" s="330"/>
      <c r="QR101" s="330"/>
      <c r="QS101" s="330"/>
      <c r="QT101" s="330"/>
      <c r="QU101" s="330"/>
      <c r="QV101" s="330"/>
      <c r="QW101" s="330"/>
      <c r="QX101" s="330"/>
      <c r="QY101" s="330"/>
      <c r="QZ101" s="330"/>
      <c r="RA101" s="330"/>
      <c r="RB101" s="330"/>
      <c r="RC101" s="330"/>
      <c r="RD101" s="330"/>
      <c r="RE101" s="330"/>
      <c r="RF101" s="330"/>
      <c r="RG101" s="330"/>
      <c r="RH101" s="330"/>
      <c r="RI101" s="330"/>
      <c r="RJ101" s="330"/>
      <c r="RK101" s="330"/>
      <c r="RL101" s="330"/>
      <c r="RM101" s="330"/>
      <c r="RN101" s="330"/>
      <c r="RO101" s="330"/>
      <c r="RP101" s="330"/>
      <c r="RQ101" s="330"/>
      <c r="RR101" s="330"/>
      <c r="RS101" s="330"/>
      <c r="RT101" s="330"/>
      <c r="RU101" s="330"/>
      <c r="RV101" s="330"/>
      <c r="RW101" s="330"/>
      <c r="RX101" s="330"/>
      <c r="RY101" s="330"/>
      <c r="RZ101" s="330"/>
      <c r="SA101" s="330"/>
      <c r="SB101" s="330"/>
      <c r="SC101" s="330"/>
      <c r="SD101" s="330"/>
      <c r="SE101" s="330"/>
      <c r="SF101" s="330"/>
      <c r="SG101" s="330"/>
      <c r="SH101" s="330"/>
      <c r="SI101" s="330"/>
      <c r="SJ101" s="330"/>
      <c r="SK101" s="330"/>
      <c r="SL101" s="330"/>
      <c r="SM101" s="330"/>
      <c r="SN101" s="330"/>
      <c r="SO101" s="330"/>
      <c r="SP101" s="330"/>
      <c r="SQ101" s="330"/>
      <c r="SR101" s="330"/>
      <c r="SS101" s="330"/>
      <c r="ST101" s="330"/>
      <c r="SU101" s="330"/>
      <c r="SV101" s="330"/>
      <c r="SW101" s="330"/>
      <c r="SX101" s="330"/>
      <c r="SY101" s="330"/>
      <c r="SZ101" s="330"/>
      <c r="TA101" s="330"/>
      <c r="TB101" s="330"/>
      <c r="TC101" s="330"/>
      <c r="TD101" s="330"/>
      <c r="TE101" s="330"/>
      <c r="TF101" s="330"/>
      <c r="TG101" s="330"/>
      <c r="TH101" s="330"/>
      <c r="TI101" s="330"/>
      <c r="TJ101" s="330"/>
      <c r="TK101" s="330"/>
      <c r="TL101" s="330"/>
      <c r="TM101" s="330"/>
      <c r="TN101" s="330"/>
      <c r="TO101" s="330"/>
      <c r="TP101" s="330"/>
      <c r="TQ101" s="330"/>
      <c r="TR101" s="330"/>
      <c r="TS101" s="330"/>
      <c r="TT101" s="330"/>
      <c r="TU101" s="330"/>
      <c r="TV101" s="330"/>
      <c r="TW101" s="330"/>
      <c r="TX101" s="330"/>
      <c r="TY101" s="330"/>
      <c r="TZ101" s="330"/>
      <c r="UA101" s="330"/>
      <c r="UB101" s="330"/>
      <c r="UC101" s="330"/>
      <c r="UD101" s="330"/>
      <c r="UE101" s="330"/>
      <c r="UF101" s="330"/>
      <c r="UG101" s="330"/>
      <c r="UH101" s="330"/>
      <c r="UI101" s="330"/>
      <c r="UJ101" s="330"/>
      <c r="UK101" s="330"/>
      <c r="UL101" s="330"/>
      <c r="UM101" s="330"/>
      <c r="UN101" s="330"/>
      <c r="UO101" s="330"/>
      <c r="UP101" s="330"/>
      <c r="UQ101" s="330"/>
      <c r="UR101" s="330"/>
      <c r="US101" s="330"/>
      <c r="UT101" s="330"/>
      <c r="UU101" s="330"/>
      <c r="UV101" s="330"/>
      <c r="UW101" s="330"/>
      <c r="UX101" s="330"/>
      <c r="UY101" s="330"/>
      <c r="UZ101" s="330"/>
      <c r="VA101" s="330"/>
      <c r="VB101" s="330"/>
      <c r="VC101" s="330"/>
      <c r="VD101" s="330"/>
      <c r="VE101" s="330"/>
      <c r="VF101" s="330"/>
      <c r="VG101" s="330"/>
      <c r="VH101" s="330"/>
      <c r="VI101" s="330"/>
      <c r="VJ101" s="330"/>
      <c r="VK101" s="330"/>
      <c r="VL101" s="330"/>
      <c r="VM101" s="330"/>
      <c r="VN101" s="330"/>
      <c r="VO101" s="330"/>
      <c r="VP101" s="330"/>
      <c r="VQ101" s="330"/>
      <c r="VR101" s="330"/>
      <c r="VS101" s="330"/>
      <c r="VT101" s="330"/>
      <c r="VU101" s="330"/>
      <c r="VV101" s="330"/>
      <c r="VW101" s="330"/>
      <c r="VX101" s="330"/>
      <c r="VY101" s="330"/>
      <c r="VZ101" s="330"/>
      <c r="WA101" s="330"/>
      <c r="WB101" s="330"/>
      <c r="WC101" s="330"/>
      <c r="WD101" s="330"/>
      <c r="WE101" s="330"/>
      <c r="WF101" s="330"/>
      <c r="WG101" s="330"/>
      <c r="WH101" s="330"/>
      <c r="WI101" s="330"/>
      <c r="WJ101" s="330"/>
      <c r="WK101" s="330"/>
      <c r="WL101" s="330"/>
      <c r="WM101" s="330"/>
      <c r="WN101" s="330"/>
      <c r="WO101" s="330"/>
      <c r="WP101" s="330"/>
      <c r="WQ101" s="330"/>
      <c r="WR101" s="330"/>
      <c r="WS101" s="330"/>
      <c r="WT101" s="330"/>
      <c r="WU101" s="330"/>
      <c r="WV101" s="330"/>
      <c r="WW101" s="330"/>
      <c r="WX101" s="330"/>
      <c r="WY101" s="330"/>
      <c r="WZ101" s="330"/>
      <c r="XA101" s="330"/>
      <c r="XB101" s="330"/>
      <c r="XC101" s="330"/>
      <c r="XD101" s="330"/>
      <c r="XE101" s="330"/>
      <c r="XF101" s="330"/>
      <c r="XG101" s="330"/>
      <c r="XH101" s="330"/>
      <c r="XI101" s="330"/>
      <c r="XJ101" s="330"/>
      <c r="XK101" s="330"/>
      <c r="XL101" s="330"/>
      <c r="XM101" s="330"/>
      <c r="XN101" s="330"/>
      <c r="XO101" s="330"/>
      <c r="XP101" s="330"/>
      <c r="XQ101" s="330"/>
      <c r="XR101" s="330"/>
      <c r="XS101" s="330"/>
      <c r="XT101" s="330"/>
      <c r="XU101" s="330"/>
      <c r="XV101" s="330"/>
      <c r="XW101" s="330"/>
      <c r="XX101" s="330"/>
      <c r="XY101" s="330"/>
      <c r="XZ101" s="330"/>
      <c r="YA101" s="330"/>
      <c r="YB101" s="330"/>
      <c r="YC101" s="330"/>
      <c r="YD101" s="330"/>
      <c r="YE101" s="330"/>
      <c r="YF101" s="330"/>
      <c r="YG101" s="330"/>
      <c r="YH101" s="330"/>
      <c r="YI101" s="330"/>
      <c r="YJ101" s="330"/>
      <c r="YK101" s="330"/>
      <c r="YL101" s="330"/>
      <c r="YM101" s="330"/>
      <c r="YN101" s="330"/>
      <c r="YO101" s="330"/>
      <c r="YP101" s="330"/>
      <c r="YQ101" s="330"/>
      <c r="YR101" s="330"/>
      <c r="YS101" s="330"/>
      <c r="YT101" s="330"/>
      <c r="YU101" s="330"/>
      <c r="YV101" s="330"/>
      <c r="YW101" s="330"/>
      <c r="YX101" s="330"/>
      <c r="YY101" s="330"/>
      <c r="YZ101" s="330"/>
      <c r="ZA101" s="330"/>
      <c r="ZB101" s="330"/>
      <c r="ZC101" s="330"/>
      <c r="ZD101" s="330"/>
      <c r="ZE101" s="330"/>
      <c r="ZF101" s="330"/>
      <c r="ZG101" s="330"/>
      <c r="ZH101" s="330"/>
      <c r="ZI101" s="330"/>
      <c r="ZJ101" s="330"/>
      <c r="ZK101" s="330"/>
      <c r="ZL101" s="330"/>
      <c r="ZM101" s="330"/>
      <c r="ZN101" s="330"/>
      <c r="ZO101" s="330"/>
      <c r="ZP101" s="330"/>
      <c r="ZQ101" s="330"/>
      <c r="ZR101" s="330"/>
      <c r="ZS101" s="330"/>
      <c r="ZT101" s="330"/>
      <c r="ZU101" s="330"/>
      <c r="ZV101" s="330"/>
      <c r="ZW101" s="330"/>
      <c r="ZX101" s="330"/>
      <c r="ZY101" s="330"/>
      <c r="ZZ101" s="330"/>
      <c r="AAA101" s="330"/>
      <c r="AAB101" s="330"/>
      <c r="AAC101" s="330"/>
      <c r="AAD101" s="330"/>
      <c r="AAE101" s="330"/>
      <c r="AAF101" s="330"/>
      <c r="AAG101" s="330"/>
      <c r="AAH101" s="330"/>
      <c r="AAI101" s="330"/>
      <c r="AAJ101" s="330"/>
      <c r="AAK101" s="330"/>
      <c r="AAL101" s="330"/>
      <c r="AAM101" s="330"/>
      <c r="AAN101" s="330"/>
      <c r="AAO101" s="330"/>
      <c r="AAP101" s="330"/>
      <c r="AAQ101" s="330"/>
      <c r="AAR101" s="330"/>
      <c r="AAS101" s="330"/>
      <c r="AAT101" s="330"/>
      <c r="AAU101" s="330"/>
      <c r="AAV101" s="330"/>
      <c r="AAW101" s="330"/>
      <c r="AAX101" s="330"/>
      <c r="AAY101" s="330"/>
      <c r="AAZ101" s="330"/>
      <c r="ABA101" s="330"/>
      <c r="ABB101" s="330"/>
      <c r="ABC101" s="330"/>
      <c r="ABD101" s="330"/>
      <c r="ABE101" s="330"/>
      <c r="ABF101" s="330"/>
      <c r="ABG101" s="330"/>
      <c r="ABH101" s="330"/>
      <c r="ABI101" s="330"/>
      <c r="ABJ101" s="330"/>
      <c r="ABK101" s="330"/>
      <c r="ABL101" s="330"/>
      <c r="ABM101" s="330"/>
      <c r="ABN101" s="330"/>
      <c r="ABO101" s="330"/>
      <c r="ABP101" s="330"/>
      <c r="ABQ101" s="330"/>
      <c r="ABR101" s="330"/>
      <c r="ABS101" s="330"/>
      <c r="ABT101" s="330"/>
      <c r="ABU101" s="330"/>
      <c r="ABV101" s="330"/>
      <c r="ABW101" s="330"/>
      <c r="ABX101" s="330"/>
      <c r="ABY101" s="330"/>
      <c r="ABZ101" s="330"/>
      <c r="ACA101" s="330"/>
      <c r="ACB101" s="330"/>
      <c r="ACC101" s="330"/>
      <c r="ACD101" s="330"/>
      <c r="ACE101" s="330"/>
      <c r="ACF101" s="330"/>
      <c r="ACG101" s="330"/>
      <c r="ACH101" s="330"/>
      <c r="ACI101" s="330"/>
      <c r="ACJ101" s="330"/>
      <c r="ACK101" s="330"/>
      <c r="ACL101" s="330"/>
      <c r="ACM101" s="330"/>
      <c r="ACN101" s="330"/>
      <c r="ACO101" s="330"/>
      <c r="ACP101" s="330"/>
      <c r="ACQ101" s="330"/>
      <c r="ACR101" s="330"/>
      <c r="ACS101" s="330"/>
      <c r="ACT101" s="330"/>
      <c r="ACU101" s="330"/>
      <c r="ACV101" s="330"/>
      <c r="ACW101" s="330"/>
      <c r="ACX101" s="330"/>
      <c r="ACY101" s="330"/>
      <c r="ACZ101" s="330"/>
      <c r="ADA101" s="330"/>
      <c r="ADB101" s="330"/>
      <c r="ADC101" s="330"/>
      <c r="ADD101" s="330"/>
      <c r="ADE101" s="330"/>
      <c r="ADF101" s="330"/>
      <c r="ADG101" s="330"/>
      <c r="ADH101" s="330"/>
      <c r="ADI101" s="330"/>
      <c r="ADJ101" s="330"/>
      <c r="ADK101" s="330"/>
      <c r="ADL101" s="330"/>
      <c r="ADM101" s="330"/>
      <c r="ADN101" s="330"/>
      <c r="ADO101" s="330"/>
      <c r="ADP101" s="330"/>
      <c r="ADQ101" s="330"/>
      <c r="ADR101" s="330"/>
      <c r="ADS101" s="330"/>
      <c r="ADT101" s="330"/>
      <c r="ADU101" s="330"/>
      <c r="ADV101" s="330"/>
      <c r="ADW101" s="330"/>
      <c r="ADX101" s="330"/>
      <c r="ADY101" s="330"/>
      <c r="ADZ101" s="330"/>
      <c r="AEA101" s="330"/>
      <c r="AEB101" s="330"/>
      <c r="AEC101" s="330"/>
      <c r="AED101" s="330"/>
      <c r="AEE101" s="330"/>
      <c r="AEF101" s="330"/>
      <c r="AEG101" s="330"/>
      <c r="AEH101" s="330"/>
      <c r="AEI101" s="330"/>
      <c r="AEJ101" s="330"/>
      <c r="AEK101" s="330"/>
      <c r="AEL101" s="330"/>
      <c r="AEM101" s="330"/>
      <c r="AEN101" s="330"/>
      <c r="AEO101" s="330"/>
      <c r="AEP101" s="330"/>
      <c r="AEQ101" s="330"/>
      <c r="AER101" s="330"/>
      <c r="AES101" s="330"/>
      <c r="AET101" s="330"/>
      <c r="AEU101" s="330"/>
      <c r="AEV101" s="330"/>
      <c r="AEW101" s="330"/>
      <c r="AEX101" s="330"/>
      <c r="AEY101" s="330"/>
      <c r="AEZ101" s="330"/>
      <c r="AFA101" s="330"/>
      <c r="AFB101" s="330"/>
      <c r="AFC101" s="330"/>
      <c r="AFD101" s="330"/>
      <c r="AFE101" s="330"/>
      <c r="AFF101" s="330"/>
      <c r="AFG101" s="330"/>
      <c r="AFH101" s="330"/>
      <c r="AFI101" s="330"/>
      <c r="AFJ101" s="330"/>
      <c r="AFK101" s="330"/>
      <c r="AFL101" s="330"/>
      <c r="AFM101" s="330"/>
      <c r="AFN101" s="330"/>
      <c r="AFO101" s="330"/>
      <c r="AFP101" s="330"/>
      <c r="AFQ101" s="330"/>
      <c r="AFR101" s="330"/>
      <c r="AFS101" s="330"/>
      <c r="AFT101" s="330"/>
      <c r="AFU101" s="330"/>
      <c r="AFV101" s="330"/>
      <c r="AFW101" s="330"/>
      <c r="AFX101" s="330"/>
      <c r="AFY101" s="330"/>
      <c r="AFZ101" s="330"/>
      <c r="AGA101" s="330"/>
      <c r="AGB101" s="330"/>
      <c r="AGC101" s="330"/>
      <c r="AGD101" s="330"/>
      <c r="AGE101" s="330"/>
      <c r="AGF101" s="330"/>
      <c r="AGG101" s="330"/>
      <c r="AGH101" s="330"/>
      <c r="AGI101" s="330"/>
      <c r="AGJ101" s="330"/>
      <c r="AGK101" s="330"/>
      <c r="AGL101" s="330"/>
      <c r="AGM101" s="330"/>
      <c r="AGN101" s="330"/>
      <c r="AGO101" s="330"/>
      <c r="AGP101" s="330"/>
      <c r="AGQ101" s="330"/>
      <c r="AGR101" s="330"/>
      <c r="AGS101" s="330"/>
      <c r="AGT101" s="330"/>
      <c r="AGU101" s="330"/>
      <c r="AGV101" s="330"/>
      <c r="AGW101" s="330"/>
      <c r="AGX101" s="330"/>
      <c r="AGY101" s="330"/>
      <c r="AGZ101" s="330"/>
      <c r="AHA101" s="330"/>
      <c r="AHB101" s="330"/>
      <c r="AHC101" s="330"/>
      <c r="AHD101" s="330"/>
      <c r="AHE101" s="330"/>
      <c r="AHF101" s="330"/>
      <c r="AHG101" s="330"/>
      <c r="AHH101" s="330"/>
      <c r="AHI101" s="330"/>
      <c r="AHJ101" s="330"/>
      <c r="AHK101" s="330"/>
      <c r="AHL101" s="330"/>
      <c r="AHM101" s="330"/>
      <c r="AHN101" s="330"/>
      <c r="AHO101" s="330"/>
      <c r="AHP101" s="330"/>
      <c r="AHQ101" s="330"/>
      <c r="AHR101" s="330"/>
      <c r="AHS101" s="330"/>
      <c r="AHT101" s="330"/>
      <c r="AHU101" s="330"/>
      <c r="AHV101" s="330"/>
      <c r="AHW101" s="330"/>
      <c r="AHX101" s="330"/>
      <c r="AHY101" s="330"/>
      <c r="AHZ101" s="330"/>
      <c r="AIA101" s="330"/>
      <c r="AIB101" s="330"/>
      <c r="AIC101" s="330"/>
      <c r="AID101" s="330"/>
      <c r="AIE101" s="330"/>
      <c r="AIF101" s="330"/>
      <c r="AIG101" s="330"/>
      <c r="AIH101" s="330"/>
      <c r="AII101" s="330"/>
      <c r="AIJ101" s="330"/>
      <c r="AIK101" s="330"/>
      <c r="AIL101" s="330"/>
      <c r="AIM101" s="330"/>
      <c r="AIN101" s="330"/>
      <c r="AIO101" s="330"/>
      <c r="AIP101" s="330"/>
      <c r="AIQ101" s="330"/>
      <c r="AIR101" s="330"/>
      <c r="AIS101" s="330"/>
      <c r="AIT101" s="330"/>
      <c r="AIU101" s="330"/>
      <c r="AIV101" s="330"/>
      <c r="AIW101" s="330"/>
      <c r="AIX101" s="330"/>
      <c r="AIY101" s="330"/>
      <c r="AIZ101" s="330"/>
      <c r="AJA101" s="330"/>
      <c r="AJB101" s="330"/>
      <c r="AJC101" s="330"/>
      <c r="AJD101" s="330"/>
      <c r="AJE101" s="330"/>
      <c r="AJF101" s="330"/>
      <c r="AJG101" s="330"/>
      <c r="AJH101" s="330"/>
      <c r="AJI101" s="330"/>
      <c r="AJJ101" s="330"/>
      <c r="AJK101" s="330"/>
      <c r="AJL101" s="330"/>
      <c r="AJM101" s="330"/>
      <c r="AJN101" s="330"/>
      <c r="AJO101" s="330"/>
      <c r="AJP101" s="330"/>
      <c r="AJQ101" s="330"/>
      <c r="AJR101" s="330"/>
      <c r="AJS101" s="330"/>
      <c r="AJT101" s="330"/>
      <c r="AJU101" s="330"/>
      <c r="AJV101" s="330"/>
      <c r="AJW101" s="330"/>
      <c r="AJX101" s="330"/>
      <c r="AJY101" s="330"/>
      <c r="AJZ101" s="330"/>
      <c r="AKA101" s="330"/>
      <c r="AKB101" s="330"/>
      <c r="AKC101" s="330"/>
      <c r="AKD101" s="330"/>
      <c r="AKE101" s="330"/>
      <c r="AKF101" s="330"/>
      <c r="AKG101" s="330"/>
      <c r="AKH101" s="330"/>
    </row>
    <row r="102" spans="1:970" s="335" customFormat="1" ht="102" customHeight="1">
      <c r="A102" s="510"/>
      <c r="B102" s="484"/>
      <c r="C102" s="481"/>
      <c r="D102" s="479"/>
      <c r="E102" s="479"/>
      <c r="F102" s="479"/>
      <c r="G102" s="507"/>
      <c r="H102" s="496"/>
      <c r="I102" s="496"/>
      <c r="J102" s="479"/>
      <c r="K102" s="479"/>
      <c r="L102" s="479"/>
      <c r="M102" s="479"/>
      <c r="N102" s="479"/>
      <c r="O102" s="488"/>
      <c r="P102" s="491"/>
      <c r="Q102" s="488"/>
      <c r="R102" s="491"/>
      <c r="S102" s="488"/>
      <c r="T102" s="491"/>
      <c r="U102" s="488"/>
      <c r="V102" s="488"/>
      <c r="W102" s="500"/>
      <c r="X102" s="498"/>
      <c r="Y102" s="507"/>
      <c r="Z102" s="507"/>
      <c r="AA102" s="330"/>
      <c r="AB102" s="330"/>
      <c r="AC102" s="330"/>
      <c r="AD102" s="330"/>
      <c r="AE102" s="330"/>
      <c r="AF102" s="330"/>
      <c r="AG102" s="330"/>
      <c r="AH102" s="330"/>
      <c r="AI102" s="330"/>
      <c r="AJ102" s="330"/>
      <c r="AK102" s="330"/>
      <c r="AL102" s="330"/>
      <c r="AM102" s="330"/>
      <c r="AN102" s="330"/>
      <c r="AO102" s="330"/>
      <c r="AP102" s="330"/>
      <c r="AQ102" s="330"/>
      <c r="AR102" s="330"/>
      <c r="AS102" s="330"/>
      <c r="AT102" s="330"/>
      <c r="AU102" s="330"/>
      <c r="AV102" s="330"/>
      <c r="AW102" s="330"/>
      <c r="AX102" s="330"/>
      <c r="AY102" s="330"/>
      <c r="AZ102" s="330"/>
      <c r="BA102" s="330"/>
      <c r="BB102" s="330"/>
      <c r="BC102" s="330"/>
      <c r="BD102" s="330"/>
      <c r="BE102" s="330"/>
      <c r="BF102" s="330"/>
      <c r="BG102" s="330"/>
      <c r="BH102" s="330"/>
      <c r="BI102" s="330"/>
      <c r="BJ102" s="330"/>
      <c r="BK102" s="330"/>
      <c r="BL102" s="330"/>
      <c r="BM102" s="330"/>
      <c r="BN102" s="330"/>
      <c r="BO102" s="330"/>
      <c r="BP102" s="330"/>
      <c r="BQ102" s="330"/>
      <c r="BR102" s="330"/>
      <c r="BS102" s="330"/>
      <c r="BT102" s="330"/>
      <c r="BU102" s="330"/>
      <c r="BV102" s="330"/>
      <c r="BW102" s="330"/>
      <c r="BX102" s="330"/>
      <c r="BY102" s="330"/>
      <c r="BZ102" s="330"/>
      <c r="CA102" s="330"/>
      <c r="CB102" s="330"/>
      <c r="CC102" s="330"/>
      <c r="CD102" s="330"/>
      <c r="CE102" s="330"/>
      <c r="CF102" s="330"/>
      <c r="CG102" s="330"/>
      <c r="CH102" s="330"/>
      <c r="CI102" s="330"/>
      <c r="CJ102" s="330"/>
      <c r="CK102" s="330"/>
      <c r="CL102" s="330"/>
      <c r="CM102" s="330"/>
      <c r="CN102" s="330"/>
      <c r="CO102" s="330"/>
      <c r="CP102" s="330"/>
      <c r="CQ102" s="330"/>
      <c r="CR102" s="330"/>
      <c r="CS102" s="330"/>
      <c r="CT102" s="330"/>
      <c r="CU102" s="330"/>
      <c r="CV102" s="330"/>
      <c r="CW102" s="330"/>
      <c r="CX102" s="330"/>
      <c r="CY102" s="330"/>
      <c r="CZ102" s="330"/>
      <c r="DA102" s="330"/>
      <c r="DB102" s="330"/>
      <c r="DC102" s="330"/>
      <c r="DD102" s="330"/>
      <c r="DE102" s="330"/>
      <c r="DF102" s="330"/>
      <c r="DG102" s="330"/>
      <c r="DH102" s="330"/>
      <c r="DI102" s="330"/>
      <c r="DJ102" s="330"/>
      <c r="DK102" s="330"/>
      <c r="DL102" s="330"/>
      <c r="DM102" s="330"/>
      <c r="DN102" s="330"/>
      <c r="DO102" s="330"/>
      <c r="DP102" s="330"/>
      <c r="DQ102" s="330"/>
      <c r="DR102" s="330"/>
      <c r="DS102" s="330"/>
      <c r="DT102" s="330"/>
      <c r="DU102" s="330"/>
      <c r="DV102" s="330"/>
      <c r="DW102" s="330"/>
      <c r="DX102" s="330"/>
      <c r="DY102" s="330"/>
      <c r="DZ102" s="330"/>
      <c r="EA102" s="330"/>
      <c r="EB102" s="330"/>
      <c r="EC102" s="330"/>
      <c r="ED102" s="330"/>
      <c r="EE102" s="330"/>
      <c r="EF102" s="330"/>
      <c r="EG102" s="330"/>
      <c r="EH102" s="330"/>
      <c r="EI102" s="330"/>
      <c r="EJ102" s="330"/>
      <c r="EK102" s="330"/>
      <c r="EL102" s="330"/>
      <c r="EM102" s="330"/>
      <c r="EN102" s="330"/>
      <c r="EO102" s="330"/>
      <c r="EP102" s="330"/>
      <c r="EQ102" s="330"/>
      <c r="ER102" s="330"/>
      <c r="ES102" s="330"/>
      <c r="ET102" s="330"/>
      <c r="EU102" s="330"/>
      <c r="EV102" s="330"/>
      <c r="EW102" s="330"/>
      <c r="EX102" s="330"/>
      <c r="EY102" s="330"/>
      <c r="EZ102" s="330"/>
      <c r="FA102" s="330"/>
      <c r="FB102" s="330"/>
      <c r="FC102" s="330"/>
      <c r="FD102" s="330"/>
      <c r="FE102" s="330"/>
      <c r="FF102" s="330"/>
      <c r="FG102" s="330"/>
      <c r="FH102" s="330"/>
      <c r="FI102" s="330"/>
      <c r="FJ102" s="330"/>
      <c r="FK102" s="330"/>
      <c r="FL102" s="330"/>
      <c r="FM102" s="330"/>
      <c r="FN102" s="330"/>
      <c r="FO102" s="330"/>
      <c r="FP102" s="330"/>
      <c r="FQ102" s="330"/>
      <c r="FR102" s="330"/>
      <c r="FS102" s="330"/>
      <c r="FT102" s="330"/>
      <c r="FU102" s="330"/>
      <c r="FV102" s="330"/>
      <c r="FW102" s="330"/>
      <c r="FX102" s="330"/>
      <c r="FY102" s="330"/>
      <c r="FZ102" s="330"/>
      <c r="GA102" s="330"/>
      <c r="GB102" s="330"/>
      <c r="GC102" s="330"/>
      <c r="GD102" s="330"/>
      <c r="GE102" s="330"/>
      <c r="GF102" s="330"/>
      <c r="GG102" s="330"/>
      <c r="GH102" s="330"/>
      <c r="GI102" s="330"/>
      <c r="GJ102" s="330"/>
      <c r="GK102" s="330"/>
      <c r="GL102" s="330"/>
      <c r="GM102" s="330"/>
      <c r="GN102" s="330"/>
      <c r="GO102" s="330"/>
      <c r="GP102" s="330"/>
      <c r="GQ102" s="330"/>
      <c r="GR102" s="330"/>
      <c r="GS102" s="330"/>
      <c r="GT102" s="330"/>
      <c r="GU102" s="330"/>
      <c r="GV102" s="330"/>
      <c r="GW102" s="330"/>
      <c r="GX102" s="330"/>
      <c r="GY102" s="330"/>
      <c r="GZ102" s="330"/>
      <c r="HA102" s="330"/>
      <c r="HB102" s="330"/>
      <c r="HC102" s="330"/>
      <c r="HD102" s="330"/>
      <c r="HE102" s="330"/>
      <c r="HF102" s="330"/>
      <c r="HG102" s="330"/>
      <c r="HH102" s="330"/>
      <c r="HI102" s="330"/>
      <c r="HJ102" s="330"/>
      <c r="HK102" s="330"/>
      <c r="HL102" s="330"/>
      <c r="HM102" s="330"/>
      <c r="HN102" s="330"/>
      <c r="HO102" s="330"/>
      <c r="HP102" s="330"/>
      <c r="HQ102" s="330"/>
      <c r="HR102" s="330"/>
      <c r="HS102" s="330"/>
      <c r="HT102" s="330"/>
      <c r="HU102" s="330"/>
      <c r="HV102" s="330"/>
      <c r="HW102" s="330"/>
      <c r="HX102" s="330"/>
      <c r="HY102" s="330"/>
      <c r="HZ102" s="330"/>
      <c r="IA102" s="330"/>
      <c r="IB102" s="330"/>
      <c r="IC102" s="330"/>
      <c r="ID102" s="330"/>
      <c r="IE102" s="330"/>
      <c r="IF102" s="330"/>
      <c r="IG102" s="330"/>
      <c r="IH102" s="330"/>
      <c r="II102" s="330"/>
      <c r="IJ102" s="330"/>
      <c r="IK102" s="330"/>
      <c r="IL102" s="330"/>
      <c r="IM102" s="330"/>
      <c r="IN102" s="330"/>
      <c r="IO102" s="330"/>
      <c r="IP102" s="330"/>
      <c r="IQ102" s="330"/>
      <c r="IR102" s="330"/>
      <c r="IS102" s="330"/>
      <c r="IT102" s="330"/>
      <c r="IU102" s="330"/>
      <c r="IV102" s="330"/>
      <c r="IW102" s="330"/>
      <c r="IX102" s="330"/>
      <c r="IY102" s="330"/>
      <c r="IZ102" s="330"/>
      <c r="JA102" s="330"/>
      <c r="JB102" s="330"/>
      <c r="JC102" s="330"/>
      <c r="JD102" s="330"/>
      <c r="JE102" s="330"/>
      <c r="JF102" s="330"/>
      <c r="JG102" s="330"/>
      <c r="JH102" s="330"/>
      <c r="JI102" s="330"/>
      <c r="JJ102" s="330"/>
      <c r="JK102" s="330"/>
      <c r="JL102" s="330"/>
      <c r="JM102" s="330"/>
      <c r="JN102" s="330"/>
      <c r="JO102" s="330"/>
      <c r="JP102" s="330"/>
      <c r="JQ102" s="330"/>
      <c r="JR102" s="330"/>
      <c r="JS102" s="330"/>
      <c r="JT102" s="330"/>
      <c r="JU102" s="330"/>
      <c r="JV102" s="330"/>
      <c r="JW102" s="330"/>
      <c r="JX102" s="330"/>
      <c r="JY102" s="330"/>
      <c r="JZ102" s="330"/>
      <c r="KA102" s="330"/>
      <c r="KB102" s="330"/>
      <c r="KC102" s="330"/>
      <c r="KD102" s="330"/>
      <c r="KE102" s="330"/>
      <c r="KF102" s="330"/>
      <c r="KG102" s="330"/>
      <c r="KH102" s="330"/>
      <c r="KI102" s="330"/>
      <c r="KJ102" s="330"/>
      <c r="KK102" s="330"/>
      <c r="KL102" s="330"/>
      <c r="KM102" s="330"/>
      <c r="KN102" s="330"/>
      <c r="KO102" s="330"/>
      <c r="KP102" s="330"/>
      <c r="KQ102" s="330"/>
      <c r="KR102" s="330"/>
      <c r="KS102" s="330"/>
      <c r="KT102" s="330"/>
      <c r="KU102" s="330"/>
      <c r="KV102" s="330"/>
      <c r="KW102" s="330"/>
      <c r="KX102" s="330"/>
      <c r="KY102" s="330"/>
      <c r="KZ102" s="330"/>
      <c r="LA102" s="330"/>
      <c r="LB102" s="330"/>
      <c r="LC102" s="330"/>
      <c r="LD102" s="330"/>
      <c r="LE102" s="330"/>
      <c r="LF102" s="330"/>
      <c r="LG102" s="330"/>
      <c r="LH102" s="330"/>
      <c r="LI102" s="330"/>
      <c r="LJ102" s="330"/>
      <c r="LK102" s="330"/>
      <c r="LL102" s="330"/>
      <c r="LM102" s="330"/>
      <c r="LN102" s="330"/>
      <c r="LO102" s="330"/>
      <c r="LP102" s="330"/>
      <c r="LQ102" s="330"/>
      <c r="LR102" s="330"/>
      <c r="LS102" s="330"/>
      <c r="LT102" s="330"/>
      <c r="LU102" s="330"/>
      <c r="LV102" s="330"/>
      <c r="LW102" s="330"/>
      <c r="LX102" s="330"/>
      <c r="LY102" s="330"/>
      <c r="LZ102" s="330"/>
      <c r="MA102" s="330"/>
      <c r="MB102" s="330"/>
      <c r="MC102" s="330"/>
      <c r="MD102" s="330"/>
      <c r="ME102" s="330"/>
      <c r="MF102" s="330"/>
      <c r="MG102" s="330"/>
      <c r="MH102" s="330"/>
      <c r="MI102" s="330"/>
      <c r="MJ102" s="330"/>
      <c r="MK102" s="330"/>
      <c r="ML102" s="330"/>
      <c r="MM102" s="330"/>
      <c r="MN102" s="330"/>
      <c r="MO102" s="330"/>
      <c r="MP102" s="330"/>
      <c r="MQ102" s="330"/>
      <c r="MR102" s="330"/>
      <c r="MS102" s="330"/>
      <c r="MT102" s="330"/>
      <c r="MU102" s="330"/>
      <c r="MV102" s="330"/>
      <c r="MW102" s="330"/>
      <c r="MX102" s="330"/>
      <c r="MY102" s="330"/>
      <c r="MZ102" s="330"/>
      <c r="NA102" s="330"/>
      <c r="NB102" s="330"/>
      <c r="NC102" s="330"/>
      <c r="ND102" s="330"/>
      <c r="NE102" s="330"/>
      <c r="NF102" s="330"/>
      <c r="NG102" s="330"/>
      <c r="NH102" s="330"/>
      <c r="NI102" s="330"/>
      <c r="NJ102" s="330"/>
      <c r="NK102" s="330"/>
      <c r="NL102" s="330"/>
      <c r="NM102" s="330"/>
      <c r="NN102" s="330"/>
      <c r="NO102" s="330"/>
      <c r="NP102" s="330"/>
      <c r="NQ102" s="330"/>
      <c r="NR102" s="330"/>
      <c r="NS102" s="330"/>
      <c r="NT102" s="330"/>
      <c r="NU102" s="330"/>
      <c r="NV102" s="330"/>
      <c r="NW102" s="330"/>
      <c r="NX102" s="330"/>
      <c r="NY102" s="330"/>
      <c r="NZ102" s="330"/>
      <c r="OA102" s="330"/>
      <c r="OB102" s="330"/>
      <c r="OC102" s="330"/>
      <c r="OD102" s="330"/>
      <c r="OE102" s="330"/>
      <c r="OF102" s="330"/>
      <c r="OG102" s="330"/>
      <c r="OH102" s="330"/>
      <c r="OI102" s="330"/>
      <c r="OJ102" s="330"/>
      <c r="OK102" s="330"/>
      <c r="OL102" s="330"/>
      <c r="OM102" s="330"/>
      <c r="ON102" s="330"/>
      <c r="OO102" s="330"/>
      <c r="OP102" s="330"/>
      <c r="OQ102" s="330"/>
      <c r="OR102" s="330"/>
      <c r="OS102" s="330"/>
      <c r="OT102" s="330"/>
      <c r="OU102" s="330"/>
      <c r="OV102" s="330"/>
      <c r="OW102" s="330"/>
      <c r="OX102" s="330"/>
      <c r="OY102" s="330"/>
      <c r="OZ102" s="330"/>
      <c r="PA102" s="330"/>
      <c r="PB102" s="330"/>
      <c r="PC102" s="330"/>
      <c r="PD102" s="330"/>
      <c r="PE102" s="330"/>
      <c r="PF102" s="330"/>
      <c r="PG102" s="330"/>
      <c r="PH102" s="330"/>
      <c r="PI102" s="330"/>
      <c r="PJ102" s="330"/>
      <c r="PK102" s="330"/>
      <c r="PL102" s="330"/>
      <c r="PM102" s="330"/>
      <c r="PN102" s="330"/>
      <c r="PO102" s="330"/>
      <c r="PP102" s="330"/>
      <c r="PQ102" s="330"/>
      <c r="PR102" s="330"/>
      <c r="PS102" s="330"/>
      <c r="PT102" s="330"/>
      <c r="PU102" s="330"/>
      <c r="PV102" s="330"/>
      <c r="PW102" s="330"/>
      <c r="PX102" s="330"/>
      <c r="PY102" s="330"/>
      <c r="PZ102" s="330"/>
      <c r="QA102" s="330"/>
      <c r="QB102" s="330"/>
      <c r="QC102" s="330"/>
      <c r="QD102" s="330"/>
      <c r="QE102" s="330"/>
      <c r="QF102" s="330"/>
      <c r="QG102" s="330"/>
      <c r="QH102" s="330"/>
      <c r="QI102" s="330"/>
      <c r="QJ102" s="330"/>
      <c r="QK102" s="330"/>
      <c r="QL102" s="330"/>
      <c r="QM102" s="330"/>
      <c r="QN102" s="330"/>
      <c r="QO102" s="330"/>
      <c r="QP102" s="330"/>
      <c r="QQ102" s="330"/>
      <c r="QR102" s="330"/>
      <c r="QS102" s="330"/>
      <c r="QT102" s="330"/>
      <c r="QU102" s="330"/>
      <c r="QV102" s="330"/>
      <c r="QW102" s="330"/>
      <c r="QX102" s="330"/>
      <c r="QY102" s="330"/>
      <c r="QZ102" s="330"/>
      <c r="RA102" s="330"/>
      <c r="RB102" s="330"/>
      <c r="RC102" s="330"/>
      <c r="RD102" s="330"/>
      <c r="RE102" s="330"/>
      <c r="RF102" s="330"/>
      <c r="RG102" s="330"/>
      <c r="RH102" s="330"/>
      <c r="RI102" s="330"/>
      <c r="RJ102" s="330"/>
      <c r="RK102" s="330"/>
      <c r="RL102" s="330"/>
      <c r="RM102" s="330"/>
      <c r="RN102" s="330"/>
      <c r="RO102" s="330"/>
      <c r="RP102" s="330"/>
      <c r="RQ102" s="330"/>
      <c r="RR102" s="330"/>
      <c r="RS102" s="330"/>
      <c r="RT102" s="330"/>
      <c r="RU102" s="330"/>
      <c r="RV102" s="330"/>
      <c r="RW102" s="330"/>
      <c r="RX102" s="330"/>
      <c r="RY102" s="330"/>
      <c r="RZ102" s="330"/>
      <c r="SA102" s="330"/>
      <c r="SB102" s="330"/>
      <c r="SC102" s="330"/>
      <c r="SD102" s="330"/>
      <c r="SE102" s="330"/>
      <c r="SF102" s="330"/>
      <c r="SG102" s="330"/>
      <c r="SH102" s="330"/>
      <c r="SI102" s="330"/>
      <c r="SJ102" s="330"/>
      <c r="SK102" s="330"/>
      <c r="SL102" s="330"/>
      <c r="SM102" s="330"/>
      <c r="SN102" s="330"/>
      <c r="SO102" s="330"/>
      <c r="SP102" s="330"/>
      <c r="SQ102" s="330"/>
      <c r="SR102" s="330"/>
      <c r="SS102" s="330"/>
      <c r="ST102" s="330"/>
      <c r="SU102" s="330"/>
      <c r="SV102" s="330"/>
      <c r="SW102" s="330"/>
      <c r="SX102" s="330"/>
      <c r="SY102" s="330"/>
      <c r="SZ102" s="330"/>
      <c r="TA102" s="330"/>
      <c r="TB102" s="330"/>
      <c r="TC102" s="330"/>
      <c r="TD102" s="330"/>
      <c r="TE102" s="330"/>
      <c r="TF102" s="330"/>
      <c r="TG102" s="330"/>
      <c r="TH102" s="330"/>
      <c r="TI102" s="330"/>
      <c r="TJ102" s="330"/>
      <c r="TK102" s="330"/>
      <c r="TL102" s="330"/>
      <c r="TM102" s="330"/>
      <c r="TN102" s="330"/>
      <c r="TO102" s="330"/>
      <c r="TP102" s="330"/>
      <c r="TQ102" s="330"/>
      <c r="TR102" s="330"/>
      <c r="TS102" s="330"/>
      <c r="TT102" s="330"/>
      <c r="TU102" s="330"/>
      <c r="TV102" s="330"/>
      <c r="TW102" s="330"/>
      <c r="TX102" s="330"/>
      <c r="TY102" s="330"/>
      <c r="TZ102" s="330"/>
      <c r="UA102" s="330"/>
      <c r="UB102" s="330"/>
      <c r="UC102" s="330"/>
      <c r="UD102" s="330"/>
      <c r="UE102" s="330"/>
      <c r="UF102" s="330"/>
      <c r="UG102" s="330"/>
      <c r="UH102" s="330"/>
      <c r="UI102" s="330"/>
      <c r="UJ102" s="330"/>
      <c r="UK102" s="330"/>
      <c r="UL102" s="330"/>
      <c r="UM102" s="330"/>
      <c r="UN102" s="330"/>
      <c r="UO102" s="330"/>
      <c r="UP102" s="330"/>
      <c r="UQ102" s="330"/>
      <c r="UR102" s="330"/>
      <c r="US102" s="330"/>
      <c r="UT102" s="330"/>
      <c r="UU102" s="330"/>
      <c r="UV102" s="330"/>
      <c r="UW102" s="330"/>
      <c r="UX102" s="330"/>
      <c r="UY102" s="330"/>
      <c r="UZ102" s="330"/>
      <c r="VA102" s="330"/>
      <c r="VB102" s="330"/>
      <c r="VC102" s="330"/>
      <c r="VD102" s="330"/>
      <c r="VE102" s="330"/>
      <c r="VF102" s="330"/>
      <c r="VG102" s="330"/>
      <c r="VH102" s="330"/>
      <c r="VI102" s="330"/>
      <c r="VJ102" s="330"/>
      <c r="VK102" s="330"/>
      <c r="VL102" s="330"/>
      <c r="VM102" s="330"/>
      <c r="VN102" s="330"/>
      <c r="VO102" s="330"/>
      <c r="VP102" s="330"/>
      <c r="VQ102" s="330"/>
      <c r="VR102" s="330"/>
      <c r="VS102" s="330"/>
      <c r="VT102" s="330"/>
      <c r="VU102" s="330"/>
      <c r="VV102" s="330"/>
      <c r="VW102" s="330"/>
      <c r="VX102" s="330"/>
      <c r="VY102" s="330"/>
      <c r="VZ102" s="330"/>
      <c r="WA102" s="330"/>
      <c r="WB102" s="330"/>
      <c r="WC102" s="330"/>
      <c r="WD102" s="330"/>
      <c r="WE102" s="330"/>
      <c r="WF102" s="330"/>
      <c r="WG102" s="330"/>
      <c r="WH102" s="330"/>
      <c r="WI102" s="330"/>
      <c r="WJ102" s="330"/>
      <c r="WK102" s="330"/>
      <c r="WL102" s="330"/>
      <c r="WM102" s="330"/>
      <c r="WN102" s="330"/>
      <c r="WO102" s="330"/>
      <c r="WP102" s="330"/>
      <c r="WQ102" s="330"/>
      <c r="WR102" s="330"/>
      <c r="WS102" s="330"/>
      <c r="WT102" s="330"/>
      <c r="WU102" s="330"/>
      <c r="WV102" s="330"/>
      <c r="WW102" s="330"/>
      <c r="WX102" s="330"/>
      <c r="WY102" s="330"/>
      <c r="WZ102" s="330"/>
      <c r="XA102" s="330"/>
      <c r="XB102" s="330"/>
      <c r="XC102" s="330"/>
      <c r="XD102" s="330"/>
      <c r="XE102" s="330"/>
      <c r="XF102" s="330"/>
      <c r="XG102" s="330"/>
      <c r="XH102" s="330"/>
      <c r="XI102" s="330"/>
      <c r="XJ102" s="330"/>
      <c r="XK102" s="330"/>
      <c r="XL102" s="330"/>
      <c r="XM102" s="330"/>
      <c r="XN102" s="330"/>
      <c r="XO102" s="330"/>
      <c r="XP102" s="330"/>
      <c r="XQ102" s="330"/>
      <c r="XR102" s="330"/>
      <c r="XS102" s="330"/>
      <c r="XT102" s="330"/>
      <c r="XU102" s="330"/>
      <c r="XV102" s="330"/>
      <c r="XW102" s="330"/>
      <c r="XX102" s="330"/>
      <c r="XY102" s="330"/>
      <c r="XZ102" s="330"/>
      <c r="YA102" s="330"/>
      <c r="YB102" s="330"/>
      <c r="YC102" s="330"/>
      <c r="YD102" s="330"/>
      <c r="YE102" s="330"/>
      <c r="YF102" s="330"/>
      <c r="YG102" s="330"/>
      <c r="YH102" s="330"/>
      <c r="YI102" s="330"/>
      <c r="YJ102" s="330"/>
      <c r="YK102" s="330"/>
      <c r="YL102" s="330"/>
      <c r="YM102" s="330"/>
      <c r="YN102" s="330"/>
      <c r="YO102" s="330"/>
      <c r="YP102" s="330"/>
      <c r="YQ102" s="330"/>
      <c r="YR102" s="330"/>
      <c r="YS102" s="330"/>
      <c r="YT102" s="330"/>
      <c r="YU102" s="330"/>
      <c r="YV102" s="330"/>
      <c r="YW102" s="330"/>
      <c r="YX102" s="330"/>
      <c r="YY102" s="330"/>
      <c r="YZ102" s="330"/>
      <c r="ZA102" s="330"/>
      <c r="ZB102" s="330"/>
      <c r="ZC102" s="330"/>
      <c r="ZD102" s="330"/>
      <c r="ZE102" s="330"/>
      <c r="ZF102" s="330"/>
      <c r="ZG102" s="330"/>
      <c r="ZH102" s="330"/>
      <c r="ZI102" s="330"/>
      <c r="ZJ102" s="330"/>
      <c r="ZK102" s="330"/>
      <c r="ZL102" s="330"/>
      <c r="ZM102" s="330"/>
      <c r="ZN102" s="330"/>
      <c r="ZO102" s="330"/>
      <c r="ZP102" s="330"/>
      <c r="ZQ102" s="330"/>
      <c r="ZR102" s="330"/>
      <c r="ZS102" s="330"/>
      <c r="ZT102" s="330"/>
      <c r="ZU102" s="330"/>
      <c r="ZV102" s="330"/>
      <c r="ZW102" s="330"/>
      <c r="ZX102" s="330"/>
      <c r="ZY102" s="330"/>
      <c r="ZZ102" s="330"/>
      <c r="AAA102" s="330"/>
      <c r="AAB102" s="330"/>
      <c r="AAC102" s="330"/>
      <c r="AAD102" s="330"/>
      <c r="AAE102" s="330"/>
      <c r="AAF102" s="330"/>
      <c r="AAG102" s="330"/>
      <c r="AAH102" s="330"/>
      <c r="AAI102" s="330"/>
      <c r="AAJ102" s="330"/>
      <c r="AAK102" s="330"/>
      <c r="AAL102" s="330"/>
      <c r="AAM102" s="330"/>
      <c r="AAN102" s="330"/>
      <c r="AAO102" s="330"/>
      <c r="AAP102" s="330"/>
      <c r="AAQ102" s="330"/>
      <c r="AAR102" s="330"/>
      <c r="AAS102" s="330"/>
      <c r="AAT102" s="330"/>
      <c r="AAU102" s="330"/>
      <c r="AAV102" s="330"/>
      <c r="AAW102" s="330"/>
      <c r="AAX102" s="330"/>
      <c r="AAY102" s="330"/>
      <c r="AAZ102" s="330"/>
      <c r="ABA102" s="330"/>
      <c r="ABB102" s="330"/>
      <c r="ABC102" s="330"/>
      <c r="ABD102" s="330"/>
      <c r="ABE102" s="330"/>
      <c r="ABF102" s="330"/>
      <c r="ABG102" s="330"/>
      <c r="ABH102" s="330"/>
      <c r="ABI102" s="330"/>
      <c r="ABJ102" s="330"/>
      <c r="ABK102" s="330"/>
      <c r="ABL102" s="330"/>
      <c r="ABM102" s="330"/>
      <c r="ABN102" s="330"/>
      <c r="ABO102" s="330"/>
      <c r="ABP102" s="330"/>
      <c r="ABQ102" s="330"/>
      <c r="ABR102" s="330"/>
      <c r="ABS102" s="330"/>
      <c r="ABT102" s="330"/>
      <c r="ABU102" s="330"/>
      <c r="ABV102" s="330"/>
      <c r="ABW102" s="330"/>
      <c r="ABX102" s="330"/>
      <c r="ABY102" s="330"/>
      <c r="ABZ102" s="330"/>
      <c r="ACA102" s="330"/>
      <c r="ACB102" s="330"/>
      <c r="ACC102" s="330"/>
      <c r="ACD102" s="330"/>
      <c r="ACE102" s="330"/>
      <c r="ACF102" s="330"/>
      <c r="ACG102" s="330"/>
      <c r="ACH102" s="330"/>
      <c r="ACI102" s="330"/>
      <c r="ACJ102" s="330"/>
      <c r="ACK102" s="330"/>
      <c r="ACL102" s="330"/>
      <c r="ACM102" s="330"/>
      <c r="ACN102" s="330"/>
      <c r="ACO102" s="330"/>
      <c r="ACP102" s="330"/>
      <c r="ACQ102" s="330"/>
      <c r="ACR102" s="330"/>
      <c r="ACS102" s="330"/>
      <c r="ACT102" s="330"/>
      <c r="ACU102" s="330"/>
      <c r="ACV102" s="330"/>
      <c r="ACW102" s="330"/>
      <c r="ACX102" s="330"/>
      <c r="ACY102" s="330"/>
      <c r="ACZ102" s="330"/>
      <c r="ADA102" s="330"/>
      <c r="ADB102" s="330"/>
      <c r="ADC102" s="330"/>
      <c r="ADD102" s="330"/>
      <c r="ADE102" s="330"/>
      <c r="ADF102" s="330"/>
      <c r="ADG102" s="330"/>
      <c r="ADH102" s="330"/>
      <c r="ADI102" s="330"/>
      <c r="ADJ102" s="330"/>
      <c r="ADK102" s="330"/>
      <c r="ADL102" s="330"/>
      <c r="ADM102" s="330"/>
      <c r="ADN102" s="330"/>
      <c r="ADO102" s="330"/>
      <c r="ADP102" s="330"/>
      <c r="ADQ102" s="330"/>
      <c r="ADR102" s="330"/>
      <c r="ADS102" s="330"/>
      <c r="ADT102" s="330"/>
      <c r="ADU102" s="330"/>
      <c r="ADV102" s="330"/>
      <c r="ADW102" s="330"/>
      <c r="ADX102" s="330"/>
      <c r="ADY102" s="330"/>
      <c r="ADZ102" s="330"/>
      <c r="AEA102" s="330"/>
      <c r="AEB102" s="330"/>
      <c r="AEC102" s="330"/>
      <c r="AED102" s="330"/>
      <c r="AEE102" s="330"/>
      <c r="AEF102" s="330"/>
      <c r="AEG102" s="330"/>
      <c r="AEH102" s="330"/>
      <c r="AEI102" s="330"/>
      <c r="AEJ102" s="330"/>
      <c r="AEK102" s="330"/>
      <c r="AEL102" s="330"/>
      <c r="AEM102" s="330"/>
      <c r="AEN102" s="330"/>
      <c r="AEO102" s="330"/>
      <c r="AEP102" s="330"/>
      <c r="AEQ102" s="330"/>
      <c r="AER102" s="330"/>
      <c r="AES102" s="330"/>
      <c r="AET102" s="330"/>
      <c r="AEU102" s="330"/>
      <c r="AEV102" s="330"/>
      <c r="AEW102" s="330"/>
      <c r="AEX102" s="330"/>
      <c r="AEY102" s="330"/>
      <c r="AEZ102" s="330"/>
      <c r="AFA102" s="330"/>
      <c r="AFB102" s="330"/>
      <c r="AFC102" s="330"/>
      <c r="AFD102" s="330"/>
      <c r="AFE102" s="330"/>
      <c r="AFF102" s="330"/>
      <c r="AFG102" s="330"/>
      <c r="AFH102" s="330"/>
      <c r="AFI102" s="330"/>
      <c r="AFJ102" s="330"/>
      <c r="AFK102" s="330"/>
      <c r="AFL102" s="330"/>
      <c r="AFM102" s="330"/>
      <c r="AFN102" s="330"/>
      <c r="AFO102" s="330"/>
      <c r="AFP102" s="330"/>
      <c r="AFQ102" s="330"/>
      <c r="AFR102" s="330"/>
      <c r="AFS102" s="330"/>
      <c r="AFT102" s="330"/>
      <c r="AFU102" s="330"/>
      <c r="AFV102" s="330"/>
      <c r="AFW102" s="330"/>
      <c r="AFX102" s="330"/>
      <c r="AFY102" s="330"/>
      <c r="AFZ102" s="330"/>
      <c r="AGA102" s="330"/>
      <c r="AGB102" s="330"/>
      <c r="AGC102" s="330"/>
      <c r="AGD102" s="330"/>
      <c r="AGE102" s="330"/>
      <c r="AGF102" s="330"/>
      <c r="AGG102" s="330"/>
      <c r="AGH102" s="330"/>
      <c r="AGI102" s="330"/>
      <c r="AGJ102" s="330"/>
      <c r="AGK102" s="330"/>
      <c r="AGL102" s="330"/>
      <c r="AGM102" s="330"/>
      <c r="AGN102" s="330"/>
      <c r="AGO102" s="330"/>
      <c r="AGP102" s="330"/>
      <c r="AGQ102" s="330"/>
      <c r="AGR102" s="330"/>
      <c r="AGS102" s="330"/>
      <c r="AGT102" s="330"/>
      <c r="AGU102" s="330"/>
      <c r="AGV102" s="330"/>
      <c r="AGW102" s="330"/>
      <c r="AGX102" s="330"/>
      <c r="AGY102" s="330"/>
      <c r="AGZ102" s="330"/>
      <c r="AHA102" s="330"/>
      <c r="AHB102" s="330"/>
      <c r="AHC102" s="330"/>
      <c r="AHD102" s="330"/>
      <c r="AHE102" s="330"/>
      <c r="AHF102" s="330"/>
      <c r="AHG102" s="330"/>
      <c r="AHH102" s="330"/>
      <c r="AHI102" s="330"/>
      <c r="AHJ102" s="330"/>
      <c r="AHK102" s="330"/>
      <c r="AHL102" s="330"/>
      <c r="AHM102" s="330"/>
      <c r="AHN102" s="330"/>
      <c r="AHO102" s="330"/>
      <c r="AHP102" s="330"/>
      <c r="AHQ102" s="330"/>
      <c r="AHR102" s="330"/>
      <c r="AHS102" s="330"/>
      <c r="AHT102" s="330"/>
      <c r="AHU102" s="330"/>
      <c r="AHV102" s="330"/>
      <c r="AHW102" s="330"/>
      <c r="AHX102" s="330"/>
      <c r="AHY102" s="330"/>
      <c r="AHZ102" s="330"/>
      <c r="AIA102" s="330"/>
      <c r="AIB102" s="330"/>
      <c r="AIC102" s="330"/>
      <c r="AID102" s="330"/>
      <c r="AIE102" s="330"/>
      <c r="AIF102" s="330"/>
      <c r="AIG102" s="330"/>
      <c r="AIH102" s="330"/>
      <c r="AII102" s="330"/>
      <c r="AIJ102" s="330"/>
      <c r="AIK102" s="330"/>
      <c r="AIL102" s="330"/>
      <c r="AIM102" s="330"/>
      <c r="AIN102" s="330"/>
      <c r="AIO102" s="330"/>
      <c r="AIP102" s="330"/>
      <c r="AIQ102" s="330"/>
      <c r="AIR102" s="330"/>
      <c r="AIS102" s="330"/>
      <c r="AIT102" s="330"/>
      <c r="AIU102" s="330"/>
      <c r="AIV102" s="330"/>
      <c r="AIW102" s="330"/>
      <c r="AIX102" s="330"/>
      <c r="AIY102" s="330"/>
      <c r="AIZ102" s="330"/>
      <c r="AJA102" s="330"/>
      <c r="AJB102" s="330"/>
      <c r="AJC102" s="330"/>
      <c r="AJD102" s="330"/>
      <c r="AJE102" s="330"/>
      <c r="AJF102" s="330"/>
      <c r="AJG102" s="330"/>
      <c r="AJH102" s="330"/>
      <c r="AJI102" s="330"/>
      <c r="AJJ102" s="330"/>
      <c r="AJK102" s="330"/>
      <c r="AJL102" s="330"/>
      <c r="AJM102" s="330"/>
      <c r="AJN102" s="330"/>
      <c r="AJO102" s="330"/>
      <c r="AJP102" s="330"/>
      <c r="AJQ102" s="330"/>
      <c r="AJR102" s="330"/>
      <c r="AJS102" s="330"/>
      <c r="AJT102" s="330"/>
      <c r="AJU102" s="330"/>
      <c r="AJV102" s="330"/>
      <c r="AJW102" s="330"/>
      <c r="AJX102" s="330"/>
      <c r="AJY102" s="330"/>
      <c r="AJZ102" s="330"/>
      <c r="AKA102" s="330"/>
      <c r="AKB102" s="330"/>
      <c r="AKC102" s="330"/>
      <c r="AKD102" s="330"/>
      <c r="AKE102" s="330"/>
      <c r="AKF102" s="330"/>
      <c r="AKG102" s="330"/>
      <c r="AKH102" s="330"/>
    </row>
    <row r="103" spans="1:970" s="335" customFormat="1" ht="342.75" customHeight="1">
      <c r="A103" s="508">
        <v>39</v>
      </c>
      <c r="B103" s="484" t="s">
        <v>150</v>
      </c>
      <c r="C103" s="481" t="s">
        <v>151</v>
      </c>
      <c r="D103" s="479" t="s">
        <v>1305</v>
      </c>
      <c r="E103" s="525" t="s">
        <v>1460</v>
      </c>
      <c r="F103" s="525" t="s">
        <v>800</v>
      </c>
      <c r="G103" s="494" t="s">
        <v>776</v>
      </c>
      <c r="H103" s="496">
        <v>45292</v>
      </c>
      <c r="I103" s="496">
        <v>45656</v>
      </c>
      <c r="J103" s="479" t="s">
        <v>199</v>
      </c>
      <c r="K103" s="479" t="s">
        <v>200</v>
      </c>
      <c r="L103" s="479" t="s">
        <v>201</v>
      </c>
      <c r="M103" s="479" t="s">
        <v>1620</v>
      </c>
      <c r="N103" s="479" t="s">
        <v>204</v>
      </c>
      <c r="O103" s="488">
        <v>0.25</v>
      </c>
      <c r="P103" s="491"/>
      <c r="Q103" s="488">
        <v>0.25</v>
      </c>
      <c r="R103" s="491"/>
      <c r="S103" s="488">
        <v>0.25</v>
      </c>
      <c r="T103" s="491"/>
      <c r="U103" s="488">
        <v>0.25</v>
      </c>
      <c r="V103" s="486"/>
      <c r="W103" s="500">
        <f>O103+Q103+S103+U103</f>
        <v>1</v>
      </c>
      <c r="X103" s="500"/>
      <c r="Y103" s="494"/>
      <c r="Z103" s="494"/>
      <c r="AA103" s="330"/>
      <c r="AB103" s="330"/>
      <c r="AC103" s="330"/>
      <c r="AD103" s="330"/>
      <c r="AE103" s="330"/>
      <c r="AF103" s="330"/>
      <c r="AG103" s="330"/>
      <c r="AH103" s="330"/>
      <c r="AI103" s="330"/>
      <c r="AJ103" s="330"/>
      <c r="AK103" s="330"/>
      <c r="AL103" s="330"/>
      <c r="AM103" s="330"/>
      <c r="AN103" s="330"/>
      <c r="AO103" s="330"/>
      <c r="AP103" s="330"/>
      <c r="AQ103" s="330"/>
      <c r="AR103" s="330"/>
      <c r="AS103" s="330"/>
      <c r="AT103" s="330"/>
      <c r="AU103" s="330"/>
      <c r="AV103" s="330"/>
      <c r="AW103" s="330"/>
      <c r="AX103" s="330"/>
      <c r="AY103" s="330"/>
      <c r="AZ103" s="330"/>
      <c r="BA103" s="330"/>
      <c r="BB103" s="330"/>
      <c r="BC103" s="330"/>
      <c r="BD103" s="330"/>
      <c r="BE103" s="330"/>
      <c r="BF103" s="330"/>
      <c r="BG103" s="330"/>
      <c r="BH103" s="330"/>
      <c r="BI103" s="330"/>
      <c r="BJ103" s="330"/>
      <c r="BK103" s="330"/>
      <c r="BL103" s="330"/>
      <c r="BM103" s="330"/>
      <c r="BN103" s="330"/>
      <c r="BO103" s="330"/>
      <c r="BP103" s="330"/>
      <c r="BQ103" s="330"/>
      <c r="BR103" s="330"/>
      <c r="BS103" s="330"/>
      <c r="BT103" s="330"/>
      <c r="BU103" s="330"/>
      <c r="BV103" s="330"/>
      <c r="BW103" s="330"/>
      <c r="BX103" s="330"/>
      <c r="BY103" s="330"/>
      <c r="BZ103" s="330"/>
      <c r="CA103" s="330"/>
      <c r="CB103" s="330"/>
      <c r="CC103" s="330"/>
      <c r="CD103" s="330"/>
      <c r="CE103" s="330"/>
      <c r="CF103" s="330"/>
      <c r="CG103" s="330"/>
      <c r="CH103" s="330"/>
      <c r="CI103" s="330"/>
      <c r="CJ103" s="330"/>
      <c r="CK103" s="330"/>
      <c r="CL103" s="330"/>
      <c r="CM103" s="330"/>
      <c r="CN103" s="330"/>
      <c r="CO103" s="330"/>
      <c r="CP103" s="330"/>
      <c r="CQ103" s="330"/>
      <c r="CR103" s="330"/>
      <c r="CS103" s="330"/>
      <c r="CT103" s="330"/>
      <c r="CU103" s="330"/>
      <c r="CV103" s="330"/>
      <c r="CW103" s="330"/>
      <c r="CX103" s="330"/>
      <c r="CY103" s="330"/>
      <c r="CZ103" s="330"/>
      <c r="DA103" s="330"/>
      <c r="DB103" s="330"/>
      <c r="DC103" s="330"/>
      <c r="DD103" s="330"/>
      <c r="DE103" s="330"/>
      <c r="DF103" s="330"/>
      <c r="DG103" s="330"/>
      <c r="DH103" s="330"/>
      <c r="DI103" s="330"/>
      <c r="DJ103" s="330"/>
      <c r="DK103" s="330"/>
      <c r="DL103" s="330"/>
      <c r="DM103" s="330"/>
      <c r="DN103" s="330"/>
      <c r="DO103" s="330"/>
      <c r="DP103" s="330"/>
      <c r="DQ103" s="330"/>
      <c r="DR103" s="330"/>
      <c r="DS103" s="330"/>
      <c r="DT103" s="330"/>
      <c r="DU103" s="330"/>
      <c r="DV103" s="330"/>
      <c r="DW103" s="330"/>
      <c r="DX103" s="330"/>
      <c r="DY103" s="330"/>
      <c r="DZ103" s="330"/>
      <c r="EA103" s="330"/>
      <c r="EB103" s="330"/>
      <c r="EC103" s="330"/>
      <c r="ED103" s="330"/>
      <c r="EE103" s="330"/>
      <c r="EF103" s="330"/>
      <c r="EG103" s="330"/>
      <c r="EH103" s="330"/>
      <c r="EI103" s="330"/>
      <c r="EJ103" s="330"/>
      <c r="EK103" s="330"/>
      <c r="EL103" s="330"/>
      <c r="EM103" s="330"/>
      <c r="EN103" s="330"/>
      <c r="EO103" s="330"/>
      <c r="EP103" s="330"/>
      <c r="EQ103" s="330"/>
      <c r="ER103" s="330"/>
      <c r="ES103" s="330"/>
      <c r="ET103" s="330"/>
      <c r="EU103" s="330"/>
      <c r="EV103" s="330"/>
      <c r="EW103" s="330"/>
      <c r="EX103" s="330"/>
      <c r="EY103" s="330"/>
      <c r="EZ103" s="330"/>
      <c r="FA103" s="330"/>
      <c r="FB103" s="330"/>
      <c r="FC103" s="330"/>
      <c r="FD103" s="330"/>
      <c r="FE103" s="330"/>
      <c r="FF103" s="330"/>
      <c r="FG103" s="330"/>
      <c r="FH103" s="330"/>
      <c r="FI103" s="330"/>
      <c r="FJ103" s="330"/>
      <c r="FK103" s="330"/>
      <c r="FL103" s="330"/>
      <c r="FM103" s="330"/>
      <c r="FN103" s="330"/>
      <c r="FO103" s="330"/>
      <c r="FP103" s="330"/>
      <c r="FQ103" s="330"/>
      <c r="FR103" s="330"/>
      <c r="FS103" s="330"/>
      <c r="FT103" s="330"/>
      <c r="FU103" s="330"/>
      <c r="FV103" s="330"/>
      <c r="FW103" s="330"/>
      <c r="FX103" s="330"/>
      <c r="FY103" s="330"/>
      <c r="FZ103" s="330"/>
      <c r="GA103" s="330"/>
      <c r="GB103" s="330"/>
      <c r="GC103" s="330"/>
      <c r="GD103" s="330"/>
      <c r="GE103" s="330"/>
      <c r="GF103" s="330"/>
      <c r="GG103" s="330"/>
      <c r="GH103" s="330"/>
      <c r="GI103" s="330"/>
      <c r="GJ103" s="330"/>
      <c r="GK103" s="330"/>
      <c r="GL103" s="330"/>
      <c r="GM103" s="330"/>
      <c r="GN103" s="330"/>
      <c r="GO103" s="330"/>
      <c r="GP103" s="330"/>
      <c r="GQ103" s="330"/>
      <c r="GR103" s="330"/>
      <c r="GS103" s="330"/>
      <c r="GT103" s="330"/>
      <c r="GU103" s="330"/>
      <c r="GV103" s="330"/>
      <c r="GW103" s="330"/>
      <c r="GX103" s="330"/>
      <c r="GY103" s="330"/>
      <c r="GZ103" s="330"/>
      <c r="HA103" s="330"/>
      <c r="HB103" s="330"/>
      <c r="HC103" s="330"/>
      <c r="HD103" s="330"/>
      <c r="HE103" s="330"/>
      <c r="HF103" s="330"/>
      <c r="HG103" s="330"/>
      <c r="HH103" s="330"/>
      <c r="HI103" s="330"/>
      <c r="HJ103" s="330"/>
      <c r="HK103" s="330"/>
      <c r="HL103" s="330"/>
      <c r="HM103" s="330"/>
      <c r="HN103" s="330"/>
      <c r="HO103" s="330"/>
      <c r="HP103" s="330"/>
      <c r="HQ103" s="330"/>
      <c r="HR103" s="330"/>
      <c r="HS103" s="330"/>
      <c r="HT103" s="330"/>
      <c r="HU103" s="330"/>
      <c r="HV103" s="330"/>
      <c r="HW103" s="330"/>
      <c r="HX103" s="330"/>
      <c r="HY103" s="330"/>
      <c r="HZ103" s="330"/>
      <c r="IA103" s="330"/>
      <c r="IB103" s="330"/>
      <c r="IC103" s="330"/>
      <c r="ID103" s="330"/>
      <c r="IE103" s="330"/>
      <c r="IF103" s="330"/>
      <c r="IG103" s="330"/>
      <c r="IH103" s="330"/>
      <c r="II103" s="330"/>
      <c r="IJ103" s="330"/>
      <c r="IK103" s="330"/>
      <c r="IL103" s="330"/>
      <c r="IM103" s="330"/>
      <c r="IN103" s="330"/>
      <c r="IO103" s="330"/>
      <c r="IP103" s="330"/>
      <c r="IQ103" s="330"/>
      <c r="IR103" s="330"/>
      <c r="IS103" s="330"/>
      <c r="IT103" s="330"/>
      <c r="IU103" s="330"/>
      <c r="IV103" s="330"/>
      <c r="IW103" s="330"/>
      <c r="IX103" s="330"/>
      <c r="IY103" s="330"/>
      <c r="IZ103" s="330"/>
      <c r="JA103" s="330"/>
      <c r="JB103" s="330"/>
      <c r="JC103" s="330"/>
      <c r="JD103" s="330"/>
      <c r="JE103" s="330"/>
      <c r="JF103" s="330"/>
      <c r="JG103" s="330"/>
      <c r="JH103" s="330"/>
      <c r="JI103" s="330"/>
      <c r="JJ103" s="330"/>
      <c r="JK103" s="330"/>
      <c r="JL103" s="330"/>
      <c r="JM103" s="330"/>
      <c r="JN103" s="330"/>
      <c r="JO103" s="330"/>
      <c r="JP103" s="330"/>
      <c r="JQ103" s="330"/>
      <c r="JR103" s="330"/>
      <c r="JS103" s="330"/>
      <c r="JT103" s="330"/>
      <c r="JU103" s="330"/>
      <c r="JV103" s="330"/>
      <c r="JW103" s="330"/>
      <c r="JX103" s="330"/>
      <c r="JY103" s="330"/>
      <c r="JZ103" s="330"/>
      <c r="KA103" s="330"/>
      <c r="KB103" s="330"/>
      <c r="KC103" s="330"/>
      <c r="KD103" s="330"/>
      <c r="KE103" s="330"/>
      <c r="KF103" s="330"/>
      <c r="KG103" s="330"/>
      <c r="KH103" s="330"/>
      <c r="KI103" s="330"/>
      <c r="KJ103" s="330"/>
      <c r="KK103" s="330"/>
      <c r="KL103" s="330"/>
      <c r="KM103" s="330"/>
      <c r="KN103" s="330"/>
      <c r="KO103" s="330"/>
      <c r="KP103" s="330"/>
      <c r="KQ103" s="330"/>
      <c r="KR103" s="330"/>
      <c r="KS103" s="330"/>
      <c r="KT103" s="330"/>
      <c r="KU103" s="330"/>
      <c r="KV103" s="330"/>
      <c r="KW103" s="330"/>
      <c r="KX103" s="330"/>
      <c r="KY103" s="330"/>
      <c r="KZ103" s="330"/>
      <c r="LA103" s="330"/>
      <c r="LB103" s="330"/>
      <c r="LC103" s="330"/>
      <c r="LD103" s="330"/>
      <c r="LE103" s="330"/>
      <c r="LF103" s="330"/>
      <c r="LG103" s="330"/>
      <c r="LH103" s="330"/>
      <c r="LI103" s="330"/>
      <c r="LJ103" s="330"/>
      <c r="LK103" s="330"/>
      <c r="LL103" s="330"/>
      <c r="LM103" s="330"/>
      <c r="LN103" s="330"/>
      <c r="LO103" s="330"/>
      <c r="LP103" s="330"/>
      <c r="LQ103" s="330"/>
      <c r="LR103" s="330"/>
      <c r="LS103" s="330"/>
      <c r="LT103" s="330"/>
      <c r="LU103" s="330"/>
      <c r="LV103" s="330"/>
      <c r="LW103" s="330"/>
      <c r="LX103" s="330"/>
      <c r="LY103" s="330"/>
      <c r="LZ103" s="330"/>
      <c r="MA103" s="330"/>
      <c r="MB103" s="330"/>
      <c r="MC103" s="330"/>
      <c r="MD103" s="330"/>
      <c r="ME103" s="330"/>
      <c r="MF103" s="330"/>
      <c r="MG103" s="330"/>
      <c r="MH103" s="330"/>
      <c r="MI103" s="330"/>
      <c r="MJ103" s="330"/>
      <c r="MK103" s="330"/>
      <c r="ML103" s="330"/>
      <c r="MM103" s="330"/>
      <c r="MN103" s="330"/>
      <c r="MO103" s="330"/>
      <c r="MP103" s="330"/>
      <c r="MQ103" s="330"/>
      <c r="MR103" s="330"/>
      <c r="MS103" s="330"/>
      <c r="MT103" s="330"/>
      <c r="MU103" s="330"/>
      <c r="MV103" s="330"/>
      <c r="MW103" s="330"/>
      <c r="MX103" s="330"/>
      <c r="MY103" s="330"/>
      <c r="MZ103" s="330"/>
      <c r="NA103" s="330"/>
      <c r="NB103" s="330"/>
      <c r="NC103" s="330"/>
      <c r="ND103" s="330"/>
      <c r="NE103" s="330"/>
      <c r="NF103" s="330"/>
      <c r="NG103" s="330"/>
      <c r="NH103" s="330"/>
      <c r="NI103" s="330"/>
      <c r="NJ103" s="330"/>
      <c r="NK103" s="330"/>
      <c r="NL103" s="330"/>
      <c r="NM103" s="330"/>
      <c r="NN103" s="330"/>
      <c r="NO103" s="330"/>
      <c r="NP103" s="330"/>
      <c r="NQ103" s="330"/>
      <c r="NR103" s="330"/>
      <c r="NS103" s="330"/>
      <c r="NT103" s="330"/>
      <c r="NU103" s="330"/>
      <c r="NV103" s="330"/>
      <c r="NW103" s="330"/>
      <c r="NX103" s="330"/>
      <c r="NY103" s="330"/>
      <c r="NZ103" s="330"/>
      <c r="OA103" s="330"/>
      <c r="OB103" s="330"/>
      <c r="OC103" s="330"/>
      <c r="OD103" s="330"/>
      <c r="OE103" s="330"/>
      <c r="OF103" s="330"/>
      <c r="OG103" s="330"/>
      <c r="OH103" s="330"/>
      <c r="OI103" s="330"/>
      <c r="OJ103" s="330"/>
      <c r="OK103" s="330"/>
      <c r="OL103" s="330"/>
      <c r="OM103" s="330"/>
      <c r="ON103" s="330"/>
      <c r="OO103" s="330"/>
      <c r="OP103" s="330"/>
      <c r="OQ103" s="330"/>
      <c r="OR103" s="330"/>
      <c r="OS103" s="330"/>
      <c r="OT103" s="330"/>
      <c r="OU103" s="330"/>
      <c r="OV103" s="330"/>
      <c r="OW103" s="330"/>
      <c r="OX103" s="330"/>
      <c r="OY103" s="330"/>
      <c r="OZ103" s="330"/>
      <c r="PA103" s="330"/>
      <c r="PB103" s="330"/>
      <c r="PC103" s="330"/>
      <c r="PD103" s="330"/>
      <c r="PE103" s="330"/>
      <c r="PF103" s="330"/>
      <c r="PG103" s="330"/>
      <c r="PH103" s="330"/>
      <c r="PI103" s="330"/>
      <c r="PJ103" s="330"/>
      <c r="PK103" s="330"/>
      <c r="PL103" s="330"/>
      <c r="PM103" s="330"/>
      <c r="PN103" s="330"/>
      <c r="PO103" s="330"/>
      <c r="PP103" s="330"/>
      <c r="PQ103" s="330"/>
      <c r="PR103" s="330"/>
      <c r="PS103" s="330"/>
      <c r="PT103" s="330"/>
      <c r="PU103" s="330"/>
      <c r="PV103" s="330"/>
      <c r="PW103" s="330"/>
      <c r="PX103" s="330"/>
      <c r="PY103" s="330"/>
      <c r="PZ103" s="330"/>
      <c r="QA103" s="330"/>
      <c r="QB103" s="330"/>
      <c r="QC103" s="330"/>
      <c r="QD103" s="330"/>
      <c r="QE103" s="330"/>
      <c r="QF103" s="330"/>
      <c r="QG103" s="330"/>
      <c r="QH103" s="330"/>
      <c r="QI103" s="330"/>
      <c r="QJ103" s="330"/>
      <c r="QK103" s="330"/>
      <c r="QL103" s="330"/>
      <c r="QM103" s="330"/>
      <c r="QN103" s="330"/>
      <c r="QO103" s="330"/>
      <c r="QP103" s="330"/>
      <c r="QQ103" s="330"/>
      <c r="QR103" s="330"/>
      <c r="QS103" s="330"/>
      <c r="QT103" s="330"/>
      <c r="QU103" s="330"/>
      <c r="QV103" s="330"/>
      <c r="QW103" s="330"/>
      <c r="QX103" s="330"/>
      <c r="QY103" s="330"/>
      <c r="QZ103" s="330"/>
      <c r="RA103" s="330"/>
      <c r="RB103" s="330"/>
      <c r="RC103" s="330"/>
      <c r="RD103" s="330"/>
      <c r="RE103" s="330"/>
      <c r="RF103" s="330"/>
      <c r="RG103" s="330"/>
      <c r="RH103" s="330"/>
      <c r="RI103" s="330"/>
      <c r="RJ103" s="330"/>
      <c r="RK103" s="330"/>
      <c r="RL103" s="330"/>
      <c r="RM103" s="330"/>
      <c r="RN103" s="330"/>
      <c r="RO103" s="330"/>
      <c r="RP103" s="330"/>
      <c r="RQ103" s="330"/>
      <c r="RR103" s="330"/>
      <c r="RS103" s="330"/>
      <c r="RT103" s="330"/>
      <c r="RU103" s="330"/>
      <c r="RV103" s="330"/>
      <c r="RW103" s="330"/>
      <c r="RX103" s="330"/>
      <c r="RY103" s="330"/>
      <c r="RZ103" s="330"/>
      <c r="SA103" s="330"/>
      <c r="SB103" s="330"/>
      <c r="SC103" s="330"/>
      <c r="SD103" s="330"/>
      <c r="SE103" s="330"/>
      <c r="SF103" s="330"/>
      <c r="SG103" s="330"/>
      <c r="SH103" s="330"/>
      <c r="SI103" s="330"/>
      <c r="SJ103" s="330"/>
      <c r="SK103" s="330"/>
      <c r="SL103" s="330"/>
      <c r="SM103" s="330"/>
      <c r="SN103" s="330"/>
      <c r="SO103" s="330"/>
      <c r="SP103" s="330"/>
      <c r="SQ103" s="330"/>
      <c r="SR103" s="330"/>
      <c r="SS103" s="330"/>
      <c r="ST103" s="330"/>
      <c r="SU103" s="330"/>
      <c r="SV103" s="330"/>
      <c r="SW103" s="330"/>
      <c r="SX103" s="330"/>
      <c r="SY103" s="330"/>
      <c r="SZ103" s="330"/>
      <c r="TA103" s="330"/>
      <c r="TB103" s="330"/>
      <c r="TC103" s="330"/>
      <c r="TD103" s="330"/>
      <c r="TE103" s="330"/>
      <c r="TF103" s="330"/>
      <c r="TG103" s="330"/>
      <c r="TH103" s="330"/>
      <c r="TI103" s="330"/>
      <c r="TJ103" s="330"/>
      <c r="TK103" s="330"/>
      <c r="TL103" s="330"/>
      <c r="TM103" s="330"/>
      <c r="TN103" s="330"/>
      <c r="TO103" s="330"/>
      <c r="TP103" s="330"/>
      <c r="TQ103" s="330"/>
      <c r="TR103" s="330"/>
      <c r="TS103" s="330"/>
      <c r="TT103" s="330"/>
      <c r="TU103" s="330"/>
      <c r="TV103" s="330"/>
      <c r="TW103" s="330"/>
      <c r="TX103" s="330"/>
      <c r="TY103" s="330"/>
      <c r="TZ103" s="330"/>
      <c r="UA103" s="330"/>
      <c r="UB103" s="330"/>
      <c r="UC103" s="330"/>
      <c r="UD103" s="330"/>
      <c r="UE103" s="330"/>
      <c r="UF103" s="330"/>
      <c r="UG103" s="330"/>
      <c r="UH103" s="330"/>
      <c r="UI103" s="330"/>
      <c r="UJ103" s="330"/>
      <c r="UK103" s="330"/>
      <c r="UL103" s="330"/>
      <c r="UM103" s="330"/>
      <c r="UN103" s="330"/>
      <c r="UO103" s="330"/>
      <c r="UP103" s="330"/>
      <c r="UQ103" s="330"/>
      <c r="UR103" s="330"/>
      <c r="US103" s="330"/>
      <c r="UT103" s="330"/>
      <c r="UU103" s="330"/>
      <c r="UV103" s="330"/>
      <c r="UW103" s="330"/>
      <c r="UX103" s="330"/>
      <c r="UY103" s="330"/>
      <c r="UZ103" s="330"/>
      <c r="VA103" s="330"/>
      <c r="VB103" s="330"/>
      <c r="VC103" s="330"/>
      <c r="VD103" s="330"/>
      <c r="VE103" s="330"/>
      <c r="VF103" s="330"/>
      <c r="VG103" s="330"/>
      <c r="VH103" s="330"/>
      <c r="VI103" s="330"/>
      <c r="VJ103" s="330"/>
      <c r="VK103" s="330"/>
      <c r="VL103" s="330"/>
      <c r="VM103" s="330"/>
      <c r="VN103" s="330"/>
      <c r="VO103" s="330"/>
      <c r="VP103" s="330"/>
      <c r="VQ103" s="330"/>
      <c r="VR103" s="330"/>
      <c r="VS103" s="330"/>
      <c r="VT103" s="330"/>
      <c r="VU103" s="330"/>
      <c r="VV103" s="330"/>
      <c r="VW103" s="330"/>
      <c r="VX103" s="330"/>
      <c r="VY103" s="330"/>
      <c r="VZ103" s="330"/>
      <c r="WA103" s="330"/>
      <c r="WB103" s="330"/>
      <c r="WC103" s="330"/>
      <c r="WD103" s="330"/>
      <c r="WE103" s="330"/>
      <c r="WF103" s="330"/>
      <c r="WG103" s="330"/>
      <c r="WH103" s="330"/>
      <c r="WI103" s="330"/>
      <c r="WJ103" s="330"/>
      <c r="WK103" s="330"/>
      <c r="WL103" s="330"/>
      <c r="WM103" s="330"/>
      <c r="WN103" s="330"/>
      <c r="WO103" s="330"/>
      <c r="WP103" s="330"/>
      <c r="WQ103" s="330"/>
      <c r="WR103" s="330"/>
      <c r="WS103" s="330"/>
      <c r="WT103" s="330"/>
      <c r="WU103" s="330"/>
      <c r="WV103" s="330"/>
      <c r="WW103" s="330"/>
      <c r="WX103" s="330"/>
      <c r="WY103" s="330"/>
      <c r="WZ103" s="330"/>
      <c r="XA103" s="330"/>
      <c r="XB103" s="330"/>
      <c r="XC103" s="330"/>
      <c r="XD103" s="330"/>
      <c r="XE103" s="330"/>
      <c r="XF103" s="330"/>
      <c r="XG103" s="330"/>
      <c r="XH103" s="330"/>
      <c r="XI103" s="330"/>
      <c r="XJ103" s="330"/>
      <c r="XK103" s="330"/>
      <c r="XL103" s="330"/>
      <c r="XM103" s="330"/>
      <c r="XN103" s="330"/>
      <c r="XO103" s="330"/>
      <c r="XP103" s="330"/>
      <c r="XQ103" s="330"/>
      <c r="XR103" s="330"/>
      <c r="XS103" s="330"/>
      <c r="XT103" s="330"/>
      <c r="XU103" s="330"/>
      <c r="XV103" s="330"/>
      <c r="XW103" s="330"/>
      <c r="XX103" s="330"/>
      <c r="XY103" s="330"/>
      <c r="XZ103" s="330"/>
      <c r="YA103" s="330"/>
      <c r="YB103" s="330"/>
      <c r="YC103" s="330"/>
      <c r="YD103" s="330"/>
      <c r="YE103" s="330"/>
      <c r="YF103" s="330"/>
      <c r="YG103" s="330"/>
      <c r="YH103" s="330"/>
      <c r="YI103" s="330"/>
      <c r="YJ103" s="330"/>
      <c r="YK103" s="330"/>
      <c r="YL103" s="330"/>
      <c r="YM103" s="330"/>
      <c r="YN103" s="330"/>
      <c r="YO103" s="330"/>
      <c r="YP103" s="330"/>
      <c r="YQ103" s="330"/>
      <c r="YR103" s="330"/>
      <c r="YS103" s="330"/>
      <c r="YT103" s="330"/>
      <c r="YU103" s="330"/>
      <c r="YV103" s="330"/>
      <c r="YW103" s="330"/>
      <c r="YX103" s="330"/>
      <c r="YY103" s="330"/>
      <c r="YZ103" s="330"/>
      <c r="ZA103" s="330"/>
      <c r="ZB103" s="330"/>
      <c r="ZC103" s="330"/>
      <c r="ZD103" s="330"/>
      <c r="ZE103" s="330"/>
      <c r="ZF103" s="330"/>
      <c r="ZG103" s="330"/>
      <c r="ZH103" s="330"/>
      <c r="ZI103" s="330"/>
      <c r="ZJ103" s="330"/>
      <c r="ZK103" s="330"/>
      <c r="ZL103" s="330"/>
      <c r="ZM103" s="330"/>
      <c r="ZN103" s="330"/>
      <c r="ZO103" s="330"/>
      <c r="ZP103" s="330"/>
      <c r="ZQ103" s="330"/>
      <c r="ZR103" s="330"/>
      <c r="ZS103" s="330"/>
      <c r="ZT103" s="330"/>
      <c r="ZU103" s="330"/>
      <c r="ZV103" s="330"/>
      <c r="ZW103" s="330"/>
      <c r="ZX103" s="330"/>
      <c r="ZY103" s="330"/>
      <c r="ZZ103" s="330"/>
      <c r="AAA103" s="330"/>
      <c r="AAB103" s="330"/>
      <c r="AAC103" s="330"/>
      <c r="AAD103" s="330"/>
      <c r="AAE103" s="330"/>
      <c r="AAF103" s="330"/>
      <c r="AAG103" s="330"/>
      <c r="AAH103" s="330"/>
      <c r="AAI103" s="330"/>
      <c r="AAJ103" s="330"/>
      <c r="AAK103" s="330"/>
      <c r="AAL103" s="330"/>
      <c r="AAM103" s="330"/>
      <c r="AAN103" s="330"/>
      <c r="AAO103" s="330"/>
      <c r="AAP103" s="330"/>
      <c r="AAQ103" s="330"/>
      <c r="AAR103" s="330"/>
      <c r="AAS103" s="330"/>
      <c r="AAT103" s="330"/>
      <c r="AAU103" s="330"/>
      <c r="AAV103" s="330"/>
      <c r="AAW103" s="330"/>
      <c r="AAX103" s="330"/>
      <c r="AAY103" s="330"/>
      <c r="AAZ103" s="330"/>
      <c r="ABA103" s="330"/>
      <c r="ABB103" s="330"/>
      <c r="ABC103" s="330"/>
      <c r="ABD103" s="330"/>
      <c r="ABE103" s="330"/>
      <c r="ABF103" s="330"/>
      <c r="ABG103" s="330"/>
      <c r="ABH103" s="330"/>
      <c r="ABI103" s="330"/>
      <c r="ABJ103" s="330"/>
      <c r="ABK103" s="330"/>
      <c r="ABL103" s="330"/>
      <c r="ABM103" s="330"/>
      <c r="ABN103" s="330"/>
      <c r="ABO103" s="330"/>
      <c r="ABP103" s="330"/>
      <c r="ABQ103" s="330"/>
      <c r="ABR103" s="330"/>
      <c r="ABS103" s="330"/>
      <c r="ABT103" s="330"/>
      <c r="ABU103" s="330"/>
      <c r="ABV103" s="330"/>
      <c r="ABW103" s="330"/>
      <c r="ABX103" s="330"/>
      <c r="ABY103" s="330"/>
      <c r="ABZ103" s="330"/>
      <c r="ACA103" s="330"/>
      <c r="ACB103" s="330"/>
      <c r="ACC103" s="330"/>
      <c r="ACD103" s="330"/>
      <c r="ACE103" s="330"/>
      <c r="ACF103" s="330"/>
      <c r="ACG103" s="330"/>
      <c r="ACH103" s="330"/>
      <c r="ACI103" s="330"/>
      <c r="ACJ103" s="330"/>
      <c r="ACK103" s="330"/>
      <c r="ACL103" s="330"/>
      <c r="ACM103" s="330"/>
      <c r="ACN103" s="330"/>
      <c r="ACO103" s="330"/>
      <c r="ACP103" s="330"/>
      <c r="ACQ103" s="330"/>
      <c r="ACR103" s="330"/>
      <c r="ACS103" s="330"/>
      <c r="ACT103" s="330"/>
      <c r="ACU103" s="330"/>
      <c r="ACV103" s="330"/>
      <c r="ACW103" s="330"/>
      <c r="ACX103" s="330"/>
      <c r="ACY103" s="330"/>
      <c r="ACZ103" s="330"/>
      <c r="ADA103" s="330"/>
      <c r="ADB103" s="330"/>
      <c r="ADC103" s="330"/>
      <c r="ADD103" s="330"/>
      <c r="ADE103" s="330"/>
      <c r="ADF103" s="330"/>
      <c r="ADG103" s="330"/>
      <c r="ADH103" s="330"/>
      <c r="ADI103" s="330"/>
      <c r="ADJ103" s="330"/>
      <c r="ADK103" s="330"/>
      <c r="ADL103" s="330"/>
      <c r="ADM103" s="330"/>
      <c r="ADN103" s="330"/>
      <c r="ADO103" s="330"/>
      <c r="ADP103" s="330"/>
      <c r="ADQ103" s="330"/>
      <c r="ADR103" s="330"/>
      <c r="ADS103" s="330"/>
      <c r="ADT103" s="330"/>
      <c r="ADU103" s="330"/>
      <c r="ADV103" s="330"/>
      <c r="ADW103" s="330"/>
      <c r="ADX103" s="330"/>
      <c r="ADY103" s="330"/>
      <c r="ADZ103" s="330"/>
      <c r="AEA103" s="330"/>
      <c r="AEB103" s="330"/>
      <c r="AEC103" s="330"/>
      <c r="AED103" s="330"/>
      <c r="AEE103" s="330"/>
      <c r="AEF103" s="330"/>
      <c r="AEG103" s="330"/>
      <c r="AEH103" s="330"/>
      <c r="AEI103" s="330"/>
      <c r="AEJ103" s="330"/>
      <c r="AEK103" s="330"/>
      <c r="AEL103" s="330"/>
      <c r="AEM103" s="330"/>
      <c r="AEN103" s="330"/>
      <c r="AEO103" s="330"/>
      <c r="AEP103" s="330"/>
      <c r="AEQ103" s="330"/>
      <c r="AER103" s="330"/>
      <c r="AES103" s="330"/>
      <c r="AET103" s="330"/>
      <c r="AEU103" s="330"/>
      <c r="AEV103" s="330"/>
      <c r="AEW103" s="330"/>
      <c r="AEX103" s="330"/>
      <c r="AEY103" s="330"/>
      <c r="AEZ103" s="330"/>
      <c r="AFA103" s="330"/>
      <c r="AFB103" s="330"/>
      <c r="AFC103" s="330"/>
      <c r="AFD103" s="330"/>
      <c r="AFE103" s="330"/>
      <c r="AFF103" s="330"/>
      <c r="AFG103" s="330"/>
      <c r="AFH103" s="330"/>
      <c r="AFI103" s="330"/>
      <c r="AFJ103" s="330"/>
      <c r="AFK103" s="330"/>
      <c r="AFL103" s="330"/>
      <c r="AFM103" s="330"/>
      <c r="AFN103" s="330"/>
      <c r="AFO103" s="330"/>
      <c r="AFP103" s="330"/>
      <c r="AFQ103" s="330"/>
      <c r="AFR103" s="330"/>
      <c r="AFS103" s="330"/>
      <c r="AFT103" s="330"/>
      <c r="AFU103" s="330"/>
      <c r="AFV103" s="330"/>
      <c r="AFW103" s="330"/>
      <c r="AFX103" s="330"/>
      <c r="AFY103" s="330"/>
      <c r="AFZ103" s="330"/>
      <c r="AGA103" s="330"/>
      <c r="AGB103" s="330"/>
      <c r="AGC103" s="330"/>
      <c r="AGD103" s="330"/>
      <c r="AGE103" s="330"/>
      <c r="AGF103" s="330"/>
      <c r="AGG103" s="330"/>
      <c r="AGH103" s="330"/>
      <c r="AGI103" s="330"/>
      <c r="AGJ103" s="330"/>
      <c r="AGK103" s="330"/>
      <c r="AGL103" s="330"/>
      <c r="AGM103" s="330"/>
      <c r="AGN103" s="330"/>
      <c r="AGO103" s="330"/>
      <c r="AGP103" s="330"/>
      <c r="AGQ103" s="330"/>
      <c r="AGR103" s="330"/>
      <c r="AGS103" s="330"/>
      <c r="AGT103" s="330"/>
      <c r="AGU103" s="330"/>
      <c r="AGV103" s="330"/>
      <c r="AGW103" s="330"/>
      <c r="AGX103" s="330"/>
      <c r="AGY103" s="330"/>
      <c r="AGZ103" s="330"/>
      <c r="AHA103" s="330"/>
      <c r="AHB103" s="330"/>
      <c r="AHC103" s="330"/>
      <c r="AHD103" s="330"/>
      <c r="AHE103" s="330"/>
      <c r="AHF103" s="330"/>
      <c r="AHG103" s="330"/>
      <c r="AHH103" s="330"/>
      <c r="AHI103" s="330"/>
      <c r="AHJ103" s="330"/>
      <c r="AHK103" s="330"/>
      <c r="AHL103" s="330"/>
      <c r="AHM103" s="330"/>
      <c r="AHN103" s="330"/>
      <c r="AHO103" s="330"/>
      <c r="AHP103" s="330"/>
      <c r="AHQ103" s="330"/>
      <c r="AHR103" s="330"/>
      <c r="AHS103" s="330"/>
      <c r="AHT103" s="330"/>
      <c r="AHU103" s="330"/>
      <c r="AHV103" s="330"/>
      <c r="AHW103" s="330"/>
      <c r="AHX103" s="330"/>
      <c r="AHY103" s="330"/>
      <c r="AHZ103" s="330"/>
      <c r="AIA103" s="330"/>
      <c r="AIB103" s="330"/>
      <c r="AIC103" s="330"/>
      <c r="AID103" s="330"/>
      <c r="AIE103" s="330"/>
      <c r="AIF103" s="330"/>
      <c r="AIG103" s="330"/>
      <c r="AIH103" s="330"/>
      <c r="AII103" s="330"/>
      <c r="AIJ103" s="330"/>
      <c r="AIK103" s="330"/>
      <c r="AIL103" s="330"/>
      <c r="AIM103" s="330"/>
      <c r="AIN103" s="330"/>
      <c r="AIO103" s="330"/>
      <c r="AIP103" s="330"/>
      <c r="AIQ103" s="330"/>
      <c r="AIR103" s="330"/>
      <c r="AIS103" s="330"/>
      <c r="AIT103" s="330"/>
      <c r="AIU103" s="330"/>
      <c r="AIV103" s="330"/>
      <c r="AIW103" s="330"/>
      <c r="AIX103" s="330"/>
      <c r="AIY103" s="330"/>
      <c r="AIZ103" s="330"/>
      <c r="AJA103" s="330"/>
      <c r="AJB103" s="330"/>
      <c r="AJC103" s="330"/>
      <c r="AJD103" s="330"/>
      <c r="AJE103" s="330"/>
      <c r="AJF103" s="330"/>
      <c r="AJG103" s="330"/>
      <c r="AJH103" s="330"/>
      <c r="AJI103" s="330"/>
      <c r="AJJ103" s="330"/>
      <c r="AJK103" s="330"/>
      <c r="AJL103" s="330"/>
      <c r="AJM103" s="330"/>
      <c r="AJN103" s="330"/>
      <c r="AJO103" s="330"/>
      <c r="AJP103" s="330"/>
      <c r="AJQ103" s="330"/>
      <c r="AJR103" s="330"/>
      <c r="AJS103" s="330"/>
      <c r="AJT103" s="330"/>
      <c r="AJU103" s="330"/>
      <c r="AJV103" s="330"/>
      <c r="AJW103" s="330"/>
      <c r="AJX103" s="330"/>
      <c r="AJY103" s="330"/>
      <c r="AJZ103" s="330"/>
      <c r="AKA103" s="330"/>
      <c r="AKB103" s="330"/>
      <c r="AKC103" s="330"/>
      <c r="AKD103" s="330"/>
      <c r="AKE103" s="330"/>
      <c r="AKF103" s="330"/>
      <c r="AKG103" s="330"/>
      <c r="AKH103" s="330"/>
    </row>
    <row r="104" spans="1:970" s="335" customFormat="1" ht="102.75" customHeight="1">
      <c r="A104" s="509"/>
      <c r="B104" s="484"/>
      <c r="C104" s="481"/>
      <c r="D104" s="479"/>
      <c r="E104" s="479"/>
      <c r="F104" s="479"/>
      <c r="G104" s="495"/>
      <c r="H104" s="496"/>
      <c r="I104" s="496"/>
      <c r="J104" s="479"/>
      <c r="K104" s="479"/>
      <c r="L104" s="479"/>
      <c r="M104" s="479"/>
      <c r="N104" s="479"/>
      <c r="O104" s="488"/>
      <c r="P104" s="491"/>
      <c r="Q104" s="488"/>
      <c r="R104" s="491"/>
      <c r="S104" s="488"/>
      <c r="T104" s="491"/>
      <c r="U104" s="488"/>
      <c r="V104" s="486"/>
      <c r="W104" s="500"/>
      <c r="X104" s="500"/>
      <c r="Y104" s="495"/>
      <c r="Z104" s="495"/>
      <c r="AA104" s="330"/>
      <c r="AB104" s="330"/>
      <c r="AC104" s="330"/>
      <c r="AD104" s="330"/>
      <c r="AE104" s="330"/>
      <c r="AF104" s="330"/>
      <c r="AG104" s="330"/>
      <c r="AH104" s="330"/>
      <c r="AI104" s="330"/>
      <c r="AJ104" s="330"/>
      <c r="AK104" s="330"/>
      <c r="AL104" s="330"/>
      <c r="AM104" s="330"/>
      <c r="AN104" s="330"/>
      <c r="AO104" s="330"/>
      <c r="AP104" s="330"/>
      <c r="AQ104" s="330"/>
      <c r="AR104" s="330"/>
      <c r="AS104" s="330"/>
      <c r="AT104" s="330"/>
      <c r="AU104" s="330"/>
      <c r="AV104" s="330"/>
      <c r="AW104" s="330"/>
      <c r="AX104" s="330"/>
      <c r="AY104" s="330"/>
      <c r="AZ104" s="330"/>
      <c r="BA104" s="330"/>
      <c r="BB104" s="330"/>
      <c r="BC104" s="330"/>
      <c r="BD104" s="330"/>
      <c r="BE104" s="330"/>
      <c r="BF104" s="330"/>
      <c r="BG104" s="330"/>
      <c r="BH104" s="330"/>
      <c r="BI104" s="330"/>
      <c r="BJ104" s="330"/>
      <c r="BK104" s="330"/>
      <c r="BL104" s="330"/>
      <c r="BM104" s="330"/>
      <c r="BN104" s="330"/>
      <c r="BO104" s="330"/>
      <c r="BP104" s="330"/>
      <c r="BQ104" s="330"/>
      <c r="BR104" s="330"/>
      <c r="BS104" s="330"/>
      <c r="BT104" s="330"/>
      <c r="BU104" s="330"/>
      <c r="BV104" s="330"/>
      <c r="BW104" s="330"/>
      <c r="BX104" s="330"/>
      <c r="BY104" s="330"/>
      <c r="BZ104" s="330"/>
      <c r="CA104" s="330"/>
      <c r="CB104" s="330"/>
      <c r="CC104" s="330"/>
      <c r="CD104" s="330"/>
      <c r="CE104" s="330"/>
      <c r="CF104" s="330"/>
      <c r="CG104" s="330"/>
      <c r="CH104" s="330"/>
      <c r="CI104" s="330"/>
      <c r="CJ104" s="330"/>
      <c r="CK104" s="330"/>
      <c r="CL104" s="330"/>
      <c r="CM104" s="330"/>
      <c r="CN104" s="330"/>
      <c r="CO104" s="330"/>
      <c r="CP104" s="330"/>
      <c r="CQ104" s="330"/>
      <c r="CR104" s="330"/>
      <c r="CS104" s="330"/>
      <c r="CT104" s="330"/>
      <c r="CU104" s="330"/>
      <c r="CV104" s="330"/>
      <c r="CW104" s="330"/>
      <c r="CX104" s="330"/>
      <c r="CY104" s="330"/>
      <c r="CZ104" s="330"/>
      <c r="DA104" s="330"/>
      <c r="DB104" s="330"/>
      <c r="DC104" s="330"/>
      <c r="DD104" s="330"/>
      <c r="DE104" s="330"/>
      <c r="DF104" s="330"/>
      <c r="DG104" s="330"/>
      <c r="DH104" s="330"/>
      <c r="DI104" s="330"/>
      <c r="DJ104" s="330"/>
      <c r="DK104" s="330"/>
      <c r="DL104" s="330"/>
      <c r="DM104" s="330"/>
      <c r="DN104" s="330"/>
      <c r="DO104" s="330"/>
      <c r="DP104" s="330"/>
      <c r="DQ104" s="330"/>
      <c r="DR104" s="330"/>
      <c r="DS104" s="330"/>
      <c r="DT104" s="330"/>
      <c r="DU104" s="330"/>
      <c r="DV104" s="330"/>
      <c r="DW104" s="330"/>
      <c r="DX104" s="330"/>
      <c r="DY104" s="330"/>
      <c r="DZ104" s="330"/>
      <c r="EA104" s="330"/>
      <c r="EB104" s="330"/>
      <c r="EC104" s="330"/>
      <c r="ED104" s="330"/>
      <c r="EE104" s="330"/>
      <c r="EF104" s="330"/>
      <c r="EG104" s="330"/>
      <c r="EH104" s="330"/>
      <c r="EI104" s="330"/>
      <c r="EJ104" s="330"/>
      <c r="EK104" s="330"/>
      <c r="EL104" s="330"/>
      <c r="EM104" s="330"/>
      <c r="EN104" s="330"/>
      <c r="EO104" s="330"/>
      <c r="EP104" s="330"/>
      <c r="EQ104" s="330"/>
      <c r="ER104" s="330"/>
      <c r="ES104" s="330"/>
      <c r="ET104" s="330"/>
      <c r="EU104" s="330"/>
      <c r="EV104" s="330"/>
      <c r="EW104" s="330"/>
      <c r="EX104" s="330"/>
      <c r="EY104" s="330"/>
      <c r="EZ104" s="330"/>
      <c r="FA104" s="330"/>
      <c r="FB104" s="330"/>
      <c r="FC104" s="330"/>
      <c r="FD104" s="330"/>
      <c r="FE104" s="330"/>
      <c r="FF104" s="330"/>
      <c r="FG104" s="330"/>
      <c r="FH104" s="330"/>
      <c r="FI104" s="330"/>
      <c r="FJ104" s="330"/>
      <c r="FK104" s="330"/>
      <c r="FL104" s="330"/>
      <c r="FM104" s="330"/>
      <c r="FN104" s="330"/>
      <c r="FO104" s="330"/>
      <c r="FP104" s="330"/>
      <c r="FQ104" s="330"/>
      <c r="FR104" s="330"/>
      <c r="FS104" s="330"/>
      <c r="FT104" s="330"/>
      <c r="FU104" s="330"/>
      <c r="FV104" s="330"/>
      <c r="FW104" s="330"/>
      <c r="FX104" s="330"/>
      <c r="FY104" s="330"/>
      <c r="FZ104" s="330"/>
      <c r="GA104" s="330"/>
      <c r="GB104" s="330"/>
      <c r="GC104" s="330"/>
      <c r="GD104" s="330"/>
      <c r="GE104" s="330"/>
      <c r="GF104" s="330"/>
      <c r="GG104" s="330"/>
      <c r="GH104" s="330"/>
      <c r="GI104" s="330"/>
      <c r="GJ104" s="330"/>
      <c r="GK104" s="330"/>
      <c r="GL104" s="330"/>
      <c r="GM104" s="330"/>
      <c r="GN104" s="330"/>
      <c r="GO104" s="330"/>
      <c r="GP104" s="330"/>
      <c r="GQ104" s="330"/>
      <c r="GR104" s="330"/>
      <c r="GS104" s="330"/>
      <c r="GT104" s="330"/>
      <c r="GU104" s="330"/>
      <c r="GV104" s="330"/>
      <c r="GW104" s="330"/>
      <c r="GX104" s="330"/>
      <c r="GY104" s="330"/>
      <c r="GZ104" s="330"/>
      <c r="HA104" s="330"/>
      <c r="HB104" s="330"/>
      <c r="HC104" s="330"/>
      <c r="HD104" s="330"/>
      <c r="HE104" s="330"/>
      <c r="HF104" s="330"/>
      <c r="HG104" s="330"/>
      <c r="HH104" s="330"/>
      <c r="HI104" s="330"/>
      <c r="HJ104" s="330"/>
      <c r="HK104" s="330"/>
      <c r="HL104" s="330"/>
      <c r="HM104" s="330"/>
      <c r="HN104" s="330"/>
      <c r="HO104" s="330"/>
      <c r="HP104" s="330"/>
      <c r="HQ104" s="330"/>
      <c r="HR104" s="330"/>
      <c r="HS104" s="330"/>
      <c r="HT104" s="330"/>
      <c r="HU104" s="330"/>
      <c r="HV104" s="330"/>
      <c r="HW104" s="330"/>
      <c r="HX104" s="330"/>
      <c r="HY104" s="330"/>
      <c r="HZ104" s="330"/>
      <c r="IA104" s="330"/>
      <c r="IB104" s="330"/>
      <c r="IC104" s="330"/>
      <c r="ID104" s="330"/>
      <c r="IE104" s="330"/>
      <c r="IF104" s="330"/>
      <c r="IG104" s="330"/>
      <c r="IH104" s="330"/>
      <c r="II104" s="330"/>
      <c r="IJ104" s="330"/>
      <c r="IK104" s="330"/>
      <c r="IL104" s="330"/>
      <c r="IM104" s="330"/>
      <c r="IN104" s="330"/>
      <c r="IO104" s="330"/>
      <c r="IP104" s="330"/>
      <c r="IQ104" s="330"/>
      <c r="IR104" s="330"/>
      <c r="IS104" s="330"/>
      <c r="IT104" s="330"/>
      <c r="IU104" s="330"/>
      <c r="IV104" s="330"/>
      <c r="IW104" s="330"/>
      <c r="IX104" s="330"/>
      <c r="IY104" s="330"/>
      <c r="IZ104" s="330"/>
      <c r="JA104" s="330"/>
      <c r="JB104" s="330"/>
      <c r="JC104" s="330"/>
      <c r="JD104" s="330"/>
      <c r="JE104" s="330"/>
      <c r="JF104" s="330"/>
      <c r="JG104" s="330"/>
      <c r="JH104" s="330"/>
      <c r="JI104" s="330"/>
      <c r="JJ104" s="330"/>
      <c r="JK104" s="330"/>
      <c r="JL104" s="330"/>
      <c r="JM104" s="330"/>
      <c r="JN104" s="330"/>
      <c r="JO104" s="330"/>
      <c r="JP104" s="330"/>
      <c r="JQ104" s="330"/>
      <c r="JR104" s="330"/>
      <c r="JS104" s="330"/>
      <c r="JT104" s="330"/>
      <c r="JU104" s="330"/>
      <c r="JV104" s="330"/>
      <c r="JW104" s="330"/>
      <c r="JX104" s="330"/>
      <c r="JY104" s="330"/>
      <c r="JZ104" s="330"/>
      <c r="KA104" s="330"/>
      <c r="KB104" s="330"/>
      <c r="KC104" s="330"/>
      <c r="KD104" s="330"/>
      <c r="KE104" s="330"/>
      <c r="KF104" s="330"/>
      <c r="KG104" s="330"/>
      <c r="KH104" s="330"/>
      <c r="KI104" s="330"/>
      <c r="KJ104" s="330"/>
      <c r="KK104" s="330"/>
      <c r="KL104" s="330"/>
      <c r="KM104" s="330"/>
      <c r="KN104" s="330"/>
      <c r="KO104" s="330"/>
      <c r="KP104" s="330"/>
      <c r="KQ104" s="330"/>
      <c r="KR104" s="330"/>
      <c r="KS104" s="330"/>
      <c r="KT104" s="330"/>
      <c r="KU104" s="330"/>
      <c r="KV104" s="330"/>
      <c r="KW104" s="330"/>
      <c r="KX104" s="330"/>
      <c r="KY104" s="330"/>
      <c r="KZ104" s="330"/>
      <c r="LA104" s="330"/>
      <c r="LB104" s="330"/>
      <c r="LC104" s="330"/>
      <c r="LD104" s="330"/>
      <c r="LE104" s="330"/>
      <c r="LF104" s="330"/>
      <c r="LG104" s="330"/>
      <c r="LH104" s="330"/>
      <c r="LI104" s="330"/>
      <c r="LJ104" s="330"/>
      <c r="LK104" s="330"/>
      <c r="LL104" s="330"/>
      <c r="LM104" s="330"/>
      <c r="LN104" s="330"/>
      <c r="LO104" s="330"/>
      <c r="LP104" s="330"/>
      <c r="LQ104" s="330"/>
      <c r="LR104" s="330"/>
      <c r="LS104" s="330"/>
      <c r="LT104" s="330"/>
      <c r="LU104" s="330"/>
      <c r="LV104" s="330"/>
      <c r="LW104" s="330"/>
      <c r="LX104" s="330"/>
      <c r="LY104" s="330"/>
      <c r="LZ104" s="330"/>
      <c r="MA104" s="330"/>
      <c r="MB104" s="330"/>
      <c r="MC104" s="330"/>
      <c r="MD104" s="330"/>
      <c r="ME104" s="330"/>
      <c r="MF104" s="330"/>
      <c r="MG104" s="330"/>
      <c r="MH104" s="330"/>
      <c r="MI104" s="330"/>
      <c r="MJ104" s="330"/>
      <c r="MK104" s="330"/>
      <c r="ML104" s="330"/>
      <c r="MM104" s="330"/>
      <c r="MN104" s="330"/>
      <c r="MO104" s="330"/>
      <c r="MP104" s="330"/>
      <c r="MQ104" s="330"/>
      <c r="MR104" s="330"/>
      <c r="MS104" s="330"/>
      <c r="MT104" s="330"/>
      <c r="MU104" s="330"/>
      <c r="MV104" s="330"/>
      <c r="MW104" s="330"/>
      <c r="MX104" s="330"/>
      <c r="MY104" s="330"/>
      <c r="MZ104" s="330"/>
      <c r="NA104" s="330"/>
      <c r="NB104" s="330"/>
      <c r="NC104" s="330"/>
      <c r="ND104" s="330"/>
      <c r="NE104" s="330"/>
      <c r="NF104" s="330"/>
      <c r="NG104" s="330"/>
      <c r="NH104" s="330"/>
      <c r="NI104" s="330"/>
      <c r="NJ104" s="330"/>
      <c r="NK104" s="330"/>
      <c r="NL104" s="330"/>
      <c r="NM104" s="330"/>
      <c r="NN104" s="330"/>
      <c r="NO104" s="330"/>
      <c r="NP104" s="330"/>
      <c r="NQ104" s="330"/>
      <c r="NR104" s="330"/>
      <c r="NS104" s="330"/>
      <c r="NT104" s="330"/>
      <c r="NU104" s="330"/>
      <c r="NV104" s="330"/>
      <c r="NW104" s="330"/>
      <c r="NX104" s="330"/>
      <c r="NY104" s="330"/>
      <c r="NZ104" s="330"/>
      <c r="OA104" s="330"/>
      <c r="OB104" s="330"/>
      <c r="OC104" s="330"/>
      <c r="OD104" s="330"/>
      <c r="OE104" s="330"/>
      <c r="OF104" s="330"/>
      <c r="OG104" s="330"/>
      <c r="OH104" s="330"/>
      <c r="OI104" s="330"/>
      <c r="OJ104" s="330"/>
      <c r="OK104" s="330"/>
      <c r="OL104" s="330"/>
      <c r="OM104" s="330"/>
      <c r="ON104" s="330"/>
      <c r="OO104" s="330"/>
      <c r="OP104" s="330"/>
      <c r="OQ104" s="330"/>
      <c r="OR104" s="330"/>
      <c r="OS104" s="330"/>
      <c r="OT104" s="330"/>
      <c r="OU104" s="330"/>
      <c r="OV104" s="330"/>
      <c r="OW104" s="330"/>
      <c r="OX104" s="330"/>
      <c r="OY104" s="330"/>
      <c r="OZ104" s="330"/>
      <c r="PA104" s="330"/>
      <c r="PB104" s="330"/>
      <c r="PC104" s="330"/>
      <c r="PD104" s="330"/>
      <c r="PE104" s="330"/>
      <c r="PF104" s="330"/>
      <c r="PG104" s="330"/>
      <c r="PH104" s="330"/>
      <c r="PI104" s="330"/>
      <c r="PJ104" s="330"/>
      <c r="PK104" s="330"/>
      <c r="PL104" s="330"/>
      <c r="PM104" s="330"/>
      <c r="PN104" s="330"/>
      <c r="PO104" s="330"/>
      <c r="PP104" s="330"/>
      <c r="PQ104" s="330"/>
      <c r="PR104" s="330"/>
      <c r="PS104" s="330"/>
      <c r="PT104" s="330"/>
      <c r="PU104" s="330"/>
      <c r="PV104" s="330"/>
      <c r="PW104" s="330"/>
      <c r="PX104" s="330"/>
      <c r="PY104" s="330"/>
      <c r="PZ104" s="330"/>
      <c r="QA104" s="330"/>
      <c r="QB104" s="330"/>
      <c r="QC104" s="330"/>
      <c r="QD104" s="330"/>
      <c r="QE104" s="330"/>
      <c r="QF104" s="330"/>
      <c r="QG104" s="330"/>
      <c r="QH104" s="330"/>
      <c r="QI104" s="330"/>
      <c r="QJ104" s="330"/>
      <c r="QK104" s="330"/>
      <c r="QL104" s="330"/>
      <c r="QM104" s="330"/>
      <c r="QN104" s="330"/>
      <c r="QO104" s="330"/>
      <c r="QP104" s="330"/>
      <c r="QQ104" s="330"/>
      <c r="QR104" s="330"/>
      <c r="QS104" s="330"/>
      <c r="QT104" s="330"/>
      <c r="QU104" s="330"/>
      <c r="QV104" s="330"/>
      <c r="QW104" s="330"/>
      <c r="QX104" s="330"/>
      <c r="QY104" s="330"/>
      <c r="QZ104" s="330"/>
      <c r="RA104" s="330"/>
      <c r="RB104" s="330"/>
      <c r="RC104" s="330"/>
      <c r="RD104" s="330"/>
      <c r="RE104" s="330"/>
      <c r="RF104" s="330"/>
      <c r="RG104" s="330"/>
      <c r="RH104" s="330"/>
      <c r="RI104" s="330"/>
      <c r="RJ104" s="330"/>
      <c r="RK104" s="330"/>
      <c r="RL104" s="330"/>
      <c r="RM104" s="330"/>
      <c r="RN104" s="330"/>
      <c r="RO104" s="330"/>
      <c r="RP104" s="330"/>
      <c r="RQ104" s="330"/>
      <c r="RR104" s="330"/>
      <c r="RS104" s="330"/>
      <c r="RT104" s="330"/>
      <c r="RU104" s="330"/>
      <c r="RV104" s="330"/>
      <c r="RW104" s="330"/>
      <c r="RX104" s="330"/>
      <c r="RY104" s="330"/>
      <c r="RZ104" s="330"/>
      <c r="SA104" s="330"/>
      <c r="SB104" s="330"/>
      <c r="SC104" s="330"/>
      <c r="SD104" s="330"/>
      <c r="SE104" s="330"/>
      <c r="SF104" s="330"/>
      <c r="SG104" s="330"/>
      <c r="SH104" s="330"/>
      <c r="SI104" s="330"/>
      <c r="SJ104" s="330"/>
      <c r="SK104" s="330"/>
      <c r="SL104" s="330"/>
      <c r="SM104" s="330"/>
      <c r="SN104" s="330"/>
      <c r="SO104" s="330"/>
      <c r="SP104" s="330"/>
      <c r="SQ104" s="330"/>
      <c r="SR104" s="330"/>
      <c r="SS104" s="330"/>
      <c r="ST104" s="330"/>
      <c r="SU104" s="330"/>
      <c r="SV104" s="330"/>
      <c r="SW104" s="330"/>
      <c r="SX104" s="330"/>
      <c r="SY104" s="330"/>
      <c r="SZ104" s="330"/>
      <c r="TA104" s="330"/>
      <c r="TB104" s="330"/>
      <c r="TC104" s="330"/>
      <c r="TD104" s="330"/>
      <c r="TE104" s="330"/>
      <c r="TF104" s="330"/>
      <c r="TG104" s="330"/>
      <c r="TH104" s="330"/>
      <c r="TI104" s="330"/>
      <c r="TJ104" s="330"/>
      <c r="TK104" s="330"/>
      <c r="TL104" s="330"/>
      <c r="TM104" s="330"/>
      <c r="TN104" s="330"/>
      <c r="TO104" s="330"/>
      <c r="TP104" s="330"/>
      <c r="TQ104" s="330"/>
      <c r="TR104" s="330"/>
      <c r="TS104" s="330"/>
      <c r="TT104" s="330"/>
      <c r="TU104" s="330"/>
      <c r="TV104" s="330"/>
      <c r="TW104" s="330"/>
      <c r="TX104" s="330"/>
      <c r="TY104" s="330"/>
      <c r="TZ104" s="330"/>
      <c r="UA104" s="330"/>
      <c r="UB104" s="330"/>
      <c r="UC104" s="330"/>
      <c r="UD104" s="330"/>
      <c r="UE104" s="330"/>
      <c r="UF104" s="330"/>
      <c r="UG104" s="330"/>
      <c r="UH104" s="330"/>
      <c r="UI104" s="330"/>
      <c r="UJ104" s="330"/>
      <c r="UK104" s="330"/>
      <c r="UL104" s="330"/>
      <c r="UM104" s="330"/>
      <c r="UN104" s="330"/>
      <c r="UO104" s="330"/>
      <c r="UP104" s="330"/>
      <c r="UQ104" s="330"/>
      <c r="UR104" s="330"/>
      <c r="US104" s="330"/>
      <c r="UT104" s="330"/>
      <c r="UU104" s="330"/>
      <c r="UV104" s="330"/>
      <c r="UW104" s="330"/>
      <c r="UX104" s="330"/>
      <c r="UY104" s="330"/>
      <c r="UZ104" s="330"/>
      <c r="VA104" s="330"/>
      <c r="VB104" s="330"/>
      <c r="VC104" s="330"/>
      <c r="VD104" s="330"/>
      <c r="VE104" s="330"/>
      <c r="VF104" s="330"/>
      <c r="VG104" s="330"/>
      <c r="VH104" s="330"/>
      <c r="VI104" s="330"/>
      <c r="VJ104" s="330"/>
      <c r="VK104" s="330"/>
      <c r="VL104" s="330"/>
      <c r="VM104" s="330"/>
      <c r="VN104" s="330"/>
      <c r="VO104" s="330"/>
      <c r="VP104" s="330"/>
      <c r="VQ104" s="330"/>
      <c r="VR104" s="330"/>
      <c r="VS104" s="330"/>
      <c r="VT104" s="330"/>
      <c r="VU104" s="330"/>
      <c r="VV104" s="330"/>
      <c r="VW104" s="330"/>
      <c r="VX104" s="330"/>
      <c r="VY104" s="330"/>
      <c r="VZ104" s="330"/>
      <c r="WA104" s="330"/>
      <c r="WB104" s="330"/>
      <c r="WC104" s="330"/>
      <c r="WD104" s="330"/>
      <c r="WE104" s="330"/>
      <c r="WF104" s="330"/>
      <c r="WG104" s="330"/>
      <c r="WH104" s="330"/>
      <c r="WI104" s="330"/>
      <c r="WJ104" s="330"/>
      <c r="WK104" s="330"/>
      <c r="WL104" s="330"/>
      <c r="WM104" s="330"/>
      <c r="WN104" s="330"/>
      <c r="WO104" s="330"/>
      <c r="WP104" s="330"/>
      <c r="WQ104" s="330"/>
      <c r="WR104" s="330"/>
      <c r="WS104" s="330"/>
      <c r="WT104" s="330"/>
      <c r="WU104" s="330"/>
      <c r="WV104" s="330"/>
      <c r="WW104" s="330"/>
      <c r="WX104" s="330"/>
      <c r="WY104" s="330"/>
      <c r="WZ104" s="330"/>
      <c r="XA104" s="330"/>
      <c r="XB104" s="330"/>
      <c r="XC104" s="330"/>
      <c r="XD104" s="330"/>
      <c r="XE104" s="330"/>
      <c r="XF104" s="330"/>
      <c r="XG104" s="330"/>
      <c r="XH104" s="330"/>
      <c r="XI104" s="330"/>
      <c r="XJ104" s="330"/>
      <c r="XK104" s="330"/>
      <c r="XL104" s="330"/>
      <c r="XM104" s="330"/>
      <c r="XN104" s="330"/>
      <c r="XO104" s="330"/>
      <c r="XP104" s="330"/>
      <c r="XQ104" s="330"/>
      <c r="XR104" s="330"/>
      <c r="XS104" s="330"/>
      <c r="XT104" s="330"/>
      <c r="XU104" s="330"/>
      <c r="XV104" s="330"/>
      <c r="XW104" s="330"/>
      <c r="XX104" s="330"/>
      <c r="XY104" s="330"/>
      <c r="XZ104" s="330"/>
      <c r="YA104" s="330"/>
      <c r="YB104" s="330"/>
      <c r="YC104" s="330"/>
      <c r="YD104" s="330"/>
      <c r="YE104" s="330"/>
      <c r="YF104" s="330"/>
      <c r="YG104" s="330"/>
      <c r="YH104" s="330"/>
      <c r="YI104" s="330"/>
      <c r="YJ104" s="330"/>
      <c r="YK104" s="330"/>
      <c r="YL104" s="330"/>
      <c r="YM104" s="330"/>
      <c r="YN104" s="330"/>
      <c r="YO104" s="330"/>
      <c r="YP104" s="330"/>
      <c r="YQ104" s="330"/>
      <c r="YR104" s="330"/>
      <c r="YS104" s="330"/>
      <c r="YT104" s="330"/>
      <c r="YU104" s="330"/>
      <c r="YV104" s="330"/>
      <c r="YW104" s="330"/>
      <c r="YX104" s="330"/>
      <c r="YY104" s="330"/>
      <c r="YZ104" s="330"/>
      <c r="ZA104" s="330"/>
      <c r="ZB104" s="330"/>
      <c r="ZC104" s="330"/>
      <c r="ZD104" s="330"/>
      <c r="ZE104" s="330"/>
      <c r="ZF104" s="330"/>
      <c r="ZG104" s="330"/>
      <c r="ZH104" s="330"/>
      <c r="ZI104" s="330"/>
      <c r="ZJ104" s="330"/>
      <c r="ZK104" s="330"/>
      <c r="ZL104" s="330"/>
      <c r="ZM104" s="330"/>
      <c r="ZN104" s="330"/>
      <c r="ZO104" s="330"/>
      <c r="ZP104" s="330"/>
      <c r="ZQ104" s="330"/>
      <c r="ZR104" s="330"/>
      <c r="ZS104" s="330"/>
      <c r="ZT104" s="330"/>
      <c r="ZU104" s="330"/>
      <c r="ZV104" s="330"/>
      <c r="ZW104" s="330"/>
      <c r="ZX104" s="330"/>
      <c r="ZY104" s="330"/>
      <c r="ZZ104" s="330"/>
      <c r="AAA104" s="330"/>
      <c r="AAB104" s="330"/>
      <c r="AAC104" s="330"/>
      <c r="AAD104" s="330"/>
      <c r="AAE104" s="330"/>
      <c r="AAF104" s="330"/>
      <c r="AAG104" s="330"/>
      <c r="AAH104" s="330"/>
      <c r="AAI104" s="330"/>
      <c r="AAJ104" s="330"/>
      <c r="AAK104" s="330"/>
      <c r="AAL104" s="330"/>
      <c r="AAM104" s="330"/>
      <c r="AAN104" s="330"/>
      <c r="AAO104" s="330"/>
      <c r="AAP104" s="330"/>
      <c r="AAQ104" s="330"/>
      <c r="AAR104" s="330"/>
      <c r="AAS104" s="330"/>
      <c r="AAT104" s="330"/>
      <c r="AAU104" s="330"/>
      <c r="AAV104" s="330"/>
      <c r="AAW104" s="330"/>
      <c r="AAX104" s="330"/>
      <c r="AAY104" s="330"/>
      <c r="AAZ104" s="330"/>
      <c r="ABA104" s="330"/>
      <c r="ABB104" s="330"/>
      <c r="ABC104" s="330"/>
      <c r="ABD104" s="330"/>
      <c r="ABE104" s="330"/>
      <c r="ABF104" s="330"/>
      <c r="ABG104" s="330"/>
      <c r="ABH104" s="330"/>
      <c r="ABI104" s="330"/>
      <c r="ABJ104" s="330"/>
      <c r="ABK104" s="330"/>
      <c r="ABL104" s="330"/>
      <c r="ABM104" s="330"/>
      <c r="ABN104" s="330"/>
      <c r="ABO104" s="330"/>
      <c r="ABP104" s="330"/>
      <c r="ABQ104" s="330"/>
      <c r="ABR104" s="330"/>
      <c r="ABS104" s="330"/>
      <c r="ABT104" s="330"/>
      <c r="ABU104" s="330"/>
      <c r="ABV104" s="330"/>
      <c r="ABW104" s="330"/>
      <c r="ABX104" s="330"/>
      <c r="ABY104" s="330"/>
      <c r="ABZ104" s="330"/>
      <c r="ACA104" s="330"/>
      <c r="ACB104" s="330"/>
      <c r="ACC104" s="330"/>
      <c r="ACD104" s="330"/>
      <c r="ACE104" s="330"/>
      <c r="ACF104" s="330"/>
      <c r="ACG104" s="330"/>
      <c r="ACH104" s="330"/>
      <c r="ACI104" s="330"/>
      <c r="ACJ104" s="330"/>
      <c r="ACK104" s="330"/>
      <c r="ACL104" s="330"/>
      <c r="ACM104" s="330"/>
      <c r="ACN104" s="330"/>
      <c r="ACO104" s="330"/>
      <c r="ACP104" s="330"/>
      <c r="ACQ104" s="330"/>
      <c r="ACR104" s="330"/>
      <c r="ACS104" s="330"/>
      <c r="ACT104" s="330"/>
      <c r="ACU104" s="330"/>
      <c r="ACV104" s="330"/>
      <c r="ACW104" s="330"/>
      <c r="ACX104" s="330"/>
      <c r="ACY104" s="330"/>
      <c r="ACZ104" s="330"/>
      <c r="ADA104" s="330"/>
      <c r="ADB104" s="330"/>
      <c r="ADC104" s="330"/>
      <c r="ADD104" s="330"/>
      <c r="ADE104" s="330"/>
      <c r="ADF104" s="330"/>
      <c r="ADG104" s="330"/>
      <c r="ADH104" s="330"/>
      <c r="ADI104" s="330"/>
      <c r="ADJ104" s="330"/>
      <c r="ADK104" s="330"/>
      <c r="ADL104" s="330"/>
      <c r="ADM104" s="330"/>
      <c r="ADN104" s="330"/>
      <c r="ADO104" s="330"/>
      <c r="ADP104" s="330"/>
      <c r="ADQ104" s="330"/>
      <c r="ADR104" s="330"/>
      <c r="ADS104" s="330"/>
      <c r="ADT104" s="330"/>
      <c r="ADU104" s="330"/>
      <c r="ADV104" s="330"/>
      <c r="ADW104" s="330"/>
      <c r="ADX104" s="330"/>
      <c r="ADY104" s="330"/>
      <c r="ADZ104" s="330"/>
      <c r="AEA104" s="330"/>
      <c r="AEB104" s="330"/>
      <c r="AEC104" s="330"/>
      <c r="AED104" s="330"/>
      <c r="AEE104" s="330"/>
      <c r="AEF104" s="330"/>
      <c r="AEG104" s="330"/>
      <c r="AEH104" s="330"/>
      <c r="AEI104" s="330"/>
      <c r="AEJ104" s="330"/>
      <c r="AEK104" s="330"/>
      <c r="AEL104" s="330"/>
      <c r="AEM104" s="330"/>
      <c r="AEN104" s="330"/>
      <c r="AEO104" s="330"/>
      <c r="AEP104" s="330"/>
      <c r="AEQ104" s="330"/>
      <c r="AER104" s="330"/>
      <c r="AES104" s="330"/>
      <c r="AET104" s="330"/>
      <c r="AEU104" s="330"/>
      <c r="AEV104" s="330"/>
      <c r="AEW104" s="330"/>
      <c r="AEX104" s="330"/>
      <c r="AEY104" s="330"/>
      <c r="AEZ104" s="330"/>
      <c r="AFA104" s="330"/>
      <c r="AFB104" s="330"/>
      <c r="AFC104" s="330"/>
      <c r="AFD104" s="330"/>
      <c r="AFE104" s="330"/>
      <c r="AFF104" s="330"/>
      <c r="AFG104" s="330"/>
      <c r="AFH104" s="330"/>
      <c r="AFI104" s="330"/>
      <c r="AFJ104" s="330"/>
      <c r="AFK104" s="330"/>
      <c r="AFL104" s="330"/>
      <c r="AFM104" s="330"/>
      <c r="AFN104" s="330"/>
      <c r="AFO104" s="330"/>
      <c r="AFP104" s="330"/>
      <c r="AFQ104" s="330"/>
      <c r="AFR104" s="330"/>
      <c r="AFS104" s="330"/>
      <c r="AFT104" s="330"/>
      <c r="AFU104" s="330"/>
      <c r="AFV104" s="330"/>
      <c r="AFW104" s="330"/>
      <c r="AFX104" s="330"/>
      <c r="AFY104" s="330"/>
      <c r="AFZ104" s="330"/>
      <c r="AGA104" s="330"/>
      <c r="AGB104" s="330"/>
      <c r="AGC104" s="330"/>
      <c r="AGD104" s="330"/>
      <c r="AGE104" s="330"/>
      <c r="AGF104" s="330"/>
      <c r="AGG104" s="330"/>
      <c r="AGH104" s="330"/>
      <c r="AGI104" s="330"/>
      <c r="AGJ104" s="330"/>
      <c r="AGK104" s="330"/>
      <c r="AGL104" s="330"/>
      <c r="AGM104" s="330"/>
      <c r="AGN104" s="330"/>
      <c r="AGO104" s="330"/>
      <c r="AGP104" s="330"/>
      <c r="AGQ104" s="330"/>
      <c r="AGR104" s="330"/>
      <c r="AGS104" s="330"/>
      <c r="AGT104" s="330"/>
      <c r="AGU104" s="330"/>
      <c r="AGV104" s="330"/>
      <c r="AGW104" s="330"/>
      <c r="AGX104" s="330"/>
      <c r="AGY104" s="330"/>
      <c r="AGZ104" s="330"/>
      <c r="AHA104" s="330"/>
      <c r="AHB104" s="330"/>
      <c r="AHC104" s="330"/>
      <c r="AHD104" s="330"/>
      <c r="AHE104" s="330"/>
      <c r="AHF104" s="330"/>
      <c r="AHG104" s="330"/>
      <c r="AHH104" s="330"/>
      <c r="AHI104" s="330"/>
      <c r="AHJ104" s="330"/>
      <c r="AHK104" s="330"/>
      <c r="AHL104" s="330"/>
      <c r="AHM104" s="330"/>
      <c r="AHN104" s="330"/>
      <c r="AHO104" s="330"/>
      <c r="AHP104" s="330"/>
      <c r="AHQ104" s="330"/>
      <c r="AHR104" s="330"/>
      <c r="AHS104" s="330"/>
      <c r="AHT104" s="330"/>
      <c r="AHU104" s="330"/>
      <c r="AHV104" s="330"/>
      <c r="AHW104" s="330"/>
      <c r="AHX104" s="330"/>
      <c r="AHY104" s="330"/>
      <c r="AHZ104" s="330"/>
      <c r="AIA104" s="330"/>
      <c r="AIB104" s="330"/>
      <c r="AIC104" s="330"/>
      <c r="AID104" s="330"/>
      <c r="AIE104" s="330"/>
      <c r="AIF104" s="330"/>
      <c r="AIG104" s="330"/>
      <c r="AIH104" s="330"/>
      <c r="AII104" s="330"/>
      <c r="AIJ104" s="330"/>
      <c r="AIK104" s="330"/>
      <c r="AIL104" s="330"/>
      <c r="AIM104" s="330"/>
      <c r="AIN104" s="330"/>
      <c r="AIO104" s="330"/>
      <c r="AIP104" s="330"/>
      <c r="AIQ104" s="330"/>
      <c r="AIR104" s="330"/>
      <c r="AIS104" s="330"/>
      <c r="AIT104" s="330"/>
      <c r="AIU104" s="330"/>
      <c r="AIV104" s="330"/>
      <c r="AIW104" s="330"/>
      <c r="AIX104" s="330"/>
      <c r="AIY104" s="330"/>
      <c r="AIZ104" s="330"/>
      <c r="AJA104" s="330"/>
      <c r="AJB104" s="330"/>
      <c r="AJC104" s="330"/>
      <c r="AJD104" s="330"/>
      <c r="AJE104" s="330"/>
      <c r="AJF104" s="330"/>
      <c r="AJG104" s="330"/>
      <c r="AJH104" s="330"/>
      <c r="AJI104" s="330"/>
      <c r="AJJ104" s="330"/>
      <c r="AJK104" s="330"/>
      <c r="AJL104" s="330"/>
      <c r="AJM104" s="330"/>
      <c r="AJN104" s="330"/>
      <c r="AJO104" s="330"/>
      <c r="AJP104" s="330"/>
      <c r="AJQ104" s="330"/>
      <c r="AJR104" s="330"/>
      <c r="AJS104" s="330"/>
      <c r="AJT104" s="330"/>
      <c r="AJU104" s="330"/>
      <c r="AJV104" s="330"/>
      <c r="AJW104" s="330"/>
      <c r="AJX104" s="330"/>
      <c r="AJY104" s="330"/>
      <c r="AJZ104" s="330"/>
      <c r="AKA104" s="330"/>
      <c r="AKB104" s="330"/>
      <c r="AKC104" s="330"/>
      <c r="AKD104" s="330"/>
      <c r="AKE104" s="330"/>
      <c r="AKF104" s="330"/>
      <c r="AKG104" s="330"/>
      <c r="AKH104" s="330"/>
    </row>
    <row r="105" spans="1:970" s="335" customFormat="1" ht="102.75" customHeight="1">
      <c r="A105" s="510"/>
      <c r="B105" s="484"/>
      <c r="C105" s="481"/>
      <c r="D105" s="479"/>
      <c r="E105" s="479"/>
      <c r="F105" s="479"/>
      <c r="G105" s="507"/>
      <c r="H105" s="496"/>
      <c r="I105" s="496"/>
      <c r="J105" s="479"/>
      <c r="K105" s="479"/>
      <c r="L105" s="479"/>
      <c r="M105" s="479"/>
      <c r="N105" s="479"/>
      <c r="O105" s="488"/>
      <c r="P105" s="491"/>
      <c r="Q105" s="488"/>
      <c r="R105" s="491"/>
      <c r="S105" s="488"/>
      <c r="T105" s="491"/>
      <c r="U105" s="488"/>
      <c r="V105" s="486"/>
      <c r="W105" s="500"/>
      <c r="X105" s="500"/>
      <c r="Y105" s="507"/>
      <c r="Z105" s="507"/>
      <c r="AA105" s="330"/>
      <c r="AB105" s="330"/>
      <c r="AC105" s="330"/>
      <c r="AD105" s="330"/>
      <c r="AE105" s="330"/>
      <c r="AF105" s="330"/>
      <c r="AG105" s="330"/>
      <c r="AH105" s="330"/>
      <c r="AI105" s="330"/>
      <c r="AJ105" s="330"/>
      <c r="AK105" s="330"/>
      <c r="AL105" s="330"/>
      <c r="AM105" s="330"/>
      <c r="AN105" s="330"/>
      <c r="AO105" s="330"/>
      <c r="AP105" s="330"/>
      <c r="AQ105" s="330"/>
      <c r="AR105" s="330"/>
      <c r="AS105" s="330"/>
      <c r="AT105" s="330"/>
      <c r="AU105" s="330"/>
      <c r="AV105" s="330"/>
      <c r="AW105" s="330"/>
      <c r="AX105" s="330"/>
      <c r="AY105" s="330"/>
      <c r="AZ105" s="330"/>
      <c r="BA105" s="330"/>
      <c r="BB105" s="330"/>
      <c r="BC105" s="330"/>
      <c r="BD105" s="330"/>
      <c r="BE105" s="330"/>
      <c r="BF105" s="330"/>
      <c r="BG105" s="330"/>
      <c r="BH105" s="330"/>
      <c r="BI105" s="330"/>
      <c r="BJ105" s="330"/>
      <c r="BK105" s="330"/>
      <c r="BL105" s="330"/>
      <c r="BM105" s="330"/>
      <c r="BN105" s="330"/>
      <c r="BO105" s="330"/>
      <c r="BP105" s="330"/>
      <c r="BQ105" s="330"/>
      <c r="BR105" s="330"/>
      <c r="BS105" s="330"/>
      <c r="BT105" s="330"/>
      <c r="BU105" s="330"/>
      <c r="BV105" s="330"/>
      <c r="BW105" s="330"/>
      <c r="BX105" s="330"/>
      <c r="BY105" s="330"/>
      <c r="BZ105" s="330"/>
      <c r="CA105" s="330"/>
      <c r="CB105" s="330"/>
      <c r="CC105" s="330"/>
      <c r="CD105" s="330"/>
      <c r="CE105" s="330"/>
      <c r="CF105" s="330"/>
      <c r="CG105" s="330"/>
      <c r="CH105" s="330"/>
      <c r="CI105" s="330"/>
      <c r="CJ105" s="330"/>
      <c r="CK105" s="330"/>
      <c r="CL105" s="330"/>
      <c r="CM105" s="330"/>
      <c r="CN105" s="330"/>
      <c r="CO105" s="330"/>
      <c r="CP105" s="330"/>
      <c r="CQ105" s="330"/>
      <c r="CR105" s="330"/>
      <c r="CS105" s="330"/>
      <c r="CT105" s="330"/>
      <c r="CU105" s="330"/>
      <c r="CV105" s="330"/>
      <c r="CW105" s="330"/>
      <c r="CX105" s="330"/>
      <c r="CY105" s="330"/>
      <c r="CZ105" s="330"/>
      <c r="DA105" s="330"/>
      <c r="DB105" s="330"/>
      <c r="DC105" s="330"/>
      <c r="DD105" s="330"/>
      <c r="DE105" s="330"/>
      <c r="DF105" s="330"/>
      <c r="DG105" s="330"/>
      <c r="DH105" s="330"/>
      <c r="DI105" s="330"/>
      <c r="DJ105" s="330"/>
      <c r="DK105" s="330"/>
      <c r="DL105" s="330"/>
      <c r="DM105" s="330"/>
      <c r="DN105" s="330"/>
      <c r="DO105" s="330"/>
      <c r="DP105" s="330"/>
      <c r="DQ105" s="330"/>
      <c r="DR105" s="330"/>
      <c r="DS105" s="330"/>
      <c r="DT105" s="330"/>
      <c r="DU105" s="330"/>
      <c r="DV105" s="330"/>
      <c r="DW105" s="330"/>
      <c r="DX105" s="330"/>
      <c r="DY105" s="330"/>
      <c r="DZ105" s="330"/>
      <c r="EA105" s="330"/>
      <c r="EB105" s="330"/>
      <c r="EC105" s="330"/>
      <c r="ED105" s="330"/>
      <c r="EE105" s="330"/>
      <c r="EF105" s="330"/>
      <c r="EG105" s="330"/>
      <c r="EH105" s="330"/>
      <c r="EI105" s="330"/>
      <c r="EJ105" s="330"/>
      <c r="EK105" s="330"/>
      <c r="EL105" s="330"/>
      <c r="EM105" s="330"/>
      <c r="EN105" s="330"/>
      <c r="EO105" s="330"/>
      <c r="EP105" s="330"/>
      <c r="EQ105" s="330"/>
      <c r="ER105" s="330"/>
      <c r="ES105" s="330"/>
      <c r="ET105" s="330"/>
      <c r="EU105" s="330"/>
      <c r="EV105" s="330"/>
      <c r="EW105" s="330"/>
      <c r="EX105" s="330"/>
      <c r="EY105" s="330"/>
      <c r="EZ105" s="330"/>
      <c r="FA105" s="330"/>
      <c r="FB105" s="330"/>
      <c r="FC105" s="330"/>
      <c r="FD105" s="330"/>
      <c r="FE105" s="330"/>
      <c r="FF105" s="330"/>
      <c r="FG105" s="330"/>
      <c r="FH105" s="330"/>
      <c r="FI105" s="330"/>
      <c r="FJ105" s="330"/>
      <c r="FK105" s="330"/>
      <c r="FL105" s="330"/>
      <c r="FM105" s="330"/>
      <c r="FN105" s="330"/>
      <c r="FO105" s="330"/>
      <c r="FP105" s="330"/>
      <c r="FQ105" s="330"/>
      <c r="FR105" s="330"/>
      <c r="FS105" s="330"/>
      <c r="FT105" s="330"/>
      <c r="FU105" s="330"/>
      <c r="FV105" s="330"/>
      <c r="FW105" s="330"/>
      <c r="FX105" s="330"/>
      <c r="FY105" s="330"/>
      <c r="FZ105" s="330"/>
      <c r="GA105" s="330"/>
      <c r="GB105" s="330"/>
      <c r="GC105" s="330"/>
      <c r="GD105" s="330"/>
      <c r="GE105" s="330"/>
      <c r="GF105" s="330"/>
      <c r="GG105" s="330"/>
      <c r="GH105" s="330"/>
      <c r="GI105" s="330"/>
      <c r="GJ105" s="330"/>
      <c r="GK105" s="330"/>
      <c r="GL105" s="330"/>
      <c r="GM105" s="330"/>
      <c r="GN105" s="330"/>
      <c r="GO105" s="330"/>
      <c r="GP105" s="330"/>
      <c r="GQ105" s="330"/>
      <c r="GR105" s="330"/>
      <c r="GS105" s="330"/>
      <c r="GT105" s="330"/>
      <c r="GU105" s="330"/>
      <c r="GV105" s="330"/>
      <c r="GW105" s="330"/>
      <c r="GX105" s="330"/>
      <c r="GY105" s="330"/>
      <c r="GZ105" s="330"/>
      <c r="HA105" s="330"/>
      <c r="HB105" s="330"/>
      <c r="HC105" s="330"/>
      <c r="HD105" s="330"/>
      <c r="HE105" s="330"/>
      <c r="HF105" s="330"/>
      <c r="HG105" s="330"/>
      <c r="HH105" s="330"/>
      <c r="HI105" s="330"/>
      <c r="HJ105" s="330"/>
      <c r="HK105" s="330"/>
      <c r="HL105" s="330"/>
      <c r="HM105" s="330"/>
      <c r="HN105" s="330"/>
      <c r="HO105" s="330"/>
      <c r="HP105" s="330"/>
      <c r="HQ105" s="330"/>
      <c r="HR105" s="330"/>
      <c r="HS105" s="330"/>
      <c r="HT105" s="330"/>
      <c r="HU105" s="330"/>
      <c r="HV105" s="330"/>
      <c r="HW105" s="330"/>
      <c r="HX105" s="330"/>
      <c r="HY105" s="330"/>
      <c r="HZ105" s="330"/>
      <c r="IA105" s="330"/>
      <c r="IB105" s="330"/>
      <c r="IC105" s="330"/>
      <c r="ID105" s="330"/>
      <c r="IE105" s="330"/>
      <c r="IF105" s="330"/>
      <c r="IG105" s="330"/>
      <c r="IH105" s="330"/>
      <c r="II105" s="330"/>
      <c r="IJ105" s="330"/>
      <c r="IK105" s="330"/>
      <c r="IL105" s="330"/>
      <c r="IM105" s="330"/>
      <c r="IN105" s="330"/>
      <c r="IO105" s="330"/>
      <c r="IP105" s="330"/>
      <c r="IQ105" s="330"/>
      <c r="IR105" s="330"/>
      <c r="IS105" s="330"/>
      <c r="IT105" s="330"/>
      <c r="IU105" s="330"/>
      <c r="IV105" s="330"/>
      <c r="IW105" s="330"/>
      <c r="IX105" s="330"/>
      <c r="IY105" s="330"/>
      <c r="IZ105" s="330"/>
      <c r="JA105" s="330"/>
      <c r="JB105" s="330"/>
      <c r="JC105" s="330"/>
      <c r="JD105" s="330"/>
      <c r="JE105" s="330"/>
      <c r="JF105" s="330"/>
      <c r="JG105" s="330"/>
      <c r="JH105" s="330"/>
      <c r="JI105" s="330"/>
      <c r="JJ105" s="330"/>
      <c r="JK105" s="330"/>
      <c r="JL105" s="330"/>
      <c r="JM105" s="330"/>
      <c r="JN105" s="330"/>
      <c r="JO105" s="330"/>
      <c r="JP105" s="330"/>
      <c r="JQ105" s="330"/>
      <c r="JR105" s="330"/>
      <c r="JS105" s="330"/>
      <c r="JT105" s="330"/>
      <c r="JU105" s="330"/>
      <c r="JV105" s="330"/>
      <c r="JW105" s="330"/>
      <c r="JX105" s="330"/>
      <c r="JY105" s="330"/>
      <c r="JZ105" s="330"/>
      <c r="KA105" s="330"/>
      <c r="KB105" s="330"/>
      <c r="KC105" s="330"/>
      <c r="KD105" s="330"/>
      <c r="KE105" s="330"/>
      <c r="KF105" s="330"/>
      <c r="KG105" s="330"/>
      <c r="KH105" s="330"/>
      <c r="KI105" s="330"/>
      <c r="KJ105" s="330"/>
      <c r="KK105" s="330"/>
      <c r="KL105" s="330"/>
      <c r="KM105" s="330"/>
      <c r="KN105" s="330"/>
      <c r="KO105" s="330"/>
      <c r="KP105" s="330"/>
      <c r="KQ105" s="330"/>
      <c r="KR105" s="330"/>
      <c r="KS105" s="330"/>
      <c r="KT105" s="330"/>
      <c r="KU105" s="330"/>
      <c r="KV105" s="330"/>
      <c r="KW105" s="330"/>
      <c r="KX105" s="330"/>
      <c r="KY105" s="330"/>
      <c r="KZ105" s="330"/>
      <c r="LA105" s="330"/>
      <c r="LB105" s="330"/>
      <c r="LC105" s="330"/>
      <c r="LD105" s="330"/>
      <c r="LE105" s="330"/>
      <c r="LF105" s="330"/>
      <c r="LG105" s="330"/>
      <c r="LH105" s="330"/>
      <c r="LI105" s="330"/>
      <c r="LJ105" s="330"/>
      <c r="LK105" s="330"/>
      <c r="LL105" s="330"/>
      <c r="LM105" s="330"/>
      <c r="LN105" s="330"/>
      <c r="LO105" s="330"/>
      <c r="LP105" s="330"/>
      <c r="LQ105" s="330"/>
      <c r="LR105" s="330"/>
      <c r="LS105" s="330"/>
      <c r="LT105" s="330"/>
      <c r="LU105" s="330"/>
      <c r="LV105" s="330"/>
      <c r="LW105" s="330"/>
      <c r="LX105" s="330"/>
      <c r="LY105" s="330"/>
      <c r="LZ105" s="330"/>
      <c r="MA105" s="330"/>
      <c r="MB105" s="330"/>
      <c r="MC105" s="330"/>
      <c r="MD105" s="330"/>
      <c r="ME105" s="330"/>
      <c r="MF105" s="330"/>
      <c r="MG105" s="330"/>
      <c r="MH105" s="330"/>
      <c r="MI105" s="330"/>
      <c r="MJ105" s="330"/>
      <c r="MK105" s="330"/>
      <c r="ML105" s="330"/>
      <c r="MM105" s="330"/>
      <c r="MN105" s="330"/>
      <c r="MO105" s="330"/>
      <c r="MP105" s="330"/>
      <c r="MQ105" s="330"/>
      <c r="MR105" s="330"/>
      <c r="MS105" s="330"/>
      <c r="MT105" s="330"/>
      <c r="MU105" s="330"/>
      <c r="MV105" s="330"/>
      <c r="MW105" s="330"/>
      <c r="MX105" s="330"/>
      <c r="MY105" s="330"/>
      <c r="MZ105" s="330"/>
      <c r="NA105" s="330"/>
      <c r="NB105" s="330"/>
      <c r="NC105" s="330"/>
      <c r="ND105" s="330"/>
      <c r="NE105" s="330"/>
      <c r="NF105" s="330"/>
      <c r="NG105" s="330"/>
      <c r="NH105" s="330"/>
      <c r="NI105" s="330"/>
      <c r="NJ105" s="330"/>
      <c r="NK105" s="330"/>
      <c r="NL105" s="330"/>
      <c r="NM105" s="330"/>
      <c r="NN105" s="330"/>
      <c r="NO105" s="330"/>
      <c r="NP105" s="330"/>
      <c r="NQ105" s="330"/>
      <c r="NR105" s="330"/>
      <c r="NS105" s="330"/>
      <c r="NT105" s="330"/>
      <c r="NU105" s="330"/>
      <c r="NV105" s="330"/>
      <c r="NW105" s="330"/>
      <c r="NX105" s="330"/>
      <c r="NY105" s="330"/>
      <c r="NZ105" s="330"/>
      <c r="OA105" s="330"/>
      <c r="OB105" s="330"/>
      <c r="OC105" s="330"/>
      <c r="OD105" s="330"/>
      <c r="OE105" s="330"/>
      <c r="OF105" s="330"/>
      <c r="OG105" s="330"/>
      <c r="OH105" s="330"/>
      <c r="OI105" s="330"/>
      <c r="OJ105" s="330"/>
      <c r="OK105" s="330"/>
      <c r="OL105" s="330"/>
      <c r="OM105" s="330"/>
      <c r="ON105" s="330"/>
      <c r="OO105" s="330"/>
      <c r="OP105" s="330"/>
      <c r="OQ105" s="330"/>
      <c r="OR105" s="330"/>
      <c r="OS105" s="330"/>
      <c r="OT105" s="330"/>
      <c r="OU105" s="330"/>
      <c r="OV105" s="330"/>
      <c r="OW105" s="330"/>
      <c r="OX105" s="330"/>
      <c r="OY105" s="330"/>
      <c r="OZ105" s="330"/>
      <c r="PA105" s="330"/>
      <c r="PB105" s="330"/>
      <c r="PC105" s="330"/>
      <c r="PD105" s="330"/>
      <c r="PE105" s="330"/>
      <c r="PF105" s="330"/>
      <c r="PG105" s="330"/>
      <c r="PH105" s="330"/>
      <c r="PI105" s="330"/>
      <c r="PJ105" s="330"/>
      <c r="PK105" s="330"/>
      <c r="PL105" s="330"/>
      <c r="PM105" s="330"/>
      <c r="PN105" s="330"/>
      <c r="PO105" s="330"/>
      <c r="PP105" s="330"/>
      <c r="PQ105" s="330"/>
      <c r="PR105" s="330"/>
      <c r="PS105" s="330"/>
      <c r="PT105" s="330"/>
      <c r="PU105" s="330"/>
      <c r="PV105" s="330"/>
      <c r="PW105" s="330"/>
      <c r="PX105" s="330"/>
      <c r="PY105" s="330"/>
      <c r="PZ105" s="330"/>
      <c r="QA105" s="330"/>
      <c r="QB105" s="330"/>
      <c r="QC105" s="330"/>
      <c r="QD105" s="330"/>
      <c r="QE105" s="330"/>
      <c r="QF105" s="330"/>
      <c r="QG105" s="330"/>
      <c r="QH105" s="330"/>
      <c r="QI105" s="330"/>
      <c r="QJ105" s="330"/>
      <c r="QK105" s="330"/>
      <c r="QL105" s="330"/>
      <c r="QM105" s="330"/>
      <c r="QN105" s="330"/>
      <c r="QO105" s="330"/>
      <c r="QP105" s="330"/>
      <c r="QQ105" s="330"/>
      <c r="QR105" s="330"/>
      <c r="QS105" s="330"/>
      <c r="QT105" s="330"/>
      <c r="QU105" s="330"/>
      <c r="QV105" s="330"/>
      <c r="QW105" s="330"/>
      <c r="QX105" s="330"/>
      <c r="QY105" s="330"/>
      <c r="QZ105" s="330"/>
      <c r="RA105" s="330"/>
      <c r="RB105" s="330"/>
      <c r="RC105" s="330"/>
      <c r="RD105" s="330"/>
      <c r="RE105" s="330"/>
      <c r="RF105" s="330"/>
      <c r="RG105" s="330"/>
      <c r="RH105" s="330"/>
      <c r="RI105" s="330"/>
      <c r="RJ105" s="330"/>
      <c r="RK105" s="330"/>
      <c r="RL105" s="330"/>
      <c r="RM105" s="330"/>
      <c r="RN105" s="330"/>
      <c r="RO105" s="330"/>
      <c r="RP105" s="330"/>
      <c r="RQ105" s="330"/>
      <c r="RR105" s="330"/>
      <c r="RS105" s="330"/>
      <c r="RT105" s="330"/>
      <c r="RU105" s="330"/>
      <c r="RV105" s="330"/>
      <c r="RW105" s="330"/>
      <c r="RX105" s="330"/>
      <c r="RY105" s="330"/>
      <c r="RZ105" s="330"/>
      <c r="SA105" s="330"/>
      <c r="SB105" s="330"/>
      <c r="SC105" s="330"/>
      <c r="SD105" s="330"/>
      <c r="SE105" s="330"/>
      <c r="SF105" s="330"/>
      <c r="SG105" s="330"/>
      <c r="SH105" s="330"/>
      <c r="SI105" s="330"/>
      <c r="SJ105" s="330"/>
      <c r="SK105" s="330"/>
      <c r="SL105" s="330"/>
      <c r="SM105" s="330"/>
      <c r="SN105" s="330"/>
      <c r="SO105" s="330"/>
      <c r="SP105" s="330"/>
      <c r="SQ105" s="330"/>
      <c r="SR105" s="330"/>
      <c r="SS105" s="330"/>
      <c r="ST105" s="330"/>
      <c r="SU105" s="330"/>
      <c r="SV105" s="330"/>
      <c r="SW105" s="330"/>
      <c r="SX105" s="330"/>
      <c r="SY105" s="330"/>
      <c r="SZ105" s="330"/>
      <c r="TA105" s="330"/>
      <c r="TB105" s="330"/>
      <c r="TC105" s="330"/>
      <c r="TD105" s="330"/>
      <c r="TE105" s="330"/>
      <c r="TF105" s="330"/>
      <c r="TG105" s="330"/>
      <c r="TH105" s="330"/>
      <c r="TI105" s="330"/>
      <c r="TJ105" s="330"/>
      <c r="TK105" s="330"/>
      <c r="TL105" s="330"/>
      <c r="TM105" s="330"/>
      <c r="TN105" s="330"/>
      <c r="TO105" s="330"/>
      <c r="TP105" s="330"/>
      <c r="TQ105" s="330"/>
      <c r="TR105" s="330"/>
      <c r="TS105" s="330"/>
      <c r="TT105" s="330"/>
      <c r="TU105" s="330"/>
      <c r="TV105" s="330"/>
      <c r="TW105" s="330"/>
      <c r="TX105" s="330"/>
      <c r="TY105" s="330"/>
      <c r="TZ105" s="330"/>
      <c r="UA105" s="330"/>
      <c r="UB105" s="330"/>
      <c r="UC105" s="330"/>
      <c r="UD105" s="330"/>
      <c r="UE105" s="330"/>
      <c r="UF105" s="330"/>
      <c r="UG105" s="330"/>
      <c r="UH105" s="330"/>
      <c r="UI105" s="330"/>
      <c r="UJ105" s="330"/>
      <c r="UK105" s="330"/>
      <c r="UL105" s="330"/>
      <c r="UM105" s="330"/>
      <c r="UN105" s="330"/>
      <c r="UO105" s="330"/>
      <c r="UP105" s="330"/>
      <c r="UQ105" s="330"/>
      <c r="UR105" s="330"/>
      <c r="US105" s="330"/>
      <c r="UT105" s="330"/>
      <c r="UU105" s="330"/>
      <c r="UV105" s="330"/>
      <c r="UW105" s="330"/>
      <c r="UX105" s="330"/>
      <c r="UY105" s="330"/>
      <c r="UZ105" s="330"/>
      <c r="VA105" s="330"/>
      <c r="VB105" s="330"/>
      <c r="VC105" s="330"/>
      <c r="VD105" s="330"/>
      <c r="VE105" s="330"/>
      <c r="VF105" s="330"/>
      <c r="VG105" s="330"/>
      <c r="VH105" s="330"/>
      <c r="VI105" s="330"/>
      <c r="VJ105" s="330"/>
      <c r="VK105" s="330"/>
      <c r="VL105" s="330"/>
      <c r="VM105" s="330"/>
      <c r="VN105" s="330"/>
      <c r="VO105" s="330"/>
      <c r="VP105" s="330"/>
      <c r="VQ105" s="330"/>
      <c r="VR105" s="330"/>
      <c r="VS105" s="330"/>
      <c r="VT105" s="330"/>
      <c r="VU105" s="330"/>
      <c r="VV105" s="330"/>
      <c r="VW105" s="330"/>
      <c r="VX105" s="330"/>
      <c r="VY105" s="330"/>
      <c r="VZ105" s="330"/>
      <c r="WA105" s="330"/>
      <c r="WB105" s="330"/>
      <c r="WC105" s="330"/>
      <c r="WD105" s="330"/>
      <c r="WE105" s="330"/>
      <c r="WF105" s="330"/>
      <c r="WG105" s="330"/>
      <c r="WH105" s="330"/>
      <c r="WI105" s="330"/>
      <c r="WJ105" s="330"/>
      <c r="WK105" s="330"/>
      <c r="WL105" s="330"/>
      <c r="WM105" s="330"/>
      <c r="WN105" s="330"/>
      <c r="WO105" s="330"/>
      <c r="WP105" s="330"/>
      <c r="WQ105" s="330"/>
      <c r="WR105" s="330"/>
      <c r="WS105" s="330"/>
      <c r="WT105" s="330"/>
      <c r="WU105" s="330"/>
      <c r="WV105" s="330"/>
      <c r="WW105" s="330"/>
      <c r="WX105" s="330"/>
      <c r="WY105" s="330"/>
      <c r="WZ105" s="330"/>
      <c r="XA105" s="330"/>
      <c r="XB105" s="330"/>
      <c r="XC105" s="330"/>
      <c r="XD105" s="330"/>
      <c r="XE105" s="330"/>
      <c r="XF105" s="330"/>
      <c r="XG105" s="330"/>
      <c r="XH105" s="330"/>
      <c r="XI105" s="330"/>
      <c r="XJ105" s="330"/>
      <c r="XK105" s="330"/>
      <c r="XL105" s="330"/>
      <c r="XM105" s="330"/>
      <c r="XN105" s="330"/>
      <c r="XO105" s="330"/>
      <c r="XP105" s="330"/>
      <c r="XQ105" s="330"/>
      <c r="XR105" s="330"/>
      <c r="XS105" s="330"/>
      <c r="XT105" s="330"/>
      <c r="XU105" s="330"/>
      <c r="XV105" s="330"/>
      <c r="XW105" s="330"/>
      <c r="XX105" s="330"/>
      <c r="XY105" s="330"/>
      <c r="XZ105" s="330"/>
      <c r="YA105" s="330"/>
      <c r="YB105" s="330"/>
      <c r="YC105" s="330"/>
      <c r="YD105" s="330"/>
      <c r="YE105" s="330"/>
      <c r="YF105" s="330"/>
      <c r="YG105" s="330"/>
      <c r="YH105" s="330"/>
      <c r="YI105" s="330"/>
      <c r="YJ105" s="330"/>
      <c r="YK105" s="330"/>
      <c r="YL105" s="330"/>
      <c r="YM105" s="330"/>
      <c r="YN105" s="330"/>
      <c r="YO105" s="330"/>
      <c r="YP105" s="330"/>
      <c r="YQ105" s="330"/>
      <c r="YR105" s="330"/>
      <c r="YS105" s="330"/>
      <c r="YT105" s="330"/>
      <c r="YU105" s="330"/>
      <c r="YV105" s="330"/>
      <c r="YW105" s="330"/>
      <c r="YX105" s="330"/>
      <c r="YY105" s="330"/>
      <c r="YZ105" s="330"/>
      <c r="ZA105" s="330"/>
      <c r="ZB105" s="330"/>
      <c r="ZC105" s="330"/>
      <c r="ZD105" s="330"/>
      <c r="ZE105" s="330"/>
      <c r="ZF105" s="330"/>
      <c r="ZG105" s="330"/>
      <c r="ZH105" s="330"/>
      <c r="ZI105" s="330"/>
      <c r="ZJ105" s="330"/>
      <c r="ZK105" s="330"/>
      <c r="ZL105" s="330"/>
      <c r="ZM105" s="330"/>
      <c r="ZN105" s="330"/>
      <c r="ZO105" s="330"/>
      <c r="ZP105" s="330"/>
      <c r="ZQ105" s="330"/>
      <c r="ZR105" s="330"/>
      <c r="ZS105" s="330"/>
      <c r="ZT105" s="330"/>
      <c r="ZU105" s="330"/>
      <c r="ZV105" s="330"/>
      <c r="ZW105" s="330"/>
      <c r="ZX105" s="330"/>
      <c r="ZY105" s="330"/>
      <c r="ZZ105" s="330"/>
      <c r="AAA105" s="330"/>
      <c r="AAB105" s="330"/>
      <c r="AAC105" s="330"/>
      <c r="AAD105" s="330"/>
      <c r="AAE105" s="330"/>
      <c r="AAF105" s="330"/>
      <c r="AAG105" s="330"/>
      <c r="AAH105" s="330"/>
      <c r="AAI105" s="330"/>
      <c r="AAJ105" s="330"/>
      <c r="AAK105" s="330"/>
      <c r="AAL105" s="330"/>
      <c r="AAM105" s="330"/>
      <c r="AAN105" s="330"/>
      <c r="AAO105" s="330"/>
      <c r="AAP105" s="330"/>
      <c r="AAQ105" s="330"/>
      <c r="AAR105" s="330"/>
      <c r="AAS105" s="330"/>
      <c r="AAT105" s="330"/>
      <c r="AAU105" s="330"/>
      <c r="AAV105" s="330"/>
      <c r="AAW105" s="330"/>
      <c r="AAX105" s="330"/>
      <c r="AAY105" s="330"/>
      <c r="AAZ105" s="330"/>
      <c r="ABA105" s="330"/>
      <c r="ABB105" s="330"/>
      <c r="ABC105" s="330"/>
      <c r="ABD105" s="330"/>
      <c r="ABE105" s="330"/>
      <c r="ABF105" s="330"/>
      <c r="ABG105" s="330"/>
      <c r="ABH105" s="330"/>
      <c r="ABI105" s="330"/>
      <c r="ABJ105" s="330"/>
      <c r="ABK105" s="330"/>
      <c r="ABL105" s="330"/>
      <c r="ABM105" s="330"/>
      <c r="ABN105" s="330"/>
      <c r="ABO105" s="330"/>
      <c r="ABP105" s="330"/>
      <c r="ABQ105" s="330"/>
      <c r="ABR105" s="330"/>
      <c r="ABS105" s="330"/>
      <c r="ABT105" s="330"/>
      <c r="ABU105" s="330"/>
      <c r="ABV105" s="330"/>
      <c r="ABW105" s="330"/>
      <c r="ABX105" s="330"/>
      <c r="ABY105" s="330"/>
      <c r="ABZ105" s="330"/>
      <c r="ACA105" s="330"/>
      <c r="ACB105" s="330"/>
      <c r="ACC105" s="330"/>
      <c r="ACD105" s="330"/>
      <c r="ACE105" s="330"/>
      <c r="ACF105" s="330"/>
      <c r="ACG105" s="330"/>
      <c r="ACH105" s="330"/>
      <c r="ACI105" s="330"/>
      <c r="ACJ105" s="330"/>
      <c r="ACK105" s="330"/>
      <c r="ACL105" s="330"/>
      <c r="ACM105" s="330"/>
      <c r="ACN105" s="330"/>
      <c r="ACO105" s="330"/>
      <c r="ACP105" s="330"/>
      <c r="ACQ105" s="330"/>
      <c r="ACR105" s="330"/>
      <c r="ACS105" s="330"/>
      <c r="ACT105" s="330"/>
      <c r="ACU105" s="330"/>
      <c r="ACV105" s="330"/>
      <c r="ACW105" s="330"/>
      <c r="ACX105" s="330"/>
      <c r="ACY105" s="330"/>
      <c r="ACZ105" s="330"/>
      <c r="ADA105" s="330"/>
      <c r="ADB105" s="330"/>
      <c r="ADC105" s="330"/>
      <c r="ADD105" s="330"/>
      <c r="ADE105" s="330"/>
      <c r="ADF105" s="330"/>
      <c r="ADG105" s="330"/>
      <c r="ADH105" s="330"/>
      <c r="ADI105" s="330"/>
      <c r="ADJ105" s="330"/>
      <c r="ADK105" s="330"/>
      <c r="ADL105" s="330"/>
      <c r="ADM105" s="330"/>
      <c r="ADN105" s="330"/>
      <c r="ADO105" s="330"/>
      <c r="ADP105" s="330"/>
      <c r="ADQ105" s="330"/>
      <c r="ADR105" s="330"/>
      <c r="ADS105" s="330"/>
      <c r="ADT105" s="330"/>
      <c r="ADU105" s="330"/>
      <c r="ADV105" s="330"/>
      <c r="ADW105" s="330"/>
      <c r="ADX105" s="330"/>
      <c r="ADY105" s="330"/>
      <c r="ADZ105" s="330"/>
      <c r="AEA105" s="330"/>
      <c r="AEB105" s="330"/>
      <c r="AEC105" s="330"/>
      <c r="AED105" s="330"/>
      <c r="AEE105" s="330"/>
      <c r="AEF105" s="330"/>
      <c r="AEG105" s="330"/>
      <c r="AEH105" s="330"/>
      <c r="AEI105" s="330"/>
      <c r="AEJ105" s="330"/>
      <c r="AEK105" s="330"/>
      <c r="AEL105" s="330"/>
      <c r="AEM105" s="330"/>
      <c r="AEN105" s="330"/>
      <c r="AEO105" s="330"/>
      <c r="AEP105" s="330"/>
      <c r="AEQ105" s="330"/>
      <c r="AER105" s="330"/>
      <c r="AES105" s="330"/>
      <c r="AET105" s="330"/>
      <c r="AEU105" s="330"/>
      <c r="AEV105" s="330"/>
      <c r="AEW105" s="330"/>
      <c r="AEX105" s="330"/>
      <c r="AEY105" s="330"/>
      <c r="AEZ105" s="330"/>
      <c r="AFA105" s="330"/>
      <c r="AFB105" s="330"/>
      <c r="AFC105" s="330"/>
      <c r="AFD105" s="330"/>
      <c r="AFE105" s="330"/>
      <c r="AFF105" s="330"/>
      <c r="AFG105" s="330"/>
      <c r="AFH105" s="330"/>
      <c r="AFI105" s="330"/>
      <c r="AFJ105" s="330"/>
      <c r="AFK105" s="330"/>
      <c r="AFL105" s="330"/>
      <c r="AFM105" s="330"/>
      <c r="AFN105" s="330"/>
      <c r="AFO105" s="330"/>
      <c r="AFP105" s="330"/>
      <c r="AFQ105" s="330"/>
      <c r="AFR105" s="330"/>
      <c r="AFS105" s="330"/>
      <c r="AFT105" s="330"/>
      <c r="AFU105" s="330"/>
      <c r="AFV105" s="330"/>
      <c r="AFW105" s="330"/>
      <c r="AFX105" s="330"/>
      <c r="AFY105" s="330"/>
      <c r="AFZ105" s="330"/>
      <c r="AGA105" s="330"/>
      <c r="AGB105" s="330"/>
      <c r="AGC105" s="330"/>
      <c r="AGD105" s="330"/>
      <c r="AGE105" s="330"/>
      <c r="AGF105" s="330"/>
      <c r="AGG105" s="330"/>
      <c r="AGH105" s="330"/>
      <c r="AGI105" s="330"/>
      <c r="AGJ105" s="330"/>
      <c r="AGK105" s="330"/>
      <c r="AGL105" s="330"/>
      <c r="AGM105" s="330"/>
      <c r="AGN105" s="330"/>
      <c r="AGO105" s="330"/>
      <c r="AGP105" s="330"/>
      <c r="AGQ105" s="330"/>
      <c r="AGR105" s="330"/>
      <c r="AGS105" s="330"/>
      <c r="AGT105" s="330"/>
      <c r="AGU105" s="330"/>
      <c r="AGV105" s="330"/>
      <c r="AGW105" s="330"/>
      <c r="AGX105" s="330"/>
      <c r="AGY105" s="330"/>
      <c r="AGZ105" s="330"/>
      <c r="AHA105" s="330"/>
      <c r="AHB105" s="330"/>
      <c r="AHC105" s="330"/>
      <c r="AHD105" s="330"/>
      <c r="AHE105" s="330"/>
      <c r="AHF105" s="330"/>
      <c r="AHG105" s="330"/>
      <c r="AHH105" s="330"/>
      <c r="AHI105" s="330"/>
      <c r="AHJ105" s="330"/>
      <c r="AHK105" s="330"/>
      <c r="AHL105" s="330"/>
      <c r="AHM105" s="330"/>
      <c r="AHN105" s="330"/>
      <c r="AHO105" s="330"/>
      <c r="AHP105" s="330"/>
      <c r="AHQ105" s="330"/>
      <c r="AHR105" s="330"/>
      <c r="AHS105" s="330"/>
      <c r="AHT105" s="330"/>
      <c r="AHU105" s="330"/>
      <c r="AHV105" s="330"/>
      <c r="AHW105" s="330"/>
      <c r="AHX105" s="330"/>
      <c r="AHY105" s="330"/>
      <c r="AHZ105" s="330"/>
      <c r="AIA105" s="330"/>
      <c r="AIB105" s="330"/>
      <c r="AIC105" s="330"/>
      <c r="AID105" s="330"/>
      <c r="AIE105" s="330"/>
      <c r="AIF105" s="330"/>
      <c r="AIG105" s="330"/>
      <c r="AIH105" s="330"/>
      <c r="AII105" s="330"/>
      <c r="AIJ105" s="330"/>
      <c r="AIK105" s="330"/>
      <c r="AIL105" s="330"/>
      <c r="AIM105" s="330"/>
      <c r="AIN105" s="330"/>
      <c r="AIO105" s="330"/>
      <c r="AIP105" s="330"/>
      <c r="AIQ105" s="330"/>
      <c r="AIR105" s="330"/>
      <c r="AIS105" s="330"/>
      <c r="AIT105" s="330"/>
      <c r="AIU105" s="330"/>
      <c r="AIV105" s="330"/>
      <c r="AIW105" s="330"/>
      <c r="AIX105" s="330"/>
      <c r="AIY105" s="330"/>
      <c r="AIZ105" s="330"/>
      <c r="AJA105" s="330"/>
      <c r="AJB105" s="330"/>
      <c r="AJC105" s="330"/>
      <c r="AJD105" s="330"/>
      <c r="AJE105" s="330"/>
      <c r="AJF105" s="330"/>
      <c r="AJG105" s="330"/>
      <c r="AJH105" s="330"/>
      <c r="AJI105" s="330"/>
      <c r="AJJ105" s="330"/>
      <c r="AJK105" s="330"/>
      <c r="AJL105" s="330"/>
      <c r="AJM105" s="330"/>
      <c r="AJN105" s="330"/>
      <c r="AJO105" s="330"/>
      <c r="AJP105" s="330"/>
      <c r="AJQ105" s="330"/>
      <c r="AJR105" s="330"/>
      <c r="AJS105" s="330"/>
      <c r="AJT105" s="330"/>
      <c r="AJU105" s="330"/>
      <c r="AJV105" s="330"/>
      <c r="AJW105" s="330"/>
      <c r="AJX105" s="330"/>
      <c r="AJY105" s="330"/>
      <c r="AJZ105" s="330"/>
      <c r="AKA105" s="330"/>
      <c r="AKB105" s="330"/>
      <c r="AKC105" s="330"/>
      <c r="AKD105" s="330"/>
      <c r="AKE105" s="330"/>
      <c r="AKF105" s="330"/>
      <c r="AKG105" s="330"/>
      <c r="AKH105" s="330"/>
    </row>
    <row r="106" spans="1:970" s="364" customFormat="1" ht="378" customHeight="1">
      <c r="A106" s="438">
        <v>40</v>
      </c>
      <c r="B106" s="442" t="s">
        <v>150</v>
      </c>
      <c r="C106" s="365" t="s">
        <v>151</v>
      </c>
      <c r="D106" s="366" t="s">
        <v>1305</v>
      </c>
      <c r="E106" s="366" t="s">
        <v>1300</v>
      </c>
      <c r="F106" s="366" t="s">
        <v>232</v>
      </c>
      <c r="G106" s="358" t="s">
        <v>1672</v>
      </c>
      <c r="H106" s="378">
        <v>45292</v>
      </c>
      <c r="I106" s="378">
        <v>45657</v>
      </c>
      <c r="J106" s="366" t="s">
        <v>199</v>
      </c>
      <c r="K106" s="366" t="s">
        <v>242</v>
      </c>
      <c r="L106" s="366" t="s">
        <v>243</v>
      </c>
      <c r="M106" s="366" t="s">
        <v>1621</v>
      </c>
      <c r="N106" s="366" t="s">
        <v>1628</v>
      </c>
      <c r="O106" s="367">
        <v>0.3</v>
      </c>
      <c r="P106" s="368"/>
      <c r="Q106" s="367">
        <v>0.6</v>
      </c>
      <c r="R106" s="368"/>
      <c r="S106" s="367">
        <v>0.1</v>
      </c>
      <c r="T106" s="368"/>
      <c r="U106" s="367">
        <v>0</v>
      </c>
      <c r="V106" s="369"/>
      <c r="W106" s="370">
        <f>O106+Q106+S106+U106</f>
        <v>0.99999999999999989</v>
      </c>
      <c r="X106" s="371"/>
      <c r="Y106" s="358"/>
      <c r="Z106" s="358"/>
      <c r="AA106" s="330"/>
      <c r="AB106" s="330"/>
      <c r="AC106" s="330"/>
      <c r="AD106" s="330"/>
      <c r="AE106" s="207"/>
      <c r="AF106" s="207"/>
      <c r="AG106" s="330"/>
      <c r="AH106" s="330"/>
      <c r="AI106" s="330"/>
      <c r="AJ106" s="330"/>
      <c r="AK106" s="330"/>
      <c r="AL106" s="330"/>
      <c r="AM106" s="330"/>
      <c r="AN106" s="330"/>
      <c r="AO106" s="330"/>
      <c r="AP106" s="330"/>
      <c r="AQ106" s="330"/>
      <c r="AR106" s="330"/>
      <c r="AS106" s="330"/>
      <c r="AT106" s="330"/>
      <c r="AU106" s="330"/>
      <c r="AV106" s="330"/>
      <c r="AW106" s="330"/>
      <c r="AX106" s="330"/>
      <c r="AY106" s="330"/>
      <c r="AZ106" s="330"/>
      <c r="BA106" s="330"/>
      <c r="BB106" s="330"/>
      <c r="BC106" s="330"/>
      <c r="BD106" s="330"/>
      <c r="BE106" s="330"/>
      <c r="BF106" s="330"/>
      <c r="BG106" s="330"/>
      <c r="BH106" s="330"/>
      <c r="BI106" s="330"/>
      <c r="BJ106" s="330"/>
      <c r="BK106" s="330"/>
      <c r="BL106" s="330"/>
      <c r="BM106" s="330"/>
      <c r="BN106" s="330"/>
      <c r="BO106" s="330"/>
      <c r="BP106" s="330"/>
      <c r="BQ106" s="330"/>
      <c r="BR106" s="330"/>
      <c r="BS106" s="330"/>
      <c r="BT106" s="330"/>
      <c r="BU106" s="330"/>
      <c r="BV106" s="330"/>
      <c r="BW106" s="330"/>
      <c r="BX106" s="330"/>
      <c r="BY106" s="330"/>
      <c r="BZ106" s="330"/>
      <c r="CA106" s="330"/>
      <c r="CB106" s="330"/>
      <c r="CC106" s="330"/>
      <c r="CD106" s="330"/>
      <c r="CE106" s="330"/>
      <c r="CF106" s="330"/>
      <c r="CG106" s="330"/>
      <c r="CH106" s="330"/>
      <c r="CI106" s="330"/>
      <c r="CJ106" s="330"/>
      <c r="CK106" s="330"/>
      <c r="CL106" s="330"/>
      <c r="CM106" s="330"/>
      <c r="CN106" s="330"/>
      <c r="CO106" s="330"/>
      <c r="CP106" s="330"/>
      <c r="CQ106" s="330"/>
      <c r="CR106" s="330"/>
      <c r="CS106" s="330"/>
      <c r="CT106" s="330"/>
      <c r="CU106" s="330"/>
      <c r="CV106" s="330"/>
      <c r="CW106" s="330"/>
      <c r="CX106" s="330"/>
      <c r="CY106" s="330"/>
      <c r="CZ106" s="330"/>
      <c r="DA106" s="330"/>
      <c r="DB106" s="330"/>
      <c r="DC106" s="330"/>
      <c r="DD106" s="330"/>
      <c r="DE106" s="330"/>
      <c r="DF106" s="330"/>
      <c r="DG106" s="330"/>
      <c r="DH106" s="330"/>
      <c r="DI106" s="330"/>
      <c r="DJ106" s="330"/>
      <c r="DK106" s="330"/>
      <c r="DL106" s="330"/>
      <c r="DM106" s="330"/>
      <c r="DN106" s="330"/>
      <c r="DO106" s="330"/>
      <c r="DP106" s="330"/>
      <c r="DQ106" s="330"/>
      <c r="DR106" s="330"/>
      <c r="DS106" s="330"/>
      <c r="DT106" s="330"/>
      <c r="DU106" s="330"/>
      <c r="DV106" s="330"/>
      <c r="DW106" s="330"/>
      <c r="DX106" s="330"/>
      <c r="DY106" s="330"/>
      <c r="DZ106" s="330"/>
      <c r="EA106" s="330"/>
      <c r="EB106" s="330"/>
      <c r="EC106" s="330"/>
      <c r="ED106" s="330"/>
      <c r="EE106" s="330"/>
      <c r="EF106" s="330"/>
      <c r="EG106" s="330"/>
      <c r="EH106" s="330"/>
      <c r="EI106" s="330"/>
      <c r="EJ106" s="330"/>
      <c r="EK106" s="330"/>
      <c r="EL106" s="330"/>
      <c r="EM106" s="330"/>
      <c r="EN106" s="330"/>
      <c r="EO106" s="330"/>
      <c r="EP106" s="330"/>
      <c r="EQ106" s="330"/>
      <c r="ER106" s="330"/>
      <c r="ES106" s="330"/>
      <c r="ET106" s="330"/>
      <c r="EU106" s="330"/>
      <c r="EV106" s="330"/>
      <c r="EW106" s="330"/>
      <c r="EX106" s="330"/>
      <c r="EY106" s="330"/>
      <c r="EZ106" s="330"/>
      <c r="FA106" s="330"/>
      <c r="FB106" s="330"/>
      <c r="FC106" s="330"/>
      <c r="FD106" s="330"/>
      <c r="FE106" s="330"/>
      <c r="FF106" s="330"/>
      <c r="FG106" s="330"/>
      <c r="FH106" s="330"/>
      <c r="FI106" s="330"/>
      <c r="FJ106" s="330"/>
      <c r="FK106" s="330"/>
      <c r="FL106" s="330"/>
      <c r="FM106" s="330"/>
      <c r="FN106" s="330"/>
      <c r="FO106" s="330"/>
      <c r="FP106" s="330"/>
      <c r="FQ106" s="330"/>
      <c r="FR106" s="330"/>
      <c r="FS106" s="330"/>
      <c r="FT106" s="330"/>
      <c r="FU106" s="330"/>
      <c r="FV106" s="330"/>
      <c r="FW106" s="330"/>
      <c r="FX106" s="330"/>
      <c r="FY106" s="330"/>
      <c r="FZ106" s="330"/>
      <c r="GA106" s="330"/>
      <c r="GB106" s="330"/>
      <c r="GC106" s="330"/>
      <c r="GD106" s="330"/>
      <c r="GE106" s="330"/>
      <c r="GF106" s="330"/>
      <c r="GG106" s="330"/>
      <c r="GH106" s="330"/>
      <c r="GI106" s="330"/>
      <c r="GJ106" s="330"/>
      <c r="GK106" s="330"/>
      <c r="GL106" s="330"/>
      <c r="GM106" s="330"/>
      <c r="GN106" s="330"/>
      <c r="GO106" s="330"/>
      <c r="GP106" s="330"/>
      <c r="GQ106" s="330"/>
      <c r="GR106" s="330"/>
      <c r="GS106" s="330"/>
      <c r="GT106" s="330"/>
      <c r="GU106" s="330"/>
      <c r="GV106" s="330"/>
      <c r="GW106" s="330"/>
      <c r="GX106" s="330"/>
      <c r="GY106" s="330"/>
      <c r="GZ106" s="330"/>
      <c r="HA106" s="330"/>
      <c r="HB106" s="330"/>
      <c r="HC106" s="330"/>
      <c r="HD106" s="330"/>
      <c r="HE106" s="330"/>
      <c r="HF106" s="330"/>
      <c r="HG106" s="330"/>
      <c r="HH106" s="330"/>
      <c r="HI106" s="330"/>
      <c r="HJ106" s="330"/>
      <c r="HK106" s="330"/>
      <c r="HL106" s="330"/>
      <c r="HM106" s="330"/>
      <c r="HN106" s="330"/>
      <c r="HO106" s="330"/>
      <c r="HP106" s="330"/>
      <c r="HQ106" s="330"/>
      <c r="HR106" s="330"/>
      <c r="HS106" s="330"/>
      <c r="HT106" s="330"/>
      <c r="HU106" s="330"/>
      <c r="HV106" s="330"/>
      <c r="HW106" s="330"/>
      <c r="HX106" s="330"/>
      <c r="HY106" s="330"/>
      <c r="HZ106" s="330"/>
      <c r="IA106" s="330"/>
      <c r="IB106" s="330"/>
      <c r="IC106" s="330"/>
      <c r="ID106" s="330"/>
      <c r="IE106" s="330"/>
      <c r="IF106" s="330"/>
      <c r="IG106" s="330"/>
      <c r="IH106" s="330"/>
      <c r="II106" s="330"/>
      <c r="IJ106" s="330"/>
      <c r="IK106" s="330"/>
      <c r="IL106" s="330"/>
      <c r="IM106" s="330"/>
      <c r="IN106" s="330"/>
      <c r="IO106" s="330"/>
      <c r="IP106" s="330"/>
      <c r="IQ106" s="330"/>
      <c r="IR106" s="330"/>
      <c r="IS106" s="330"/>
      <c r="IT106" s="330"/>
      <c r="IU106" s="330"/>
      <c r="IV106" s="330"/>
      <c r="IW106" s="330"/>
      <c r="IX106" s="330"/>
      <c r="IY106" s="330"/>
      <c r="IZ106" s="330"/>
      <c r="JA106" s="330"/>
      <c r="JB106" s="330"/>
      <c r="JC106" s="330"/>
      <c r="JD106" s="330"/>
      <c r="JE106" s="330"/>
      <c r="JF106" s="330"/>
      <c r="JG106" s="330"/>
      <c r="JH106" s="330"/>
      <c r="JI106" s="330"/>
      <c r="JJ106" s="330"/>
      <c r="JK106" s="330"/>
      <c r="JL106" s="330"/>
      <c r="JM106" s="330"/>
      <c r="JN106" s="330"/>
      <c r="JO106" s="330"/>
      <c r="JP106" s="330"/>
      <c r="JQ106" s="330"/>
      <c r="JR106" s="330"/>
      <c r="JS106" s="330"/>
      <c r="JT106" s="330"/>
      <c r="JU106" s="330"/>
      <c r="JV106" s="330"/>
      <c r="JW106" s="330"/>
      <c r="JX106" s="330"/>
      <c r="JY106" s="330"/>
      <c r="JZ106" s="330"/>
      <c r="KA106" s="330"/>
      <c r="KB106" s="330"/>
      <c r="KC106" s="330"/>
      <c r="KD106" s="330"/>
      <c r="KE106" s="330"/>
      <c r="KF106" s="330"/>
      <c r="KG106" s="330"/>
      <c r="KH106" s="330"/>
      <c r="KI106" s="330"/>
      <c r="KJ106" s="330"/>
      <c r="KK106" s="330"/>
      <c r="KL106" s="330"/>
      <c r="KM106" s="330"/>
      <c r="KN106" s="330"/>
      <c r="KO106" s="330"/>
      <c r="KP106" s="330"/>
      <c r="KQ106" s="330"/>
      <c r="KR106" s="330"/>
      <c r="KS106" s="330"/>
      <c r="KT106" s="330"/>
      <c r="KU106" s="330"/>
      <c r="KV106" s="330"/>
      <c r="KW106" s="330"/>
      <c r="KX106" s="330"/>
      <c r="KY106" s="330"/>
      <c r="KZ106" s="330"/>
      <c r="LA106" s="330"/>
      <c r="LB106" s="330"/>
      <c r="LC106" s="330"/>
      <c r="LD106" s="330"/>
      <c r="LE106" s="330"/>
      <c r="LF106" s="330"/>
      <c r="LG106" s="330"/>
      <c r="LH106" s="330"/>
      <c r="LI106" s="330"/>
      <c r="LJ106" s="330"/>
      <c r="LK106" s="330"/>
      <c r="LL106" s="330"/>
      <c r="LM106" s="330"/>
      <c r="LN106" s="330"/>
      <c r="LO106" s="330"/>
      <c r="LP106" s="330"/>
      <c r="LQ106" s="330"/>
      <c r="LR106" s="330"/>
      <c r="LS106" s="330"/>
      <c r="LT106" s="330"/>
      <c r="LU106" s="330"/>
      <c r="LV106" s="330"/>
      <c r="LW106" s="330"/>
      <c r="LX106" s="330"/>
      <c r="LY106" s="330"/>
      <c r="LZ106" s="330"/>
      <c r="MA106" s="330"/>
      <c r="MB106" s="330"/>
      <c r="MC106" s="330"/>
      <c r="MD106" s="330"/>
      <c r="ME106" s="330"/>
      <c r="MF106" s="330"/>
      <c r="MG106" s="330"/>
      <c r="MH106" s="330"/>
      <c r="MI106" s="330"/>
      <c r="MJ106" s="330"/>
      <c r="MK106" s="330"/>
      <c r="ML106" s="330"/>
      <c r="MM106" s="330"/>
      <c r="MN106" s="330"/>
      <c r="MO106" s="330"/>
      <c r="MP106" s="330"/>
      <c r="MQ106" s="330"/>
      <c r="MR106" s="330"/>
      <c r="MS106" s="330"/>
      <c r="MT106" s="330"/>
      <c r="MU106" s="330"/>
      <c r="MV106" s="330"/>
      <c r="MW106" s="330"/>
      <c r="MX106" s="330"/>
      <c r="MY106" s="330"/>
      <c r="MZ106" s="330"/>
      <c r="NA106" s="330"/>
      <c r="NB106" s="330"/>
      <c r="NC106" s="330"/>
      <c r="ND106" s="330"/>
      <c r="NE106" s="330"/>
      <c r="NF106" s="330"/>
      <c r="NG106" s="330"/>
      <c r="NH106" s="330"/>
      <c r="NI106" s="330"/>
      <c r="NJ106" s="330"/>
      <c r="NK106" s="330"/>
      <c r="NL106" s="330"/>
      <c r="NM106" s="330"/>
      <c r="NN106" s="330"/>
      <c r="NO106" s="330"/>
      <c r="NP106" s="330"/>
      <c r="NQ106" s="330"/>
      <c r="NR106" s="330"/>
      <c r="NS106" s="330"/>
      <c r="NT106" s="330"/>
      <c r="NU106" s="330"/>
      <c r="NV106" s="330"/>
      <c r="NW106" s="330"/>
      <c r="NX106" s="330"/>
      <c r="NY106" s="330"/>
      <c r="NZ106" s="330"/>
      <c r="OA106" s="330"/>
      <c r="OB106" s="330"/>
      <c r="OC106" s="330"/>
      <c r="OD106" s="330"/>
      <c r="OE106" s="330"/>
      <c r="OF106" s="330"/>
      <c r="OG106" s="330"/>
      <c r="OH106" s="330"/>
      <c r="OI106" s="330"/>
      <c r="OJ106" s="330"/>
      <c r="OK106" s="330"/>
      <c r="OL106" s="330"/>
      <c r="OM106" s="330"/>
      <c r="ON106" s="330"/>
      <c r="OO106" s="330"/>
      <c r="OP106" s="330"/>
      <c r="OQ106" s="330"/>
      <c r="OR106" s="330"/>
      <c r="OS106" s="330"/>
      <c r="OT106" s="330"/>
      <c r="OU106" s="330"/>
      <c r="OV106" s="330"/>
      <c r="OW106" s="330"/>
      <c r="OX106" s="330"/>
      <c r="OY106" s="330"/>
      <c r="OZ106" s="330"/>
      <c r="PA106" s="330"/>
      <c r="PB106" s="330"/>
      <c r="PC106" s="330"/>
      <c r="PD106" s="330"/>
      <c r="PE106" s="330"/>
      <c r="PF106" s="330"/>
      <c r="PG106" s="330"/>
      <c r="PH106" s="330"/>
      <c r="PI106" s="330"/>
      <c r="PJ106" s="330"/>
      <c r="PK106" s="330"/>
      <c r="PL106" s="330"/>
      <c r="PM106" s="330"/>
      <c r="PN106" s="330"/>
      <c r="PO106" s="330"/>
      <c r="PP106" s="330"/>
      <c r="PQ106" s="330"/>
      <c r="PR106" s="330"/>
      <c r="PS106" s="330"/>
      <c r="PT106" s="330"/>
      <c r="PU106" s="330"/>
      <c r="PV106" s="330"/>
      <c r="PW106" s="330"/>
      <c r="PX106" s="330"/>
      <c r="PY106" s="330"/>
      <c r="PZ106" s="330"/>
      <c r="QA106" s="330"/>
      <c r="QB106" s="330"/>
      <c r="QC106" s="330"/>
      <c r="QD106" s="330"/>
      <c r="QE106" s="330"/>
      <c r="QF106" s="330"/>
      <c r="QG106" s="330"/>
      <c r="QH106" s="330"/>
      <c r="QI106" s="330"/>
      <c r="QJ106" s="330"/>
      <c r="QK106" s="330"/>
      <c r="QL106" s="330"/>
      <c r="QM106" s="330"/>
      <c r="QN106" s="330"/>
      <c r="QO106" s="330"/>
      <c r="QP106" s="330"/>
      <c r="QQ106" s="330"/>
      <c r="QR106" s="330"/>
      <c r="QS106" s="330"/>
      <c r="QT106" s="330"/>
      <c r="QU106" s="330"/>
      <c r="QV106" s="330"/>
      <c r="QW106" s="330"/>
      <c r="QX106" s="330"/>
      <c r="QY106" s="330"/>
      <c r="QZ106" s="330"/>
      <c r="RA106" s="330"/>
      <c r="RB106" s="330"/>
      <c r="RC106" s="330"/>
      <c r="RD106" s="330"/>
      <c r="RE106" s="330"/>
      <c r="RF106" s="330"/>
      <c r="RG106" s="330"/>
      <c r="RH106" s="330"/>
      <c r="RI106" s="330"/>
      <c r="RJ106" s="330"/>
      <c r="RK106" s="330"/>
      <c r="RL106" s="330"/>
      <c r="RM106" s="330"/>
      <c r="RN106" s="330"/>
      <c r="RO106" s="330"/>
      <c r="RP106" s="330"/>
      <c r="RQ106" s="330"/>
      <c r="RR106" s="330"/>
      <c r="RS106" s="330"/>
      <c r="RT106" s="330"/>
      <c r="RU106" s="330"/>
      <c r="RV106" s="330"/>
      <c r="RW106" s="330"/>
      <c r="RX106" s="330"/>
      <c r="RY106" s="330"/>
      <c r="RZ106" s="330"/>
      <c r="SA106" s="330"/>
      <c r="SB106" s="330"/>
      <c r="SC106" s="330"/>
      <c r="SD106" s="330"/>
      <c r="SE106" s="330"/>
      <c r="SF106" s="330"/>
      <c r="SG106" s="330"/>
      <c r="SH106" s="330"/>
      <c r="SI106" s="330"/>
      <c r="SJ106" s="330"/>
      <c r="SK106" s="330"/>
      <c r="SL106" s="330"/>
      <c r="SM106" s="330"/>
      <c r="SN106" s="330"/>
      <c r="SO106" s="330"/>
      <c r="SP106" s="330"/>
      <c r="SQ106" s="330"/>
      <c r="SR106" s="330"/>
      <c r="SS106" s="330"/>
      <c r="ST106" s="330"/>
      <c r="SU106" s="330"/>
      <c r="SV106" s="330"/>
      <c r="SW106" s="330"/>
      <c r="SX106" s="330"/>
      <c r="SY106" s="330"/>
      <c r="SZ106" s="330"/>
      <c r="TA106" s="330"/>
      <c r="TB106" s="330"/>
      <c r="TC106" s="330"/>
      <c r="TD106" s="330"/>
      <c r="TE106" s="330"/>
      <c r="TF106" s="330"/>
      <c r="TG106" s="330"/>
      <c r="TH106" s="330"/>
      <c r="TI106" s="330"/>
      <c r="TJ106" s="330"/>
      <c r="TK106" s="330"/>
      <c r="TL106" s="330"/>
      <c r="TM106" s="330"/>
      <c r="TN106" s="330"/>
      <c r="TO106" s="330"/>
      <c r="TP106" s="330"/>
      <c r="TQ106" s="330"/>
      <c r="TR106" s="330"/>
      <c r="TS106" s="330"/>
      <c r="TT106" s="330"/>
      <c r="TU106" s="330"/>
      <c r="TV106" s="330"/>
      <c r="TW106" s="330"/>
      <c r="TX106" s="330"/>
      <c r="TY106" s="330"/>
      <c r="TZ106" s="330"/>
      <c r="UA106" s="330"/>
      <c r="UB106" s="330"/>
      <c r="UC106" s="330"/>
      <c r="UD106" s="330"/>
      <c r="UE106" s="330"/>
      <c r="UF106" s="330"/>
      <c r="UG106" s="330"/>
      <c r="UH106" s="330"/>
      <c r="UI106" s="330"/>
      <c r="UJ106" s="330"/>
      <c r="UK106" s="330"/>
      <c r="UL106" s="330"/>
      <c r="UM106" s="330"/>
      <c r="UN106" s="330"/>
      <c r="UO106" s="330"/>
      <c r="UP106" s="330"/>
      <c r="UQ106" s="330"/>
      <c r="UR106" s="330"/>
      <c r="US106" s="330"/>
      <c r="UT106" s="330"/>
      <c r="UU106" s="330"/>
      <c r="UV106" s="330"/>
      <c r="UW106" s="330"/>
      <c r="UX106" s="330"/>
      <c r="UY106" s="330"/>
      <c r="UZ106" s="330"/>
      <c r="VA106" s="330"/>
      <c r="VB106" s="330"/>
      <c r="VC106" s="330"/>
      <c r="VD106" s="330"/>
      <c r="VE106" s="330"/>
      <c r="VF106" s="330"/>
      <c r="VG106" s="330"/>
      <c r="VH106" s="330"/>
      <c r="VI106" s="330"/>
      <c r="VJ106" s="330"/>
      <c r="VK106" s="330"/>
      <c r="VL106" s="330"/>
      <c r="VM106" s="330"/>
      <c r="VN106" s="330"/>
      <c r="VO106" s="330"/>
      <c r="VP106" s="330"/>
      <c r="VQ106" s="330"/>
      <c r="VR106" s="330"/>
      <c r="VS106" s="330"/>
      <c r="VT106" s="330"/>
      <c r="VU106" s="330"/>
      <c r="VV106" s="330"/>
      <c r="VW106" s="330"/>
      <c r="VX106" s="330"/>
      <c r="VY106" s="330"/>
      <c r="VZ106" s="330"/>
      <c r="WA106" s="330"/>
      <c r="WB106" s="330"/>
      <c r="WC106" s="330"/>
      <c r="WD106" s="330"/>
      <c r="WE106" s="330"/>
      <c r="WF106" s="330"/>
      <c r="WG106" s="330"/>
      <c r="WH106" s="330"/>
      <c r="WI106" s="330"/>
      <c r="WJ106" s="330"/>
      <c r="WK106" s="330"/>
      <c r="WL106" s="330"/>
    </row>
    <row r="107" spans="1:970" s="364" customFormat="1" ht="378" customHeight="1">
      <c r="A107" s="438">
        <v>41</v>
      </c>
      <c r="B107" s="442" t="s">
        <v>150</v>
      </c>
      <c r="C107" s="365" t="s">
        <v>151</v>
      </c>
      <c r="D107" s="366" t="s">
        <v>1305</v>
      </c>
      <c r="E107" s="366" t="s">
        <v>1300</v>
      </c>
      <c r="F107" s="366" t="s">
        <v>232</v>
      </c>
      <c r="G107" s="358" t="s">
        <v>1673</v>
      </c>
      <c r="H107" s="378">
        <v>45292</v>
      </c>
      <c r="I107" s="378">
        <v>45657</v>
      </c>
      <c r="J107" s="366" t="s">
        <v>199</v>
      </c>
      <c r="K107" s="366" t="s">
        <v>242</v>
      </c>
      <c r="L107" s="366" t="s">
        <v>243</v>
      </c>
      <c r="M107" s="366" t="s">
        <v>1623</v>
      </c>
      <c r="N107" s="366" t="s">
        <v>1629</v>
      </c>
      <c r="O107" s="360">
        <v>0.2</v>
      </c>
      <c r="P107" s="360"/>
      <c r="Q107" s="360">
        <v>0.4</v>
      </c>
      <c r="R107" s="360"/>
      <c r="S107" s="360">
        <v>0.3</v>
      </c>
      <c r="T107" s="360"/>
      <c r="U107" s="360">
        <v>0.1</v>
      </c>
      <c r="V107" s="360"/>
      <c r="W107" s="370">
        <f>O107+Q107+S107+U107</f>
        <v>1.0000000000000002</v>
      </c>
      <c r="X107" s="371"/>
      <c r="Y107" s="358"/>
      <c r="Z107" s="358"/>
      <c r="AA107" s="330"/>
      <c r="AB107" s="330"/>
      <c r="AC107" s="330"/>
      <c r="AD107" s="330"/>
      <c r="AE107" s="207"/>
      <c r="AF107" s="207"/>
      <c r="AG107" s="330"/>
      <c r="AH107" s="330"/>
      <c r="AI107" s="330"/>
      <c r="AJ107" s="330"/>
      <c r="AK107" s="330"/>
      <c r="AL107" s="330"/>
      <c r="AM107" s="330"/>
      <c r="AN107" s="330"/>
      <c r="AO107" s="330"/>
      <c r="AP107" s="330"/>
      <c r="AQ107" s="330"/>
      <c r="AR107" s="330"/>
      <c r="AS107" s="330"/>
      <c r="AT107" s="330"/>
      <c r="AU107" s="330"/>
      <c r="AV107" s="330"/>
      <c r="AW107" s="330"/>
      <c r="AX107" s="330"/>
      <c r="AY107" s="330"/>
      <c r="AZ107" s="330"/>
      <c r="BA107" s="330"/>
      <c r="BB107" s="330"/>
      <c r="BC107" s="330"/>
      <c r="BD107" s="330"/>
      <c r="BE107" s="330"/>
      <c r="BF107" s="330"/>
      <c r="BG107" s="330"/>
      <c r="BH107" s="330"/>
      <c r="BI107" s="330"/>
      <c r="BJ107" s="330"/>
      <c r="BK107" s="330"/>
      <c r="BL107" s="330"/>
      <c r="BM107" s="330"/>
      <c r="BN107" s="330"/>
      <c r="BO107" s="330"/>
      <c r="BP107" s="330"/>
      <c r="BQ107" s="330"/>
      <c r="BR107" s="330"/>
      <c r="BS107" s="330"/>
      <c r="BT107" s="330"/>
      <c r="BU107" s="330"/>
      <c r="BV107" s="330"/>
      <c r="BW107" s="330"/>
      <c r="BX107" s="330"/>
      <c r="BY107" s="330"/>
      <c r="BZ107" s="330"/>
      <c r="CA107" s="330"/>
      <c r="CB107" s="330"/>
      <c r="CC107" s="330"/>
      <c r="CD107" s="330"/>
      <c r="CE107" s="330"/>
      <c r="CF107" s="330"/>
      <c r="CG107" s="330"/>
      <c r="CH107" s="330"/>
      <c r="CI107" s="330"/>
      <c r="CJ107" s="330"/>
      <c r="CK107" s="330"/>
      <c r="CL107" s="330"/>
      <c r="CM107" s="330"/>
      <c r="CN107" s="330"/>
      <c r="CO107" s="330"/>
      <c r="CP107" s="330"/>
      <c r="CQ107" s="330"/>
      <c r="CR107" s="330"/>
      <c r="CS107" s="330"/>
      <c r="CT107" s="330"/>
      <c r="CU107" s="330"/>
      <c r="CV107" s="330"/>
      <c r="CW107" s="330"/>
      <c r="CX107" s="330"/>
      <c r="CY107" s="330"/>
      <c r="CZ107" s="330"/>
      <c r="DA107" s="330"/>
      <c r="DB107" s="330"/>
      <c r="DC107" s="330"/>
      <c r="DD107" s="330"/>
      <c r="DE107" s="330"/>
      <c r="DF107" s="330"/>
      <c r="DG107" s="330"/>
      <c r="DH107" s="330"/>
      <c r="DI107" s="330"/>
      <c r="DJ107" s="330"/>
      <c r="DK107" s="330"/>
      <c r="DL107" s="330"/>
      <c r="DM107" s="330"/>
      <c r="DN107" s="330"/>
      <c r="DO107" s="330"/>
      <c r="DP107" s="330"/>
      <c r="DQ107" s="330"/>
      <c r="DR107" s="330"/>
      <c r="DS107" s="330"/>
      <c r="DT107" s="330"/>
      <c r="DU107" s="330"/>
      <c r="DV107" s="330"/>
      <c r="DW107" s="330"/>
      <c r="DX107" s="330"/>
      <c r="DY107" s="330"/>
      <c r="DZ107" s="330"/>
      <c r="EA107" s="330"/>
      <c r="EB107" s="330"/>
      <c r="EC107" s="330"/>
      <c r="ED107" s="330"/>
      <c r="EE107" s="330"/>
      <c r="EF107" s="330"/>
      <c r="EG107" s="330"/>
      <c r="EH107" s="330"/>
      <c r="EI107" s="330"/>
      <c r="EJ107" s="330"/>
      <c r="EK107" s="330"/>
      <c r="EL107" s="330"/>
      <c r="EM107" s="330"/>
      <c r="EN107" s="330"/>
      <c r="EO107" s="330"/>
      <c r="EP107" s="330"/>
      <c r="EQ107" s="330"/>
      <c r="ER107" s="330"/>
      <c r="ES107" s="330"/>
      <c r="ET107" s="330"/>
      <c r="EU107" s="330"/>
      <c r="EV107" s="330"/>
      <c r="EW107" s="330"/>
      <c r="EX107" s="330"/>
      <c r="EY107" s="330"/>
      <c r="EZ107" s="330"/>
      <c r="FA107" s="330"/>
      <c r="FB107" s="330"/>
      <c r="FC107" s="330"/>
      <c r="FD107" s="330"/>
      <c r="FE107" s="330"/>
      <c r="FF107" s="330"/>
      <c r="FG107" s="330"/>
      <c r="FH107" s="330"/>
      <c r="FI107" s="330"/>
      <c r="FJ107" s="330"/>
      <c r="FK107" s="330"/>
      <c r="FL107" s="330"/>
      <c r="FM107" s="330"/>
      <c r="FN107" s="330"/>
      <c r="FO107" s="330"/>
      <c r="FP107" s="330"/>
      <c r="FQ107" s="330"/>
      <c r="FR107" s="330"/>
      <c r="FS107" s="330"/>
      <c r="FT107" s="330"/>
      <c r="FU107" s="330"/>
      <c r="FV107" s="330"/>
      <c r="FW107" s="330"/>
      <c r="FX107" s="330"/>
      <c r="FY107" s="330"/>
      <c r="FZ107" s="330"/>
      <c r="GA107" s="330"/>
      <c r="GB107" s="330"/>
      <c r="GC107" s="330"/>
      <c r="GD107" s="330"/>
      <c r="GE107" s="330"/>
      <c r="GF107" s="330"/>
      <c r="GG107" s="330"/>
      <c r="GH107" s="330"/>
      <c r="GI107" s="330"/>
      <c r="GJ107" s="330"/>
      <c r="GK107" s="330"/>
      <c r="GL107" s="330"/>
      <c r="GM107" s="330"/>
      <c r="GN107" s="330"/>
      <c r="GO107" s="330"/>
      <c r="GP107" s="330"/>
      <c r="GQ107" s="330"/>
      <c r="GR107" s="330"/>
      <c r="GS107" s="330"/>
      <c r="GT107" s="330"/>
      <c r="GU107" s="330"/>
      <c r="GV107" s="330"/>
      <c r="GW107" s="330"/>
      <c r="GX107" s="330"/>
      <c r="GY107" s="330"/>
      <c r="GZ107" s="330"/>
      <c r="HA107" s="330"/>
      <c r="HB107" s="330"/>
      <c r="HC107" s="330"/>
      <c r="HD107" s="330"/>
      <c r="HE107" s="330"/>
      <c r="HF107" s="330"/>
      <c r="HG107" s="330"/>
      <c r="HH107" s="330"/>
      <c r="HI107" s="330"/>
      <c r="HJ107" s="330"/>
      <c r="HK107" s="330"/>
      <c r="HL107" s="330"/>
      <c r="HM107" s="330"/>
      <c r="HN107" s="330"/>
      <c r="HO107" s="330"/>
      <c r="HP107" s="330"/>
      <c r="HQ107" s="330"/>
      <c r="HR107" s="330"/>
      <c r="HS107" s="330"/>
      <c r="HT107" s="330"/>
      <c r="HU107" s="330"/>
      <c r="HV107" s="330"/>
      <c r="HW107" s="330"/>
      <c r="HX107" s="330"/>
      <c r="HY107" s="330"/>
      <c r="HZ107" s="330"/>
      <c r="IA107" s="330"/>
      <c r="IB107" s="330"/>
      <c r="IC107" s="330"/>
      <c r="ID107" s="330"/>
      <c r="IE107" s="330"/>
      <c r="IF107" s="330"/>
      <c r="IG107" s="330"/>
      <c r="IH107" s="330"/>
      <c r="II107" s="330"/>
      <c r="IJ107" s="330"/>
      <c r="IK107" s="330"/>
      <c r="IL107" s="330"/>
      <c r="IM107" s="330"/>
      <c r="IN107" s="330"/>
      <c r="IO107" s="330"/>
      <c r="IP107" s="330"/>
      <c r="IQ107" s="330"/>
      <c r="IR107" s="330"/>
      <c r="IS107" s="330"/>
      <c r="IT107" s="330"/>
      <c r="IU107" s="330"/>
      <c r="IV107" s="330"/>
      <c r="IW107" s="330"/>
      <c r="IX107" s="330"/>
      <c r="IY107" s="330"/>
      <c r="IZ107" s="330"/>
      <c r="JA107" s="330"/>
      <c r="JB107" s="330"/>
      <c r="JC107" s="330"/>
      <c r="JD107" s="330"/>
      <c r="JE107" s="330"/>
      <c r="JF107" s="330"/>
      <c r="JG107" s="330"/>
      <c r="JH107" s="330"/>
      <c r="JI107" s="330"/>
      <c r="JJ107" s="330"/>
      <c r="JK107" s="330"/>
      <c r="JL107" s="330"/>
      <c r="JM107" s="330"/>
      <c r="JN107" s="330"/>
      <c r="JO107" s="330"/>
      <c r="JP107" s="330"/>
      <c r="JQ107" s="330"/>
      <c r="JR107" s="330"/>
      <c r="JS107" s="330"/>
      <c r="JT107" s="330"/>
      <c r="JU107" s="330"/>
      <c r="JV107" s="330"/>
      <c r="JW107" s="330"/>
      <c r="JX107" s="330"/>
      <c r="JY107" s="330"/>
      <c r="JZ107" s="330"/>
      <c r="KA107" s="330"/>
      <c r="KB107" s="330"/>
      <c r="KC107" s="330"/>
      <c r="KD107" s="330"/>
      <c r="KE107" s="330"/>
      <c r="KF107" s="330"/>
      <c r="KG107" s="330"/>
      <c r="KH107" s="330"/>
      <c r="KI107" s="330"/>
      <c r="KJ107" s="330"/>
      <c r="KK107" s="330"/>
      <c r="KL107" s="330"/>
      <c r="KM107" s="330"/>
      <c r="KN107" s="330"/>
      <c r="KO107" s="330"/>
      <c r="KP107" s="330"/>
      <c r="KQ107" s="330"/>
      <c r="KR107" s="330"/>
      <c r="KS107" s="330"/>
      <c r="KT107" s="330"/>
      <c r="KU107" s="330"/>
      <c r="KV107" s="330"/>
      <c r="KW107" s="330"/>
      <c r="KX107" s="330"/>
      <c r="KY107" s="330"/>
      <c r="KZ107" s="330"/>
      <c r="LA107" s="330"/>
      <c r="LB107" s="330"/>
      <c r="LC107" s="330"/>
      <c r="LD107" s="330"/>
      <c r="LE107" s="330"/>
      <c r="LF107" s="330"/>
      <c r="LG107" s="330"/>
      <c r="LH107" s="330"/>
      <c r="LI107" s="330"/>
      <c r="LJ107" s="330"/>
      <c r="LK107" s="330"/>
      <c r="LL107" s="330"/>
      <c r="LM107" s="330"/>
      <c r="LN107" s="330"/>
      <c r="LO107" s="330"/>
      <c r="LP107" s="330"/>
      <c r="LQ107" s="330"/>
      <c r="LR107" s="330"/>
      <c r="LS107" s="330"/>
      <c r="LT107" s="330"/>
      <c r="LU107" s="330"/>
      <c r="LV107" s="330"/>
      <c r="LW107" s="330"/>
      <c r="LX107" s="330"/>
      <c r="LY107" s="330"/>
      <c r="LZ107" s="330"/>
      <c r="MA107" s="330"/>
      <c r="MB107" s="330"/>
      <c r="MC107" s="330"/>
      <c r="MD107" s="330"/>
      <c r="ME107" s="330"/>
      <c r="MF107" s="330"/>
      <c r="MG107" s="330"/>
      <c r="MH107" s="330"/>
      <c r="MI107" s="330"/>
      <c r="MJ107" s="330"/>
      <c r="MK107" s="330"/>
      <c r="ML107" s="330"/>
      <c r="MM107" s="330"/>
      <c r="MN107" s="330"/>
      <c r="MO107" s="330"/>
      <c r="MP107" s="330"/>
      <c r="MQ107" s="330"/>
      <c r="MR107" s="330"/>
      <c r="MS107" s="330"/>
      <c r="MT107" s="330"/>
      <c r="MU107" s="330"/>
      <c r="MV107" s="330"/>
      <c r="MW107" s="330"/>
      <c r="MX107" s="330"/>
      <c r="MY107" s="330"/>
      <c r="MZ107" s="330"/>
      <c r="NA107" s="330"/>
      <c r="NB107" s="330"/>
      <c r="NC107" s="330"/>
      <c r="ND107" s="330"/>
      <c r="NE107" s="330"/>
      <c r="NF107" s="330"/>
      <c r="NG107" s="330"/>
      <c r="NH107" s="330"/>
      <c r="NI107" s="330"/>
      <c r="NJ107" s="330"/>
      <c r="NK107" s="330"/>
      <c r="NL107" s="330"/>
      <c r="NM107" s="330"/>
      <c r="NN107" s="330"/>
      <c r="NO107" s="330"/>
      <c r="NP107" s="330"/>
      <c r="NQ107" s="330"/>
      <c r="NR107" s="330"/>
      <c r="NS107" s="330"/>
      <c r="NT107" s="330"/>
      <c r="NU107" s="330"/>
      <c r="NV107" s="330"/>
      <c r="NW107" s="330"/>
      <c r="NX107" s="330"/>
      <c r="NY107" s="330"/>
      <c r="NZ107" s="330"/>
      <c r="OA107" s="330"/>
      <c r="OB107" s="330"/>
      <c r="OC107" s="330"/>
      <c r="OD107" s="330"/>
      <c r="OE107" s="330"/>
      <c r="OF107" s="330"/>
      <c r="OG107" s="330"/>
      <c r="OH107" s="330"/>
      <c r="OI107" s="330"/>
      <c r="OJ107" s="330"/>
      <c r="OK107" s="330"/>
      <c r="OL107" s="330"/>
      <c r="OM107" s="330"/>
      <c r="ON107" s="330"/>
      <c r="OO107" s="330"/>
      <c r="OP107" s="330"/>
      <c r="OQ107" s="330"/>
      <c r="OR107" s="330"/>
      <c r="OS107" s="330"/>
      <c r="OT107" s="330"/>
      <c r="OU107" s="330"/>
      <c r="OV107" s="330"/>
      <c r="OW107" s="330"/>
      <c r="OX107" s="330"/>
      <c r="OY107" s="330"/>
      <c r="OZ107" s="330"/>
      <c r="PA107" s="330"/>
      <c r="PB107" s="330"/>
      <c r="PC107" s="330"/>
      <c r="PD107" s="330"/>
      <c r="PE107" s="330"/>
      <c r="PF107" s="330"/>
      <c r="PG107" s="330"/>
      <c r="PH107" s="330"/>
      <c r="PI107" s="330"/>
      <c r="PJ107" s="330"/>
      <c r="PK107" s="330"/>
      <c r="PL107" s="330"/>
      <c r="PM107" s="330"/>
      <c r="PN107" s="330"/>
      <c r="PO107" s="330"/>
      <c r="PP107" s="330"/>
      <c r="PQ107" s="330"/>
      <c r="PR107" s="330"/>
      <c r="PS107" s="330"/>
      <c r="PT107" s="330"/>
      <c r="PU107" s="330"/>
      <c r="PV107" s="330"/>
      <c r="PW107" s="330"/>
      <c r="PX107" s="330"/>
      <c r="PY107" s="330"/>
      <c r="PZ107" s="330"/>
      <c r="QA107" s="330"/>
      <c r="QB107" s="330"/>
      <c r="QC107" s="330"/>
      <c r="QD107" s="330"/>
      <c r="QE107" s="330"/>
      <c r="QF107" s="330"/>
      <c r="QG107" s="330"/>
      <c r="QH107" s="330"/>
      <c r="QI107" s="330"/>
      <c r="QJ107" s="330"/>
      <c r="QK107" s="330"/>
      <c r="QL107" s="330"/>
      <c r="QM107" s="330"/>
      <c r="QN107" s="330"/>
      <c r="QO107" s="330"/>
      <c r="QP107" s="330"/>
      <c r="QQ107" s="330"/>
      <c r="QR107" s="330"/>
      <c r="QS107" s="330"/>
      <c r="QT107" s="330"/>
      <c r="QU107" s="330"/>
      <c r="QV107" s="330"/>
      <c r="QW107" s="330"/>
      <c r="QX107" s="330"/>
      <c r="QY107" s="330"/>
      <c r="QZ107" s="330"/>
      <c r="RA107" s="330"/>
      <c r="RB107" s="330"/>
      <c r="RC107" s="330"/>
      <c r="RD107" s="330"/>
      <c r="RE107" s="330"/>
      <c r="RF107" s="330"/>
      <c r="RG107" s="330"/>
      <c r="RH107" s="330"/>
      <c r="RI107" s="330"/>
      <c r="RJ107" s="330"/>
      <c r="RK107" s="330"/>
      <c r="RL107" s="330"/>
      <c r="RM107" s="330"/>
      <c r="RN107" s="330"/>
      <c r="RO107" s="330"/>
      <c r="RP107" s="330"/>
      <c r="RQ107" s="330"/>
      <c r="RR107" s="330"/>
      <c r="RS107" s="330"/>
      <c r="RT107" s="330"/>
      <c r="RU107" s="330"/>
      <c r="RV107" s="330"/>
      <c r="RW107" s="330"/>
      <c r="RX107" s="330"/>
      <c r="RY107" s="330"/>
      <c r="RZ107" s="330"/>
      <c r="SA107" s="330"/>
      <c r="SB107" s="330"/>
      <c r="SC107" s="330"/>
      <c r="SD107" s="330"/>
      <c r="SE107" s="330"/>
      <c r="SF107" s="330"/>
      <c r="SG107" s="330"/>
      <c r="SH107" s="330"/>
      <c r="SI107" s="330"/>
      <c r="SJ107" s="330"/>
      <c r="SK107" s="330"/>
      <c r="SL107" s="330"/>
      <c r="SM107" s="330"/>
      <c r="SN107" s="330"/>
      <c r="SO107" s="330"/>
      <c r="SP107" s="330"/>
      <c r="SQ107" s="330"/>
      <c r="SR107" s="330"/>
      <c r="SS107" s="330"/>
      <c r="ST107" s="330"/>
      <c r="SU107" s="330"/>
      <c r="SV107" s="330"/>
      <c r="SW107" s="330"/>
      <c r="SX107" s="330"/>
      <c r="SY107" s="330"/>
      <c r="SZ107" s="330"/>
      <c r="TA107" s="330"/>
      <c r="TB107" s="330"/>
      <c r="TC107" s="330"/>
      <c r="TD107" s="330"/>
      <c r="TE107" s="330"/>
      <c r="TF107" s="330"/>
      <c r="TG107" s="330"/>
      <c r="TH107" s="330"/>
      <c r="TI107" s="330"/>
      <c r="TJ107" s="330"/>
      <c r="TK107" s="330"/>
      <c r="TL107" s="330"/>
      <c r="TM107" s="330"/>
      <c r="TN107" s="330"/>
      <c r="TO107" s="330"/>
      <c r="TP107" s="330"/>
      <c r="TQ107" s="330"/>
      <c r="TR107" s="330"/>
      <c r="TS107" s="330"/>
      <c r="TT107" s="330"/>
      <c r="TU107" s="330"/>
      <c r="TV107" s="330"/>
      <c r="TW107" s="330"/>
      <c r="TX107" s="330"/>
      <c r="TY107" s="330"/>
      <c r="TZ107" s="330"/>
      <c r="UA107" s="330"/>
      <c r="UB107" s="330"/>
      <c r="UC107" s="330"/>
      <c r="UD107" s="330"/>
      <c r="UE107" s="330"/>
      <c r="UF107" s="330"/>
      <c r="UG107" s="330"/>
      <c r="UH107" s="330"/>
      <c r="UI107" s="330"/>
      <c r="UJ107" s="330"/>
      <c r="UK107" s="330"/>
      <c r="UL107" s="330"/>
      <c r="UM107" s="330"/>
      <c r="UN107" s="330"/>
      <c r="UO107" s="330"/>
      <c r="UP107" s="330"/>
      <c r="UQ107" s="330"/>
      <c r="UR107" s="330"/>
      <c r="US107" s="330"/>
      <c r="UT107" s="330"/>
      <c r="UU107" s="330"/>
      <c r="UV107" s="330"/>
      <c r="UW107" s="330"/>
      <c r="UX107" s="330"/>
      <c r="UY107" s="330"/>
      <c r="UZ107" s="330"/>
      <c r="VA107" s="330"/>
      <c r="VB107" s="330"/>
      <c r="VC107" s="330"/>
      <c r="VD107" s="330"/>
      <c r="VE107" s="330"/>
      <c r="VF107" s="330"/>
      <c r="VG107" s="330"/>
      <c r="VH107" s="330"/>
      <c r="VI107" s="330"/>
      <c r="VJ107" s="330"/>
      <c r="VK107" s="330"/>
      <c r="VL107" s="330"/>
      <c r="VM107" s="330"/>
      <c r="VN107" s="330"/>
      <c r="VO107" s="330"/>
      <c r="VP107" s="330"/>
      <c r="VQ107" s="330"/>
      <c r="VR107" s="330"/>
      <c r="VS107" s="330"/>
      <c r="VT107" s="330"/>
      <c r="VU107" s="330"/>
      <c r="VV107" s="330"/>
      <c r="VW107" s="330"/>
      <c r="VX107" s="330"/>
      <c r="VY107" s="330"/>
      <c r="VZ107" s="330"/>
      <c r="WA107" s="330"/>
      <c r="WB107" s="330"/>
      <c r="WC107" s="330"/>
      <c r="WD107" s="330"/>
      <c r="WE107" s="330"/>
      <c r="WF107" s="330"/>
      <c r="WG107" s="330"/>
      <c r="WH107" s="330"/>
      <c r="WI107" s="330"/>
      <c r="WJ107" s="330"/>
      <c r="WK107" s="330"/>
      <c r="WL107" s="330"/>
    </row>
    <row r="108" spans="1:970" s="364" customFormat="1" ht="378" customHeight="1">
      <c r="A108" s="438">
        <v>42</v>
      </c>
      <c r="B108" s="442" t="s">
        <v>150</v>
      </c>
      <c r="C108" s="365" t="s">
        <v>151</v>
      </c>
      <c r="D108" s="366" t="s">
        <v>1305</v>
      </c>
      <c r="E108" s="366" t="s">
        <v>1300</v>
      </c>
      <c r="F108" s="366" t="s">
        <v>232</v>
      </c>
      <c r="G108" s="358" t="s">
        <v>1674</v>
      </c>
      <c r="H108" s="378">
        <v>45292</v>
      </c>
      <c r="I108" s="378">
        <v>45657</v>
      </c>
      <c r="J108" s="366" t="s">
        <v>199</v>
      </c>
      <c r="K108" s="366" t="s">
        <v>242</v>
      </c>
      <c r="L108" s="366" t="s">
        <v>243</v>
      </c>
      <c r="M108" s="366" t="s">
        <v>1625</v>
      </c>
      <c r="N108" s="366" t="s">
        <v>1630</v>
      </c>
      <c r="O108" s="367">
        <v>0.4</v>
      </c>
      <c r="P108" s="368"/>
      <c r="Q108" s="367">
        <v>0.6</v>
      </c>
      <c r="R108" s="368"/>
      <c r="S108" s="367">
        <v>0</v>
      </c>
      <c r="T108" s="368"/>
      <c r="U108" s="367">
        <v>0</v>
      </c>
      <c r="V108" s="369"/>
      <c r="W108" s="370">
        <f>O108+Q108+S108+U108</f>
        <v>1</v>
      </c>
      <c r="X108" s="371"/>
      <c r="Y108" s="358"/>
      <c r="Z108" s="358"/>
      <c r="AA108" s="330"/>
      <c r="AB108" s="330"/>
      <c r="AC108" s="330"/>
      <c r="AD108" s="330"/>
      <c r="AE108" s="207"/>
      <c r="AF108" s="207"/>
      <c r="AG108" s="330"/>
      <c r="AH108" s="330"/>
      <c r="AI108" s="330"/>
      <c r="AJ108" s="330"/>
      <c r="AK108" s="330"/>
      <c r="AL108" s="330"/>
      <c r="AM108" s="330"/>
      <c r="AN108" s="330"/>
      <c r="AO108" s="330"/>
      <c r="AP108" s="330"/>
      <c r="AQ108" s="330"/>
      <c r="AR108" s="330"/>
      <c r="AS108" s="330"/>
      <c r="AT108" s="330"/>
      <c r="AU108" s="330"/>
      <c r="AV108" s="330"/>
      <c r="AW108" s="330"/>
      <c r="AX108" s="330"/>
      <c r="AY108" s="330"/>
      <c r="AZ108" s="330"/>
      <c r="BA108" s="330"/>
      <c r="BB108" s="330"/>
      <c r="BC108" s="330"/>
      <c r="BD108" s="330"/>
      <c r="BE108" s="330"/>
      <c r="BF108" s="330"/>
      <c r="BG108" s="330"/>
      <c r="BH108" s="330"/>
      <c r="BI108" s="330"/>
      <c r="BJ108" s="330"/>
      <c r="BK108" s="330"/>
      <c r="BL108" s="330"/>
      <c r="BM108" s="330"/>
      <c r="BN108" s="330"/>
      <c r="BO108" s="330"/>
      <c r="BP108" s="330"/>
      <c r="BQ108" s="330"/>
      <c r="BR108" s="330"/>
      <c r="BS108" s="330"/>
      <c r="BT108" s="330"/>
      <c r="BU108" s="330"/>
      <c r="BV108" s="330"/>
      <c r="BW108" s="330"/>
      <c r="BX108" s="330"/>
      <c r="BY108" s="330"/>
      <c r="BZ108" s="330"/>
      <c r="CA108" s="330"/>
      <c r="CB108" s="330"/>
      <c r="CC108" s="330"/>
      <c r="CD108" s="330"/>
      <c r="CE108" s="330"/>
      <c r="CF108" s="330"/>
      <c r="CG108" s="330"/>
      <c r="CH108" s="330"/>
      <c r="CI108" s="330"/>
      <c r="CJ108" s="330"/>
      <c r="CK108" s="330"/>
      <c r="CL108" s="330"/>
      <c r="CM108" s="330"/>
      <c r="CN108" s="330"/>
      <c r="CO108" s="330"/>
      <c r="CP108" s="330"/>
      <c r="CQ108" s="330"/>
      <c r="CR108" s="330"/>
      <c r="CS108" s="330"/>
      <c r="CT108" s="330"/>
      <c r="CU108" s="330"/>
      <c r="CV108" s="330"/>
      <c r="CW108" s="330"/>
      <c r="CX108" s="330"/>
      <c r="CY108" s="330"/>
      <c r="CZ108" s="330"/>
      <c r="DA108" s="330"/>
      <c r="DB108" s="330"/>
      <c r="DC108" s="330"/>
      <c r="DD108" s="330"/>
      <c r="DE108" s="330"/>
      <c r="DF108" s="330"/>
      <c r="DG108" s="330"/>
      <c r="DH108" s="330"/>
      <c r="DI108" s="330"/>
      <c r="DJ108" s="330"/>
      <c r="DK108" s="330"/>
      <c r="DL108" s="330"/>
      <c r="DM108" s="330"/>
      <c r="DN108" s="330"/>
      <c r="DO108" s="330"/>
      <c r="DP108" s="330"/>
      <c r="DQ108" s="330"/>
      <c r="DR108" s="330"/>
      <c r="DS108" s="330"/>
      <c r="DT108" s="330"/>
      <c r="DU108" s="330"/>
      <c r="DV108" s="330"/>
      <c r="DW108" s="330"/>
      <c r="DX108" s="330"/>
      <c r="DY108" s="330"/>
      <c r="DZ108" s="330"/>
      <c r="EA108" s="330"/>
      <c r="EB108" s="330"/>
      <c r="EC108" s="330"/>
      <c r="ED108" s="330"/>
      <c r="EE108" s="330"/>
      <c r="EF108" s="330"/>
      <c r="EG108" s="330"/>
      <c r="EH108" s="330"/>
      <c r="EI108" s="330"/>
      <c r="EJ108" s="330"/>
      <c r="EK108" s="330"/>
      <c r="EL108" s="330"/>
      <c r="EM108" s="330"/>
      <c r="EN108" s="330"/>
      <c r="EO108" s="330"/>
      <c r="EP108" s="330"/>
      <c r="EQ108" s="330"/>
      <c r="ER108" s="330"/>
      <c r="ES108" s="330"/>
      <c r="ET108" s="330"/>
      <c r="EU108" s="330"/>
      <c r="EV108" s="330"/>
      <c r="EW108" s="330"/>
      <c r="EX108" s="330"/>
      <c r="EY108" s="330"/>
      <c r="EZ108" s="330"/>
      <c r="FA108" s="330"/>
      <c r="FB108" s="330"/>
      <c r="FC108" s="330"/>
      <c r="FD108" s="330"/>
      <c r="FE108" s="330"/>
      <c r="FF108" s="330"/>
      <c r="FG108" s="330"/>
      <c r="FH108" s="330"/>
      <c r="FI108" s="330"/>
      <c r="FJ108" s="330"/>
      <c r="FK108" s="330"/>
      <c r="FL108" s="330"/>
      <c r="FM108" s="330"/>
      <c r="FN108" s="330"/>
      <c r="FO108" s="330"/>
      <c r="FP108" s="330"/>
      <c r="FQ108" s="330"/>
      <c r="FR108" s="330"/>
      <c r="FS108" s="330"/>
      <c r="FT108" s="330"/>
      <c r="FU108" s="330"/>
      <c r="FV108" s="330"/>
      <c r="FW108" s="330"/>
      <c r="FX108" s="330"/>
      <c r="FY108" s="330"/>
      <c r="FZ108" s="330"/>
      <c r="GA108" s="330"/>
      <c r="GB108" s="330"/>
      <c r="GC108" s="330"/>
      <c r="GD108" s="330"/>
      <c r="GE108" s="330"/>
      <c r="GF108" s="330"/>
      <c r="GG108" s="330"/>
      <c r="GH108" s="330"/>
      <c r="GI108" s="330"/>
      <c r="GJ108" s="330"/>
      <c r="GK108" s="330"/>
      <c r="GL108" s="330"/>
      <c r="GM108" s="330"/>
      <c r="GN108" s="330"/>
      <c r="GO108" s="330"/>
      <c r="GP108" s="330"/>
      <c r="GQ108" s="330"/>
      <c r="GR108" s="330"/>
      <c r="GS108" s="330"/>
      <c r="GT108" s="330"/>
      <c r="GU108" s="330"/>
      <c r="GV108" s="330"/>
      <c r="GW108" s="330"/>
      <c r="GX108" s="330"/>
      <c r="GY108" s="330"/>
      <c r="GZ108" s="330"/>
      <c r="HA108" s="330"/>
      <c r="HB108" s="330"/>
      <c r="HC108" s="330"/>
      <c r="HD108" s="330"/>
      <c r="HE108" s="330"/>
      <c r="HF108" s="330"/>
      <c r="HG108" s="330"/>
      <c r="HH108" s="330"/>
      <c r="HI108" s="330"/>
      <c r="HJ108" s="330"/>
      <c r="HK108" s="330"/>
      <c r="HL108" s="330"/>
      <c r="HM108" s="330"/>
      <c r="HN108" s="330"/>
      <c r="HO108" s="330"/>
      <c r="HP108" s="330"/>
      <c r="HQ108" s="330"/>
      <c r="HR108" s="330"/>
      <c r="HS108" s="330"/>
      <c r="HT108" s="330"/>
      <c r="HU108" s="330"/>
      <c r="HV108" s="330"/>
      <c r="HW108" s="330"/>
      <c r="HX108" s="330"/>
      <c r="HY108" s="330"/>
      <c r="HZ108" s="330"/>
      <c r="IA108" s="330"/>
      <c r="IB108" s="330"/>
      <c r="IC108" s="330"/>
      <c r="ID108" s="330"/>
      <c r="IE108" s="330"/>
      <c r="IF108" s="330"/>
      <c r="IG108" s="330"/>
      <c r="IH108" s="330"/>
      <c r="II108" s="330"/>
      <c r="IJ108" s="330"/>
      <c r="IK108" s="330"/>
      <c r="IL108" s="330"/>
      <c r="IM108" s="330"/>
      <c r="IN108" s="330"/>
      <c r="IO108" s="330"/>
      <c r="IP108" s="330"/>
      <c r="IQ108" s="330"/>
      <c r="IR108" s="330"/>
      <c r="IS108" s="330"/>
      <c r="IT108" s="330"/>
      <c r="IU108" s="330"/>
      <c r="IV108" s="330"/>
      <c r="IW108" s="330"/>
      <c r="IX108" s="330"/>
      <c r="IY108" s="330"/>
      <c r="IZ108" s="330"/>
      <c r="JA108" s="330"/>
      <c r="JB108" s="330"/>
      <c r="JC108" s="330"/>
      <c r="JD108" s="330"/>
      <c r="JE108" s="330"/>
      <c r="JF108" s="330"/>
      <c r="JG108" s="330"/>
      <c r="JH108" s="330"/>
      <c r="JI108" s="330"/>
      <c r="JJ108" s="330"/>
      <c r="JK108" s="330"/>
      <c r="JL108" s="330"/>
      <c r="JM108" s="330"/>
      <c r="JN108" s="330"/>
      <c r="JO108" s="330"/>
      <c r="JP108" s="330"/>
      <c r="JQ108" s="330"/>
      <c r="JR108" s="330"/>
      <c r="JS108" s="330"/>
      <c r="JT108" s="330"/>
      <c r="JU108" s="330"/>
      <c r="JV108" s="330"/>
      <c r="JW108" s="330"/>
      <c r="JX108" s="330"/>
      <c r="JY108" s="330"/>
      <c r="JZ108" s="330"/>
      <c r="KA108" s="330"/>
      <c r="KB108" s="330"/>
      <c r="KC108" s="330"/>
      <c r="KD108" s="330"/>
      <c r="KE108" s="330"/>
      <c r="KF108" s="330"/>
      <c r="KG108" s="330"/>
      <c r="KH108" s="330"/>
      <c r="KI108" s="330"/>
      <c r="KJ108" s="330"/>
      <c r="KK108" s="330"/>
      <c r="KL108" s="330"/>
      <c r="KM108" s="330"/>
      <c r="KN108" s="330"/>
      <c r="KO108" s="330"/>
      <c r="KP108" s="330"/>
      <c r="KQ108" s="330"/>
      <c r="KR108" s="330"/>
      <c r="KS108" s="330"/>
      <c r="KT108" s="330"/>
      <c r="KU108" s="330"/>
      <c r="KV108" s="330"/>
      <c r="KW108" s="330"/>
      <c r="KX108" s="330"/>
      <c r="KY108" s="330"/>
      <c r="KZ108" s="330"/>
      <c r="LA108" s="330"/>
      <c r="LB108" s="330"/>
      <c r="LC108" s="330"/>
      <c r="LD108" s="330"/>
      <c r="LE108" s="330"/>
      <c r="LF108" s="330"/>
      <c r="LG108" s="330"/>
      <c r="LH108" s="330"/>
      <c r="LI108" s="330"/>
      <c r="LJ108" s="330"/>
      <c r="LK108" s="330"/>
      <c r="LL108" s="330"/>
      <c r="LM108" s="330"/>
      <c r="LN108" s="330"/>
      <c r="LO108" s="330"/>
      <c r="LP108" s="330"/>
      <c r="LQ108" s="330"/>
      <c r="LR108" s="330"/>
      <c r="LS108" s="330"/>
      <c r="LT108" s="330"/>
      <c r="LU108" s="330"/>
      <c r="LV108" s="330"/>
      <c r="LW108" s="330"/>
      <c r="LX108" s="330"/>
      <c r="LY108" s="330"/>
      <c r="LZ108" s="330"/>
      <c r="MA108" s="330"/>
      <c r="MB108" s="330"/>
      <c r="MC108" s="330"/>
      <c r="MD108" s="330"/>
      <c r="ME108" s="330"/>
      <c r="MF108" s="330"/>
      <c r="MG108" s="330"/>
      <c r="MH108" s="330"/>
      <c r="MI108" s="330"/>
      <c r="MJ108" s="330"/>
      <c r="MK108" s="330"/>
      <c r="ML108" s="330"/>
      <c r="MM108" s="330"/>
      <c r="MN108" s="330"/>
      <c r="MO108" s="330"/>
      <c r="MP108" s="330"/>
      <c r="MQ108" s="330"/>
      <c r="MR108" s="330"/>
      <c r="MS108" s="330"/>
      <c r="MT108" s="330"/>
      <c r="MU108" s="330"/>
      <c r="MV108" s="330"/>
      <c r="MW108" s="330"/>
      <c r="MX108" s="330"/>
      <c r="MY108" s="330"/>
      <c r="MZ108" s="330"/>
      <c r="NA108" s="330"/>
      <c r="NB108" s="330"/>
      <c r="NC108" s="330"/>
      <c r="ND108" s="330"/>
      <c r="NE108" s="330"/>
      <c r="NF108" s="330"/>
      <c r="NG108" s="330"/>
      <c r="NH108" s="330"/>
      <c r="NI108" s="330"/>
      <c r="NJ108" s="330"/>
      <c r="NK108" s="330"/>
      <c r="NL108" s="330"/>
      <c r="NM108" s="330"/>
      <c r="NN108" s="330"/>
      <c r="NO108" s="330"/>
      <c r="NP108" s="330"/>
      <c r="NQ108" s="330"/>
      <c r="NR108" s="330"/>
      <c r="NS108" s="330"/>
      <c r="NT108" s="330"/>
      <c r="NU108" s="330"/>
      <c r="NV108" s="330"/>
      <c r="NW108" s="330"/>
      <c r="NX108" s="330"/>
      <c r="NY108" s="330"/>
      <c r="NZ108" s="330"/>
      <c r="OA108" s="330"/>
      <c r="OB108" s="330"/>
      <c r="OC108" s="330"/>
      <c r="OD108" s="330"/>
      <c r="OE108" s="330"/>
      <c r="OF108" s="330"/>
      <c r="OG108" s="330"/>
      <c r="OH108" s="330"/>
      <c r="OI108" s="330"/>
      <c r="OJ108" s="330"/>
      <c r="OK108" s="330"/>
      <c r="OL108" s="330"/>
      <c r="OM108" s="330"/>
      <c r="ON108" s="330"/>
      <c r="OO108" s="330"/>
      <c r="OP108" s="330"/>
      <c r="OQ108" s="330"/>
      <c r="OR108" s="330"/>
      <c r="OS108" s="330"/>
      <c r="OT108" s="330"/>
      <c r="OU108" s="330"/>
      <c r="OV108" s="330"/>
      <c r="OW108" s="330"/>
      <c r="OX108" s="330"/>
      <c r="OY108" s="330"/>
      <c r="OZ108" s="330"/>
      <c r="PA108" s="330"/>
      <c r="PB108" s="330"/>
      <c r="PC108" s="330"/>
      <c r="PD108" s="330"/>
      <c r="PE108" s="330"/>
      <c r="PF108" s="330"/>
      <c r="PG108" s="330"/>
      <c r="PH108" s="330"/>
      <c r="PI108" s="330"/>
      <c r="PJ108" s="330"/>
      <c r="PK108" s="330"/>
      <c r="PL108" s="330"/>
      <c r="PM108" s="330"/>
      <c r="PN108" s="330"/>
      <c r="PO108" s="330"/>
      <c r="PP108" s="330"/>
      <c r="PQ108" s="330"/>
      <c r="PR108" s="330"/>
      <c r="PS108" s="330"/>
      <c r="PT108" s="330"/>
      <c r="PU108" s="330"/>
      <c r="PV108" s="330"/>
      <c r="PW108" s="330"/>
      <c r="PX108" s="330"/>
      <c r="PY108" s="330"/>
      <c r="PZ108" s="330"/>
      <c r="QA108" s="330"/>
      <c r="QB108" s="330"/>
      <c r="QC108" s="330"/>
      <c r="QD108" s="330"/>
      <c r="QE108" s="330"/>
      <c r="QF108" s="330"/>
      <c r="QG108" s="330"/>
      <c r="QH108" s="330"/>
      <c r="QI108" s="330"/>
      <c r="QJ108" s="330"/>
      <c r="QK108" s="330"/>
      <c r="QL108" s="330"/>
      <c r="QM108" s="330"/>
      <c r="QN108" s="330"/>
      <c r="QO108" s="330"/>
      <c r="QP108" s="330"/>
      <c r="QQ108" s="330"/>
      <c r="QR108" s="330"/>
      <c r="QS108" s="330"/>
      <c r="QT108" s="330"/>
      <c r="QU108" s="330"/>
      <c r="QV108" s="330"/>
      <c r="QW108" s="330"/>
      <c r="QX108" s="330"/>
      <c r="QY108" s="330"/>
      <c r="QZ108" s="330"/>
      <c r="RA108" s="330"/>
      <c r="RB108" s="330"/>
      <c r="RC108" s="330"/>
      <c r="RD108" s="330"/>
      <c r="RE108" s="330"/>
      <c r="RF108" s="330"/>
      <c r="RG108" s="330"/>
      <c r="RH108" s="330"/>
      <c r="RI108" s="330"/>
      <c r="RJ108" s="330"/>
      <c r="RK108" s="330"/>
      <c r="RL108" s="330"/>
      <c r="RM108" s="330"/>
      <c r="RN108" s="330"/>
      <c r="RO108" s="330"/>
      <c r="RP108" s="330"/>
      <c r="RQ108" s="330"/>
      <c r="RR108" s="330"/>
      <c r="RS108" s="330"/>
      <c r="RT108" s="330"/>
      <c r="RU108" s="330"/>
      <c r="RV108" s="330"/>
      <c r="RW108" s="330"/>
      <c r="RX108" s="330"/>
      <c r="RY108" s="330"/>
      <c r="RZ108" s="330"/>
      <c r="SA108" s="330"/>
      <c r="SB108" s="330"/>
      <c r="SC108" s="330"/>
      <c r="SD108" s="330"/>
      <c r="SE108" s="330"/>
      <c r="SF108" s="330"/>
      <c r="SG108" s="330"/>
      <c r="SH108" s="330"/>
      <c r="SI108" s="330"/>
      <c r="SJ108" s="330"/>
      <c r="SK108" s="330"/>
      <c r="SL108" s="330"/>
      <c r="SM108" s="330"/>
      <c r="SN108" s="330"/>
      <c r="SO108" s="330"/>
      <c r="SP108" s="330"/>
      <c r="SQ108" s="330"/>
      <c r="SR108" s="330"/>
      <c r="SS108" s="330"/>
      <c r="ST108" s="330"/>
      <c r="SU108" s="330"/>
      <c r="SV108" s="330"/>
      <c r="SW108" s="330"/>
      <c r="SX108" s="330"/>
      <c r="SY108" s="330"/>
      <c r="SZ108" s="330"/>
      <c r="TA108" s="330"/>
      <c r="TB108" s="330"/>
      <c r="TC108" s="330"/>
      <c r="TD108" s="330"/>
      <c r="TE108" s="330"/>
      <c r="TF108" s="330"/>
      <c r="TG108" s="330"/>
      <c r="TH108" s="330"/>
      <c r="TI108" s="330"/>
      <c r="TJ108" s="330"/>
      <c r="TK108" s="330"/>
      <c r="TL108" s="330"/>
      <c r="TM108" s="330"/>
      <c r="TN108" s="330"/>
      <c r="TO108" s="330"/>
      <c r="TP108" s="330"/>
      <c r="TQ108" s="330"/>
      <c r="TR108" s="330"/>
      <c r="TS108" s="330"/>
      <c r="TT108" s="330"/>
      <c r="TU108" s="330"/>
      <c r="TV108" s="330"/>
      <c r="TW108" s="330"/>
      <c r="TX108" s="330"/>
      <c r="TY108" s="330"/>
      <c r="TZ108" s="330"/>
      <c r="UA108" s="330"/>
      <c r="UB108" s="330"/>
      <c r="UC108" s="330"/>
      <c r="UD108" s="330"/>
      <c r="UE108" s="330"/>
      <c r="UF108" s="330"/>
      <c r="UG108" s="330"/>
      <c r="UH108" s="330"/>
      <c r="UI108" s="330"/>
      <c r="UJ108" s="330"/>
      <c r="UK108" s="330"/>
      <c r="UL108" s="330"/>
      <c r="UM108" s="330"/>
      <c r="UN108" s="330"/>
      <c r="UO108" s="330"/>
      <c r="UP108" s="330"/>
      <c r="UQ108" s="330"/>
      <c r="UR108" s="330"/>
      <c r="US108" s="330"/>
      <c r="UT108" s="330"/>
      <c r="UU108" s="330"/>
      <c r="UV108" s="330"/>
      <c r="UW108" s="330"/>
      <c r="UX108" s="330"/>
      <c r="UY108" s="330"/>
      <c r="UZ108" s="330"/>
      <c r="VA108" s="330"/>
      <c r="VB108" s="330"/>
      <c r="VC108" s="330"/>
      <c r="VD108" s="330"/>
      <c r="VE108" s="330"/>
      <c r="VF108" s="330"/>
      <c r="VG108" s="330"/>
      <c r="VH108" s="330"/>
      <c r="VI108" s="330"/>
      <c r="VJ108" s="330"/>
      <c r="VK108" s="330"/>
      <c r="VL108" s="330"/>
      <c r="VM108" s="330"/>
      <c r="VN108" s="330"/>
      <c r="VO108" s="330"/>
      <c r="VP108" s="330"/>
      <c r="VQ108" s="330"/>
      <c r="VR108" s="330"/>
      <c r="VS108" s="330"/>
      <c r="VT108" s="330"/>
      <c r="VU108" s="330"/>
      <c r="VV108" s="330"/>
      <c r="VW108" s="330"/>
      <c r="VX108" s="330"/>
      <c r="VY108" s="330"/>
      <c r="VZ108" s="330"/>
      <c r="WA108" s="330"/>
      <c r="WB108" s="330"/>
      <c r="WC108" s="330"/>
      <c r="WD108" s="330"/>
      <c r="WE108" s="330"/>
      <c r="WF108" s="330"/>
      <c r="WG108" s="330"/>
      <c r="WH108" s="330"/>
      <c r="WI108" s="330"/>
      <c r="WJ108" s="330"/>
      <c r="WK108" s="330"/>
      <c r="WL108" s="330"/>
    </row>
    <row r="109" spans="1:970" s="330" customFormat="1" ht="154.5" customHeight="1">
      <c r="A109" s="508">
        <v>43</v>
      </c>
      <c r="B109" s="482" t="s">
        <v>229</v>
      </c>
      <c r="C109" s="492" t="s">
        <v>230</v>
      </c>
      <c r="D109" s="494" t="s">
        <v>1305</v>
      </c>
      <c r="E109" s="494" t="s">
        <v>1300</v>
      </c>
      <c r="F109" s="494" t="s">
        <v>232</v>
      </c>
      <c r="G109" s="494" t="s">
        <v>1738</v>
      </c>
      <c r="H109" s="541">
        <v>45292</v>
      </c>
      <c r="I109" s="541">
        <v>45381</v>
      </c>
      <c r="J109" s="494" t="s">
        <v>199</v>
      </c>
      <c r="K109" s="479" t="s">
        <v>242</v>
      </c>
      <c r="L109" s="479" t="s">
        <v>243</v>
      </c>
      <c r="M109" s="494" t="s">
        <v>1638</v>
      </c>
      <c r="N109" s="494" t="s">
        <v>1639</v>
      </c>
      <c r="O109" s="513">
        <v>1</v>
      </c>
      <c r="P109" s="515"/>
      <c r="Q109" s="513">
        <v>0</v>
      </c>
      <c r="R109" s="515"/>
      <c r="S109" s="513">
        <v>0</v>
      </c>
      <c r="T109" s="515"/>
      <c r="U109" s="513">
        <v>0</v>
      </c>
      <c r="V109" s="585"/>
      <c r="W109" s="511">
        <f>O109+Q109+S109+U109</f>
        <v>1</v>
      </c>
      <c r="X109" s="501"/>
      <c r="Y109" s="494"/>
      <c r="Z109" s="494"/>
      <c r="AE109" s="207"/>
      <c r="AF109" s="207"/>
    </row>
    <row r="110" spans="1:970" s="330" customFormat="1" ht="154.5" customHeight="1">
      <c r="A110" s="509"/>
      <c r="B110" s="483"/>
      <c r="C110" s="493"/>
      <c r="D110" s="495"/>
      <c r="E110" s="495"/>
      <c r="F110" s="495"/>
      <c r="G110" s="495"/>
      <c r="H110" s="542"/>
      <c r="I110" s="542"/>
      <c r="J110" s="495"/>
      <c r="K110" s="479"/>
      <c r="L110" s="479"/>
      <c r="M110" s="495"/>
      <c r="N110" s="495"/>
      <c r="O110" s="505"/>
      <c r="P110" s="516"/>
      <c r="Q110" s="505"/>
      <c r="R110" s="516"/>
      <c r="S110" s="505"/>
      <c r="T110" s="516"/>
      <c r="U110" s="505"/>
      <c r="V110" s="586"/>
      <c r="W110" s="512"/>
      <c r="X110" s="502"/>
      <c r="Y110" s="495"/>
      <c r="Z110" s="495"/>
      <c r="AE110" s="207"/>
      <c r="AF110" s="207"/>
    </row>
    <row r="111" spans="1:970" s="330" customFormat="1" ht="75" customHeight="1">
      <c r="A111" s="510"/>
      <c r="B111" s="592"/>
      <c r="C111" s="596"/>
      <c r="D111" s="507"/>
      <c r="E111" s="507"/>
      <c r="F111" s="507"/>
      <c r="G111" s="507"/>
      <c r="H111" s="497"/>
      <c r="I111" s="497"/>
      <c r="J111" s="507"/>
      <c r="K111" s="479"/>
      <c r="L111" s="479"/>
      <c r="M111" s="507"/>
      <c r="N111" s="507"/>
      <c r="O111" s="506"/>
      <c r="P111" s="551"/>
      <c r="Q111" s="506"/>
      <c r="R111" s="551"/>
      <c r="S111" s="506"/>
      <c r="T111" s="551"/>
      <c r="U111" s="506"/>
      <c r="V111" s="572"/>
      <c r="W111" s="578"/>
      <c r="X111" s="499"/>
      <c r="Y111" s="507"/>
      <c r="Z111" s="507"/>
      <c r="AE111" s="192"/>
      <c r="AF111" s="192"/>
    </row>
    <row r="112" spans="1:970" s="330" customFormat="1" ht="263.25" customHeight="1">
      <c r="A112" s="508">
        <v>44</v>
      </c>
      <c r="B112" s="484" t="s">
        <v>239</v>
      </c>
      <c r="C112" s="481" t="s">
        <v>240</v>
      </c>
      <c r="D112" s="479" t="s">
        <v>1305</v>
      </c>
      <c r="E112" s="479" t="s">
        <v>1300</v>
      </c>
      <c r="F112" s="479" t="s">
        <v>232</v>
      </c>
      <c r="G112" s="479" t="s">
        <v>1739</v>
      </c>
      <c r="H112" s="496">
        <v>45292</v>
      </c>
      <c r="I112" s="496">
        <v>45657</v>
      </c>
      <c r="J112" s="479" t="s">
        <v>199</v>
      </c>
      <c r="K112" s="479" t="s">
        <v>242</v>
      </c>
      <c r="L112" s="479" t="s">
        <v>243</v>
      </c>
      <c r="M112" s="479" t="s">
        <v>1634</v>
      </c>
      <c r="N112" s="479" t="s">
        <v>1601</v>
      </c>
      <c r="O112" s="488">
        <v>0.25</v>
      </c>
      <c r="P112" s="491"/>
      <c r="Q112" s="488">
        <v>0.25</v>
      </c>
      <c r="R112" s="491"/>
      <c r="S112" s="488">
        <v>0.25</v>
      </c>
      <c r="T112" s="491"/>
      <c r="U112" s="488">
        <v>0.25</v>
      </c>
      <c r="V112" s="489"/>
      <c r="W112" s="500">
        <f>O112+Q112+S112+U112</f>
        <v>1</v>
      </c>
      <c r="X112" s="498"/>
      <c r="Y112" s="494"/>
      <c r="Z112" s="494"/>
      <c r="AE112" s="207"/>
      <c r="AF112" s="207"/>
    </row>
    <row r="113" spans="1:610" s="330" customFormat="1" ht="128.25" customHeight="1">
      <c r="A113" s="509"/>
      <c r="B113" s="484"/>
      <c r="C113" s="481"/>
      <c r="D113" s="479"/>
      <c r="E113" s="479"/>
      <c r="F113" s="479"/>
      <c r="G113" s="479"/>
      <c r="H113" s="496"/>
      <c r="I113" s="496"/>
      <c r="J113" s="479"/>
      <c r="K113" s="479"/>
      <c r="L113" s="479"/>
      <c r="M113" s="479"/>
      <c r="N113" s="479"/>
      <c r="O113" s="488"/>
      <c r="P113" s="491"/>
      <c r="Q113" s="488"/>
      <c r="R113" s="491"/>
      <c r="S113" s="488"/>
      <c r="T113" s="491"/>
      <c r="U113" s="488"/>
      <c r="V113" s="490"/>
      <c r="W113" s="500"/>
      <c r="X113" s="498"/>
      <c r="Y113" s="495"/>
      <c r="Z113" s="495"/>
      <c r="AE113" s="192"/>
      <c r="AF113" s="207"/>
    </row>
    <row r="114" spans="1:610" s="330" customFormat="1" ht="147" customHeight="1">
      <c r="A114" s="510"/>
      <c r="B114" s="484"/>
      <c r="C114" s="481"/>
      <c r="D114" s="479"/>
      <c r="E114" s="479"/>
      <c r="F114" s="479"/>
      <c r="G114" s="479"/>
      <c r="H114" s="496"/>
      <c r="I114" s="496"/>
      <c r="J114" s="479"/>
      <c r="K114" s="479"/>
      <c r="L114" s="479"/>
      <c r="M114" s="479"/>
      <c r="N114" s="479"/>
      <c r="O114" s="488"/>
      <c r="P114" s="491"/>
      <c r="Q114" s="488"/>
      <c r="R114" s="491"/>
      <c r="S114" s="488"/>
      <c r="T114" s="491"/>
      <c r="U114" s="488"/>
      <c r="V114" s="490"/>
      <c r="W114" s="500"/>
      <c r="X114" s="498"/>
      <c r="Y114" s="507"/>
      <c r="Z114" s="507"/>
      <c r="AE114" s="207"/>
      <c r="AF114" s="192"/>
    </row>
    <row r="115" spans="1:610" s="144" customFormat="1" ht="267" customHeight="1">
      <c r="A115" s="508">
        <v>45</v>
      </c>
      <c r="B115" s="484" t="s">
        <v>251</v>
      </c>
      <c r="C115" s="484" t="s">
        <v>252</v>
      </c>
      <c r="D115" s="524" t="s">
        <v>1305</v>
      </c>
      <c r="E115" s="524" t="s">
        <v>247</v>
      </c>
      <c r="F115" s="524" t="s">
        <v>248</v>
      </c>
      <c r="G115" s="524" t="s">
        <v>1774</v>
      </c>
      <c r="H115" s="540">
        <v>45292</v>
      </c>
      <c r="I115" s="540">
        <v>45657</v>
      </c>
      <c r="J115" s="479" t="s">
        <v>199</v>
      </c>
      <c r="K115" s="524" t="s">
        <v>242</v>
      </c>
      <c r="L115" s="524" t="s">
        <v>243</v>
      </c>
      <c r="M115" s="524" t="s">
        <v>1775</v>
      </c>
      <c r="N115" s="524" t="s">
        <v>1776</v>
      </c>
      <c r="O115" s="552">
        <v>0.25</v>
      </c>
      <c r="P115" s="553"/>
      <c r="Q115" s="552">
        <v>0.25</v>
      </c>
      <c r="R115" s="553"/>
      <c r="S115" s="552">
        <v>0.25</v>
      </c>
      <c r="T115" s="553"/>
      <c r="U115" s="552">
        <v>0.25</v>
      </c>
      <c r="V115" s="583"/>
      <c r="W115" s="576">
        <f>O115+Q115+S115+U115</f>
        <v>1</v>
      </c>
      <c r="X115" s="528"/>
      <c r="Y115" s="503"/>
      <c r="Z115" s="503"/>
      <c r="AA115" s="330"/>
      <c r="AB115" s="330"/>
      <c r="AC115" s="330"/>
      <c r="AD115" s="330"/>
      <c r="AE115" s="192"/>
      <c r="AF115" s="207"/>
      <c r="AG115" s="330"/>
      <c r="AH115" s="330"/>
      <c r="AI115" s="330"/>
      <c r="AJ115" s="330"/>
      <c r="AK115" s="330"/>
      <c r="AL115" s="330"/>
      <c r="AM115" s="330"/>
      <c r="AN115" s="330"/>
      <c r="AO115" s="330"/>
      <c r="AP115" s="330"/>
      <c r="AQ115" s="330"/>
      <c r="AR115" s="330"/>
      <c r="AS115" s="330"/>
      <c r="AT115" s="330"/>
      <c r="AU115" s="330"/>
      <c r="AV115" s="330"/>
      <c r="AW115" s="330"/>
      <c r="AX115" s="330"/>
      <c r="AY115" s="330"/>
      <c r="AZ115" s="330"/>
      <c r="BA115" s="330"/>
      <c r="BB115" s="330"/>
      <c r="BC115" s="330"/>
      <c r="BD115" s="330"/>
      <c r="BE115" s="330"/>
      <c r="BF115" s="330"/>
      <c r="BG115" s="330"/>
      <c r="BH115" s="330"/>
      <c r="BI115" s="330"/>
      <c r="BJ115" s="330"/>
      <c r="BK115" s="330"/>
      <c r="BL115" s="330"/>
      <c r="BM115" s="330"/>
      <c r="BN115" s="330"/>
      <c r="BO115" s="330"/>
      <c r="BP115" s="330"/>
      <c r="BQ115" s="330"/>
      <c r="BR115" s="330"/>
      <c r="BS115" s="330"/>
      <c r="BT115" s="330"/>
      <c r="BU115" s="330"/>
      <c r="BV115" s="330"/>
      <c r="BW115" s="330"/>
      <c r="BX115" s="330"/>
      <c r="BY115" s="330"/>
      <c r="BZ115" s="330"/>
      <c r="CA115" s="330"/>
      <c r="CB115" s="330"/>
      <c r="CC115" s="330"/>
      <c r="CD115" s="330"/>
      <c r="CE115" s="330"/>
      <c r="CF115" s="330"/>
      <c r="CG115" s="330"/>
      <c r="CH115" s="330"/>
      <c r="CI115" s="330"/>
      <c r="CJ115" s="330"/>
      <c r="CK115" s="330"/>
      <c r="CL115" s="330"/>
      <c r="CM115" s="330"/>
      <c r="CN115" s="330"/>
      <c r="CO115" s="330"/>
      <c r="CP115" s="330"/>
      <c r="CQ115" s="330"/>
      <c r="CR115" s="330"/>
      <c r="CS115" s="330"/>
      <c r="CT115" s="330"/>
      <c r="CU115" s="330"/>
      <c r="CV115" s="330"/>
      <c r="CW115" s="330"/>
      <c r="CX115" s="330"/>
      <c r="CY115" s="330"/>
      <c r="CZ115" s="330"/>
      <c r="DA115" s="330"/>
      <c r="DB115" s="330"/>
      <c r="DC115" s="330"/>
      <c r="DD115" s="330"/>
      <c r="DE115" s="330"/>
      <c r="DF115" s="330"/>
      <c r="DG115" s="330"/>
      <c r="DH115" s="330"/>
      <c r="DI115" s="330"/>
      <c r="DJ115" s="330"/>
      <c r="DK115" s="330"/>
      <c r="DL115" s="330"/>
      <c r="DM115" s="330"/>
      <c r="DN115" s="330"/>
      <c r="DO115" s="330"/>
      <c r="DP115" s="330"/>
      <c r="DQ115" s="330"/>
      <c r="DR115" s="330"/>
      <c r="DS115" s="330"/>
      <c r="DT115" s="330"/>
      <c r="DU115" s="330"/>
      <c r="DV115" s="330"/>
      <c r="DW115" s="330"/>
      <c r="DX115" s="330"/>
      <c r="DY115" s="330"/>
      <c r="DZ115" s="330"/>
      <c r="EA115" s="330"/>
      <c r="EB115" s="330"/>
      <c r="EC115" s="330"/>
      <c r="ED115" s="330"/>
      <c r="EE115" s="330"/>
      <c r="EF115" s="330"/>
      <c r="EG115" s="330"/>
      <c r="EH115" s="330"/>
      <c r="EI115" s="330"/>
      <c r="EJ115" s="330"/>
      <c r="EK115" s="330"/>
      <c r="EL115" s="330"/>
      <c r="EM115" s="330"/>
      <c r="EN115" s="330"/>
      <c r="EO115" s="330"/>
      <c r="EP115" s="330"/>
      <c r="EQ115" s="330"/>
      <c r="ER115" s="330"/>
      <c r="ES115" s="330"/>
      <c r="ET115" s="330"/>
      <c r="EU115" s="330"/>
      <c r="EV115" s="330"/>
      <c r="EW115" s="330"/>
      <c r="EX115" s="330"/>
      <c r="EY115" s="330"/>
      <c r="EZ115" s="330"/>
      <c r="FA115" s="330"/>
      <c r="FB115" s="330"/>
      <c r="FC115" s="330"/>
      <c r="FD115" s="330"/>
      <c r="FE115" s="330"/>
      <c r="FF115" s="330"/>
      <c r="FG115" s="330"/>
      <c r="FH115" s="330"/>
      <c r="FI115" s="330"/>
      <c r="FJ115" s="330"/>
      <c r="FK115" s="330"/>
      <c r="FL115" s="330"/>
      <c r="FM115" s="330"/>
      <c r="FN115" s="330"/>
      <c r="FO115" s="330"/>
      <c r="FP115" s="330"/>
      <c r="FQ115" s="330"/>
      <c r="FR115" s="330"/>
      <c r="FS115" s="330"/>
      <c r="FT115" s="330"/>
      <c r="FU115" s="330"/>
      <c r="FV115" s="330"/>
      <c r="FW115" s="330"/>
      <c r="FX115" s="330"/>
      <c r="FY115" s="330"/>
      <c r="FZ115" s="330"/>
      <c r="GA115" s="330"/>
      <c r="GB115" s="330"/>
      <c r="GC115" s="330"/>
      <c r="GD115" s="330"/>
      <c r="GE115" s="330"/>
      <c r="GF115" s="330"/>
      <c r="GG115" s="330"/>
      <c r="GH115" s="330"/>
      <c r="GI115" s="330"/>
      <c r="GJ115" s="330"/>
      <c r="GK115" s="330"/>
      <c r="GL115" s="330"/>
      <c r="GM115" s="330"/>
      <c r="GN115" s="330"/>
      <c r="GO115" s="330"/>
      <c r="GP115" s="330"/>
      <c r="GQ115" s="330"/>
      <c r="GR115" s="330"/>
      <c r="GS115" s="330"/>
      <c r="GT115" s="330"/>
      <c r="GU115" s="330"/>
      <c r="GV115" s="330"/>
      <c r="GW115" s="330"/>
      <c r="GX115" s="330"/>
      <c r="GY115" s="330"/>
      <c r="GZ115" s="330"/>
      <c r="HA115" s="330"/>
      <c r="HB115" s="330"/>
      <c r="HC115" s="330"/>
      <c r="HD115" s="330"/>
      <c r="HE115" s="330"/>
      <c r="HF115" s="330"/>
      <c r="HG115" s="330"/>
      <c r="HH115" s="330"/>
      <c r="HI115" s="330"/>
      <c r="HJ115" s="330"/>
      <c r="HK115" s="330"/>
      <c r="HL115" s="330"/>
      <c r="HM115" s="330"/>
      <c r="HN115" s="330"/>
      <c r="HO115" s="330"/>
      <c r="HP115" s="330"/>
      <c r="HQ115" s="330"/>
      <c r="HR115" s="330"/>
      <c r="HS115" s="330"/>
      <c r="HT115" s="330"/>
      <c r="HU115" s="330"/>
      <c r="HV115" s="330"/>
      <c r="HW115" s="330"/>
      <c r="HX115" s="330"/>
      <c r="HY115" s="330"/>
      <c r="HZ115" s="330"/>
      <c r="IA115" s="330"/>
      <c r="IB115" s="330"/>
      <c r="IC115" s="330"/>
      <c r="ID115" s="330"/>
      <c r="IE115" s="330"/>
      <c r="IF115" s="330"/>
      <c r="IG115" s="330"/>
      <c r="IH115" s="330"/>
      <c r="II115" s="330"/>
      <c r="IJ115" s="330"/>
      <c r="IK115" s="330"/>
      <c r="IL115" s="330"/>
      <c r="IM115" s="330"/>
      <c r="IN115" s="330"/>
      <c r="IO115" s="330"/>
      <c r="IP115" s="330"/>
      <c r="IQ115" s="330"/>
      <c r="IR115" s="330"/>
      <c r="IS115" s="330"/>
      <c r="IT115" s="330"/>
      <c r="IU115" s="330"/>
      <c r="IV115" s="330"/>
      <c r="IW115" s="330"/>
      <c r="IX115" s="330"/>
      <c r="IY115" s="330"/>
      <c r="IZ115" s="330"/>
      <c r="JA115" s="330"/>
      <c r="JB115" s="330"/>
      <c r="JC115" s="330"/>
      <c r="JD115" s="330"/>
      <c r="JE115" s="330"/>
      <c r="JF115" s="330"/>
      <c r="JG115" s="330"/>
      <c r="JH115" s="330"/>
      <c r="JI115" s="330"/>
      <c r="JJ115" s="330"/>
      <c r="JK115" s="330"/>
      <c r="JL115" s="330"/>
      <c r="JM115" s="330"/>
      <c r="JN115" s="330"/>
      <c r="JO115" s="330"/>
      <c r="JP115" s="330"/>
      <c r="JQ115" s="330"/>
      <c r="JR115" s="330"/>
      <c r="JS115" s="330"/>
      <c r="JT115" s="330"/>
      <c r="JU115" s="330"/>
      <c r="JV115" s="330"/>
      <c r="JW115" s="330"/>
      <c r="JX115" s="330"/>
      <c r="JY115" s="330"/>
      <c r="JZ115" s="330"/>
      <c r="KA115" s="330"/>
      <c r="KB115" s="330"/>
      <c r="KC115" s="330"/>
      <c r="KD115" s="330"/>
      <c r="KE115" s="330"/>
      <c r="KF115" s="330"/>
      <c r="KG115" s="330"/>
      <c r="KH115" s="330"/>
      <c r="KI115" s="330"/>
      <c r="KJ115" s="330"/>
      <c r="KK115" s="330"/>
      <c r="KL115" s="330"/>
      <c r="KM115" s="330"/>
      <c r="KN115" s="330"/>
      <c r="KO115" s="330"/>
      <c r="KP115" s="330"/>
      <c r="KQ115" s="330"/>
      <c r="KR115" s="330"/>
      <c r="KS115" s="330"/>
      <c r="KT115" s="330"/>
      <c r="KU115" s="330"/>
      <c r="KV115" s="330"/>
      <c r="KW115" s="330"/>
      <c r="KX115" s="330"/>
      <c r="KY115" s="330"/>
      <c r="KZ115" s="330"/>
      <c r="LA115" s="330"/>
      <c r="LB115" s="330"/>
      <c r="LC115" s="330"/>
      <c r="LD115" s="330"/>
      <c r="LE115" s="330"/>
      <c r="LF115" s="330"/>
      <c r="LG115" s="330"/>
      <c r="LH115" s="330"/>
      <c r="LI115" s="330"/>
      <c r="LJ115" s="330"/>
      <c r="LK115" s="330"/>
      <c r="LL115" s="330"/>
      <c r="LM115" s="330"/>
      <c r="LN115" s="330"/>
      <c r="LO115" s="330"/>
      <c r="LP115" s="330"/>
      <c r="LQ115" s="330"/>
      <c r="LR115" s="330"/>
      <c r="LS115" s="330"/>
      <c r="LT115" s="330"/>
      <c r="LU115" s="330"/>
      <c r="LV115" s="330"/>
      <c r="LW115" s="330"/>
      <c r="LX115" s="330"/>
      <c r="LY115" s="330"/>
      <c r="LZ115" s="330"/>
      <c r="MA115" s="330"/>
      <c r="MB115" s="330"/>
      <c r="MC115" s="330"/>
      <c r="MD115" s="330"/>
      <c r="ME115" s="330"/>
      <c r="MF115" s="330"/>
      <c r="MG115" s="330"/>
      <c r="MH115" s="330"/>
      <c r="MI115" s="330"/>
      <c r="MJ115" s="330"/>
      <c r="MK115" s="330"/>
      <c r="ML115" s="330"/>
      <c r="MM115" s="330"/>
      <c r="MN115" s="330"/>
      <c r="MO115" s="330"/>
      <c r="MP115" s="330"/>
      <c r="MQ115" s="330"/>
      <c r="MR115" s="330"/>
      <c r="MS115" s="330"/>
      <c r="MT115" s="330"/>
      <c r="MU115" s="330"/>
      <c r="MV115" s="330"/>
      <c r="MW115" s="330"/>
      <c r="MX115" s="330"/>
      <c r="MY115" s="330"/>
      <c r="MZ115" s="330"/>
      <c r="NA115" s="330"/>
      <c r="NB115" s="330"/>
      <c r="NC115" s="330"/>
      <c r="ND115" s="330"/>
      <c r="NE115" s="330"/>
      <c r="NF115" s="330"/>
      <c r="NG115" s="330"/>
      <c r="NH115" s="330"/>
      <c r="NI115" s="330"/>
      <c r="NJ115" s="330"/>
      <c r="NK115" s="330"/>
      <c r="NL115" s="330"/>
      <c r="NM115" s="330"/>
      <c r="NN115" s="330"/>
      <c r="NO115" s="330"/>
      <c r="NP115" s="330"/>
      <c r="NQ115" s="330"/>
      <c r="NR115" s="330"/>
      <c r="NS115" s="330"/>
      <c r="NT115" s="330"/>
      <c r="NU115" s="330"/>
      <c r="NV115" s="330"/>
      <c r="NW115" s="330"/>
      <c r="NX115" s="330"/>
      <c r="NY115" s="330"/>
      <c r="NZ115" s="330"/>
      <c r="OA115" s="330"/>
      <c r="OB115" s="330"/>
      <c r="OC115" s="330"/>
      <c r="OD115" s="330"/>
      <c r="OE115" s="330"/>
      <c r="OF115" s="330"/>
      <c r="OG115" s="330"/>
      <c r="OH115" s="330"/>
      <c r="OI115" s="330"/>
      <c r="OJ115" s="330"/>
      <c r="OK115" s="330"/>
      <c r="OL115" s="330"/>
      <c r="OM115" s="330"/>
      <c r="ON115" s="330"/>
      <c r="OO115" s="330"/>
      <c r="OP115" s="330"/>
      <c r="OQ115" s="330"/>
      <c r="OR115" s="330"/>
      <c r="OS115" s="330"/>
      <c r="OT115" s="330"/>
      <c r="OU115" s="330"/>
      <c r="OV115" s="330"/>
      <c r="OW115" s="330"/>
      <c r="OX115" s="330"/>
      <c r="OY115" s="330"/>
      <c r="OZ115" s="330"/>
      <c r="PA115" s="330"/>
      <c r="PB115" s="330"/>
      <c r="PC115" s="330"/>
      <c r="PD115" s="330"/>
      <c r="PE115" s="330"/>
      <c r="PF115" s="330"/>
      <c r="PG115" s="330"/>
      <c r="PH115" s="330"/>
      <c r="PI115" s="330"/>
      <c r="PJ115" s="330"/>
      <c r="PK115" s="330"/>
      <c r="PL115" s="330"/>
      <c r="PM115" s="330"/>
      <c r="PN115" s="330"/>
      <c r="PO115" s="330"/>
      <c r="PP115" s="330"/>
      <c r="PQ115" s="330"/>
      <c r="PR115" s="330"/>
      <c r="PS115" s="330"/>
      <c r="PT115" s="330"/>
      <c r="PU115" s="330"/>
      <c r="PV115" s="330"/>
      <c r="PW115" s="330"/>
      <c r="PX115" s="330"/>
      <c r="PY115" s="330"/>
      <c r="PZ115" s="330"/>
      <c r="QA115" s="330"/>
      <c r="QB115" s="330"/>
      <c r="QC115" s="330"/>
      <c r="QD115" s="330"/>
      <c r="QE115" s="330"/>
      <c r="QF115" s="330"/>
      <c r="QG115" s="330"/>
      <c r="QH115" s="330"/>
      <c r="QI115" s="330"/>
      <c r="QJ115" s="330"/>
      <c r="QK115" s="330"/>
      <c r="QL115" s="330"/>
      <c r="QM115" s="330"/>
      <c r="QN115" s="330"/>
      <c r="QO115" s="330"/>
      <c r="QP115" s="330"/>
      <c r="QQ115" s="330"/>
      <c r="QR115" s="330"/>
      <c r="QS115" s="330"/>
      <c r="QT115" s="330"/>
      <c r="QU115" s="330"/>
      <c r="QV115" s="330"/>
      <c r="QW115" s="330"/>
      <c r="QX115" s="330"/>
      <c r="QY115" s="330"/>
      <c r="QZ115" s="330"/>
      <c r="RA115" s="330"/>
      <c r="RB115" s="330"/>
      <c r="RC115" s="330"/>
      <c r="RD115" s="330"/>
      <c r="RE115" s="330"/>
      <c r="RF115" s="330"/>
      <c r="RG115" s="330"/>
      <c r="RH115" s="330"/>
      <c r="RI115" s="330"/>
      <c r="RJ115" s="330"/>
      <c r="RK115" s="330"/>
      <c r="RL115" s="330"/>
      <c r="RM115" s="330"/>
      <c r="RN115" s="330"/>
      <c r="RO115" s="330"/>
      <c r="RP115" s="330"/>
      <c r="RQ115" s="330"/>
      <c r="RR115" s="330"/>
      <c r="RS115" s="330"/>
      <c r="RT115" s="330"/>
      <c r="RU115" s="330"/>
      <c r="RV115" s="330"/>
      <c r="RW115" s="330"/>
      <c r="RX115" s="330"/>
      <c r="RY115" s="330"/>
      <c r="RZ115" s="330"/>
      <c r="SA115" s="330"/>
      <c r="SB115" s="330"/>
      <c r="SC115" s="330"/>
      <c r="SD115" s="330"/>
      <c r="SE115" s="330"/>
      <c r="SF115" s="330"/>
      <c r="SG115" s="330"/>
      <c r="SH115" s="330"/>
      <c r="SI115" s="330"/>
      <c r="SJ115" s="330"/>
      <c r="SK115" s="330"/>
      <c r="SL115" s="330"/>
      <c r="SM115" s="330"/>
      <c r="SN115" s="330"/>
      <c r="SO115" s="330"/>
      <c r="SP115" s="330"/>
      <c r="SQ115" s="330"/>
      <c r="SR115" s="330"/>
      <c r="SS115" s="330"/>
      <c r="ST115" s="330"/>
      <c r="SU115" s="330"/>
      <c r="SV115" s="330"/>
      <c r="SW115" s="330"/>
      <c r="SX115" s="330"/>
      <c r="SY115" s="330"/>
      <c r="SZ115" s="330"/>
      <c r="TA115" s="330"/>
      <c r="TB115" s="330"/>
      <c r="TC115" s="330"/>
      <c r="TD115" s="330"/>
      <c r="TE115" s="330"/>
      <c r="TF115" s="330"/>
      <c r="TG115" s="330"/>
      <c r="TH115" s="330"/>
      <c r="TI115" s="330"/>
      <c r="TJ115" s="330"/>
      <c r="TK115" s="330"/>
      <c r="TL115" s="330"/>
      <c r="TM115" s="330"/>
      <c r="TN115" s="330"/>
      <c r="TO115" s="330"/>
      <c r="TP115" s="330"/>
      <c r="TQ115" s="330"/>
      <c r="TR115" s="330"/>
      <c r="TS115" s="330"/>
      <c r="TT115" s="330"/>
      <c r="TU115" s="330"/>
      <c r="TV115" s="330"/>
      <c r="TW115" s="330"/>
      <c r="TX115" s="330"/>
      <c r="TY115" s="330"/>
      <c r="TZ115" s="330"/>
      <c r="UA115" s="330"/>
      <c r="UB115" s="330"/>
      <c r="UC115" s="330"/>
      <c r="UD115" s="330"/>
      <c r="UE115" s="330"/>
      <c r="UF115" s="330"/>
      <c r="UG115" s="330"/>
      <c r="UH115" s="330"/>
      <c r="UI115" s="330"/>
      <c r="UJ115" s="330"/>
      <c r="UK115" s="330"/>
      <c r="UL115" s="330"/>
      <c r="UM115" s="330"/>
      <c r="UN115" s="330"/>
      <c r="UO115" s="330"/>
      <c r="UP115" s="330"/>
      <c r="UQ115" s="330"/>
      <c r="UR115" s="330"/>
      <c r="US115" s="330"/>
      <c r="UT115" s="330"/>
      <c r="UU115" s="330"/>
      <c r="UV115" s="330"/>
      <c r="UW115" s="330"/>
      <c r="UX115" s="330"/>
      <c r="UY115" s="330"/>
      <c r="UZ115" s="330"/>
      <c r="VA115" s="330"/>
      <c r="VB115" s="330"/>
      <c r="VC115" s="330"/>
      <c r="VD115" s="330"/>
      <c r="VE115" s="330"/>
      <c r="VF115" s="330"/>
      <c r="VG115" s="330"/>
      <c r="VH115" s="330"/>
      <c r="VI115" s="330"/>
      <c r="VJ115" s="330"/>
      <c r="VK115" s="330"/>
      <c r="VL115" s="330"/>
      <c r="VM115" s="330"/>
      <c r="VN115" s="330"/>
      <c r="VO115" s="330"/>
      <c r="VP115" s="330"/>
      <c r="VQ115" s="330"/>
      <c r="VR115" s="330"/>
      <c r="VS115" s="330"/>
      <c r="VT115" s="330"/>
      <c r="VU115" s="330"/>
      <c r="VV115" s="330"/>
      <c r="VW115" s="330"/>
      <c r="VX115" s="330"/>
      <c r="VY115" s="330"/>
      <c r="VZ115" s="330"/>
      <c r="WA115" s="330"/>
      <c r="WB115" s="330"/>
      <c r="WC115" s="330"/>
      <c r="WD115" s="330"/>
      <c r="WE115" s="330"/>
      <c r="WF115" s="330"/>
      <c r="WG115" s="330"/>
      <c r="WH115" s="330"/>
      <c r="WI115" s="330"/>
      <c r="WJ115" s="330"/>
      <c r="WK115" s="330"/>
      <c r="WL115" s="330"/>
    </row>
    <row r="116" spans="1:610" s="330" customFormat="1" ht="169.5" customHeight="1">
      <c r="A116" s="509"/>
      <c r="B116" s="484"/>
      <c r="C116" s="481"/>
      <c r="D116" s="479"/>
      <c r="E116" s="479"/>
      <c r="F116" s="479"/>
      <c r="G116" s="479"/>
      <c r="H116" s="496"/>
      <c r="I116" s="496"/>
      <c r="J116" s="479"/>
      <c r="K116" s="479"/>
      <c r="L116" s="479"/>
      <c r="M116" s="479"/>
      <c r="N116" s="479"/>
      <c r="O116" s="488"/>
      <c r="P116" s="491"/>
      <c r="Q116" s="488"/>
      <c r="R116" s="491"/>
      <c r="S116" s="488"/>
      <c r="T116" s="491"/>
      <c r="U116" s="488"/>
      <c r="V116" s="490"/>
      <c r="W116" s="500"/>
      <c r="X116" s="498"/>
      <c r="Y116" s="495"/>
      <c r="Z116" s="495"/>
      <c r="AE116" s="207"/>
      <c r="AF116" s="207"/>
    </row>
    <row r="117" spans="1:610" s="330" customFormat="1" ht="169.5" customHeight="1">
      <c r="A117" s="509"/>
      <c r="B117" s="484"/>
      <c r="C117" s="481"/>
      <c r="D117" s="479"/>
      <c r="E117" s="479"/>
      <c r="F117" s="479"/>
      <c r="G117" s="479"/>
      <c r="H117" s="496"/>
      <c r="I117" s="496"/>
      <c r="J117" s="479"/>
      <c r="K117" s="479"/>
      <c r="L117" s="479"/>
      <c r="M117" s="479"/>
      <c r="N117" s="479"/>
      <c r="O117" s="488"/>
      <c r="P117" s="491"/>
      <c r="Q117" s="488"/>
      <c r="R117" s="491"/>
      <c r="S117" s="488"/>
      <c r="T117" s="491"/>
      <c r="U117" s="488"/>
      <c r="V117" s="490"/>
      <c r="W117" s="500"/>
      <c r="X117" s="498"/>
      <c r="Y117" s="495"/>
      <c r="Z117" s="495"/>
      <c r="AE117" s="207"/>
      <c r="AF117" s="207"/>
    </row>
    <row r="118" spans="1:610" s="330" customFormat="1" ht="169.5" customHeight="1">
      <c r="A118" s="509"/>
      <c r="B118" s="484"/>
      <c r="C118" s="481"/>
      <c r="D118" s="479"/>
      <c r="E118" s="479"/>
      <c r="F118" s="479"/>
      <c r="G118" s="479"/>
      <c r="H118" s="496"/>
      <c r="I118" s="496"/>
      <c r="J118" s="479"/>
      <c r="K118" s="479"/>
      <c r="L118" s="479"/>
      <c r="M118" s="479"/>
      <c r="N118" s="479"/>
      <c r="O118" s="488"/>
      <c r="P118" s="491"/>
      <c r="Q118" s="488"/>
      <c r="R118" s="491"/>
      <c r="S118" s="488"/>
      <c r="T118" s="491"/>
      <c r="U118" s="488"/>
      <c r="V118" s="490"/>
      <c r="W118" s="500"/>
      <c r="X118" s="498"/>
      <c r="Y118" s="495"/>
      <c r="Z118" s="495"/>
      <c r="AE118" s="192"/>
      <c r="AF118" s="207"/>
    </row>
    <row r="119" spans="1:610" s="330" customFormat="1" ht="79.5" customHeight="1">
      <c r="A119" s="509"/>
      <c r="B119" s="484"/>
      <c r="C119" s="481"/>
      <c r="D119" s="479"/>
      <c r="E119" s="479"/>
      <c r="F119" s="479"/>
      <c r="G119" s="479"/>
      <c r="H119" s="496"/>
      <c r="I119" s="496"/>
      <c r="J119" s="479"/>
      <c r="K119" s="479"/>
      <c r="L119" s="479"/>
      <c r="M119" s="479"/>
      <c r="N119" s="479"/>
      <c r="O119" s="488"/>
      <c r="P119" s="491"/>
      <c r="Q119" s="488"/>
      <c r="R119" s="491"/>
      <c r="S119" s="488"/>
      <c r="T119" s="491"/>
      <c r="U119" s="488"/>
      <c r="V119" s="490"/>
      <c r="W119" s="500"/>
      <c r="X119" s="498"/>
      <c r="Y119" s="495"/>
      <c r="Z119" s="495"/>
      <c r="AE119" s="192"/>
      <c r="AF119" s="207"/>
    </row>
    <row r="120" spans="1:610" s="330" customFormat="1" ht="46.5" customHeight="1">
      <c r="A120" s="509"/>
      <c r="B120" s="484"/>
      <c r="C120" s="481"/>
      <c r="D120" s="479"/>
      <c r="E120" s="479"/>
      <c r="F120" s="479"/>
      <c r="G120" s="479"/>
      <c r="H120" s="496"/>
      <c r="I120" s="496"/>
      <c r="J120" s="479"/>
      <c r="K120" s="479"/>
      <c r="L120" s="479"/>
      <c r="M120" s="479"/>
      <c r="N120" s="479"/>
      <c r="O120" s="488"/>
      <c r="P120" s="491"/>
      <c r="Q120" s="488"/>
      <c r="R120" s="491"/>
      <c r="S120" s="488"/>
      <c r="T120" s="491"/>
      <c r="U120" s="488"/>
      <c r="V120" s="490"/>
      <c r="W120" s="500"/>
      <c r="X120" s="498"/>
      <c r="Y120" s="495"/>
      <c r="Z120" s="495"/>
      <c r="AE120" s="207"/>
      <c r="AF120" s="207"/>
    </row>
    <row r="121" spans="1:610" s="330" customFormat="1" ht="34.5" customHeight="1">
      <c r="A121" s="510"/>
      <c r="B121" s="484"/>
      <c r="C121" s="481"/>
      <c r="D121" s="479"/>
      <c r="E121" s="479"/>
      <c r="F121" s="479"/>
      <c r="G121" s="479"/>
      <c r="H121" s="496"/>
      <c r="I121" s="496"/>
      <c r="J121" s="479"/>
      <c r="K121" s="479"/>
      <c r="L121" s="479"/>
      <c r="M121" s="479"/>
      <c r="N121" s="479"/>
      <c r="O121" s="488"/>
      <c r="P121" s="491"/>
      <c r="Q121" s="488"/>
      <c r="R121" s="491"/>
      <c r="S121" s="488"/>
      <c r="T121" s="491"/>
      <c r="U121" s="488"/>
      <c r="V121" s="490"/>
      <c r="W121" s="500"/>
      <c r="X121" s="498"/>
      <c r="Y121" s="507"/>
      <c r="Z121" s="507"/>
      <c r="AE121" s="207"/>
      <c r="AF121" s="207"/>
    </row>
    <row r="122" spans="1:610" s="330" customFormat="1" ht="409.5" customHeight="1">
      <c r="A122" s="438">
        <v>46</v>
      </c>
      <c r="B122" s="430" t="s">
        <v>245</v>
      </c>
      <c r="C122" s="232" t="s">
        <v>246</v>
      </c>
      <c r="D122" s="233" t="s">
        <v>1305</v>
      </c>
      <c r="E122" s="233" t="s">
        <v>247</v>
      </c>
      <c r="F122" s="233" t="s">
        <v>248</v>
      </c>
      <c r="G122" s="233" t="s">
        <v>832</v>
      </c>
      <c r="H122" s="379">
        <v>45292</v>
      </c>
      <c r="I122" s="379">
        <v>45322</v>
      </c>
      <c r="J122" s="233" t="s">
        <v>199</v>
      </c>
      <c r="K122" s="233" t="s">
        <v>249</v>
      </c>
      <c r="L122" s="233" t="s">
        <v>250</v>
      </c>
      <c r="M122" s="233" t="s">
        <v>1603</v>
      </c>
      <c r="N122" s="233" t="s">
        <v>1604</v>
      </c>
      <c r="O122" s="236">
        <v>1</v>
      </c>
      <c r="P122" s="237"/>
      <c r="Q122" s="241">
        <v>0</v>
      </c>
      <c r="R122" s="237"/>
      <c r="S122" s="241">
        <v>0</v>
      </c>
      <c r="T122" s="237"/>
      <c r="U122" s="241">
        <v>0</v>
      </c>
      <c r="V122" s="241">
        <v>0</v>
      </c>
      <c r="W122" s="239">
        <f>O122+Q122+S122+U122</f>
        <v>1</v>
      </c>
      <c r="X122" s="240"/>
      <c r="Y122" s="332"/>
      <c r="Z122" s="332"/>
    </row>
    <row r="123" spans="1:610" s="330" customFormat="1" ht="409.5" customHeight="1">
      <c r="A123" s="508">
        <v>47</v>
      </c>
      <c r="B123" s="482" t="s">
        <v>150</v>
      </c>
      <c r="C123" s="492" t="s">
        <v>151</v>
      </c>
      <c r="D123" s="494" t="s">
        <v>259</v>
      </c>
      <c r="E123" s="494" t="s">
        <v>292</v>
      </c>
      <c r="F123" s="494" t="s">
        <v>293</v>
      </c>
      <c r="G123" s="494" t="s">
        <v>1782</v>
      </c>
      <c r="H123" s="541">
        <v>45292</v>
      </c>
      <c r="I123" s="541">
        <v>45656</v>
      </c>
      <c r="J123" s="494" t="s">
        <v>539</v>
      </c>
      <c r="K123" s="494" t="s">
        <v>781</v>
      </c>
      <c r="L123" s="494" t="s">
        <v>782</v>
      </c>
      <c r="M123" s="494" t="s">
        <v>1781</v>
      </c>
      <c r="N123" s="494" t="s">
        <v>1780</v>
      </c>
      <c r="O123" s="513">
        <v>0.25</v>
      </c>
      <c r="P123" s="515"/>
      <c r="Q123" s="513">
        <v>0.25</v>
      </c>
      <c r="R123" s="515"/>
      <c r="S123" s="513">
        <v>0.25</v>
      </c>
      <c r="T123" s="515"/>
      <c r="U123" s="513">
        <v>0.25</v>
      </c>
      <c r="V123" s="585"/>
      <c r="W123" s="511">
        <f>O123+Q123+S123+U123</f>
        <v>1</v>
      </c>
      <c r="X123" s="501"/>
      <c r="Y123" s="532"/>
      <c r="Z123" s="532"/>
      <c r="AA123" s="210"/>
      <c r="AB123" s="210"/>
      <c r="AE123" s="207"/>
      <c r="AF123" s="192"/>
    </row>
    <row r="124" spans="1:610" s="330" customFormat="1" ht="124.5" customHeight="1">
      <c r="A124" s="509"/>
      <c r="B124" s="483"/>
      <c r="C124" s="493"/>
      <c r="D124" s="495"/>
      <c r="E124" s="495"/>
      <c r="F124" s="495"/>
      <c r="G124" s="495"/>
      <c r="H124" s="542"/>
      <c r="I124" s="542"/>
      <c r="J124" s="495"/>
      <c r="K124" s="495"/>
      <c r="L124" s="495"/>
      <c r="M124" s="495"/>
      <c r="N124" s="495"/>
      <c r="O124" s="505"/>
      <c r="P124" s="516"/>
      <c r="Q124" s="505"/>
      <c r="R124" s="516"/>
      <c r="S124" s="505"/>
      <c r="T124" s="516"/>
      <c r="U124" s="505"/>
      <c r="V124" s="586"/>
      <c r="W124" s="512"/>
      <c r="X124" s="502"/>
      <c r="Y124" s="533"/>
      <c r="Z124" s="533"/>
      <c r="AE124" s="192"/>
      <c r="AF124" s="192"/>
    </row>
    <row r="125" spans="1:610" s="330" customFormat="1" ht="124.5" customHeight="1">
      <c r="A125" s="509"/>
      <c r="B125" s="483"/>
      <c r="C125" s="493"/>
      <c r="D125" s="495"/>
      <c r="E125" s="495"/>
      <c r="F125" s="495"/>
      <c r="G125" s="495"/>
      <c r="H125" s="542"/>
      <c r="I125" s="542"/>
      <c r="J125" s="495"/>
      <c r="K125" s="495"/>
      <c r="L125" s="495"/>
      <c r="M125" s="495"/>
      <c r="N125" s="495"/>
      <c r="O125" s="505"/>
      <c r="P125" s="516"/>
      <c r="Q125" s="505"/>
      <c r="R125" s="516"/>
      <c r="S125" s="505"/>
      <c r="T125" s="516"/>
      <c r="U125" s="505"/>
      <c r="V125" s="586"/>
      <c r="W125" s="512"/>
      <c r="X125" s="502"/>
      <c r="Y125" s="533"/>
      <c r="Z125" s="533"/>
      <c r="AE125" s="192"/>
      <c r="AF125" s="192"/>
    </row>
    <row r="126" spans="1:610" s="330" customFormat="1" ht="124.5" customHeight="1">
      <c r="A126" s="510"/>
      <c r="B126" s="483"/>
      <c r="C126" s="493"/>
      <c r="D126" s="495"/>
      <c r="E126" s="495"/>
      <c r="F126" s="495"/>
      <c r="G126" s="507"/>
      <c r="H126" s="542"/>
      <c r="I126" s="542"/>
      <c r="J126" s="495"/>
      <c r="K126" s="495"/>
      <c r="L126" s="495"/>
      <c r="M126" s="495"/>
      <c r="N126" s="495"/>
      <c r="O126" s="505"/>
      <c r="P126" s="516"/>
      <c r="Q126" s="505"/>
      <c r="R126" s="516"/>
      <c r="S126" s="505"/>
      <c r="T126" s="516"/>
      <c r="U126" s="505"/>
      <c r="V126" s="586"/>
      <c r="W126" s="512"/>
      <c r="X126" s="502"/>
      <c r="Y126" s="534"/>
      <c r="Z126" s="534"/>
      <c r="AE126" s="192"/>
      <c r="AF126" s="207"/>
    </row>
    <row r="127" spans="1:610" s="330" customFormat="1" ht="90" customHeight="1">
      <c r="A127" s="508">
        <v>48</v>
      </c>
      <c r="B127" s="484" t="s">
        <v>150</v>
      </c>
      <c r="C127" s="570" t="s">
        <v>151</v>
      </c>
      <c r="D127" s="544" t="s">
        <v>1306</v>
      </c>
      <c r="E127" s="544" t="s">
        <v>851</v>
      </c>
      <c r="F127" s="544" t="s">
        <v>1716</v>
      </c>
      <c r="G127" s="544" t="s">
        <v>1675</v>
      </c>
      <c r="H127" s="593">
        <v>45292</v>
      </c>
      <c r="I127" s="593">
        <v>45657</v>
      </c>
      <c r="J127" s="544" t="s">
        <v>155</v>
      </c>
      <c r="K127" s="544" t="s">
        <v>180</v>
      </c>
      <c r="L127" s="544" t="s">
        <v>181</v>
      </c>
      <c r="M127" s="544" t="s">
        <v>1621</v>
      </c>
      <c r="N127" s="544" t="s">
        <v>1622</v>
      </c>
      <c r="O127" s="547">
        <v>0.3</v>
      </c>
      <c r="P127" s="547"/>
      <c r="Q127" s="547">
        <v>0.6</v>
      </c>
      <c r="R127" s="547"/>
      <c r="S127" s="547">
        <v>0.1</v>
      </c>
      <c r="T127" s="547"/>
      <c r="U127" s="547">
        <v>0</v>
      </c>
      <c r="V127" s="547"/>
      <c r="W127" s="573">
        <f>O127+Q127+S127+U127</f>
        <v>0.99999999999999989</v>
      </c>
      <c r="X127" s="573"/>
      <c r="Y127" s="535"/>
      <c r="Z127" s="535"/>
      <c r="AE127" s="446"/>
      <c r="AF127" s="446"/>
    </row>
    <row r="128" spans="1:610" s="402" customFormat="1" ht="90" customHeight="1">
      <c r="A128" s="520"/>
      <c r="B128" s="591"/>
      <c r="C128" s="571"/>
      <c r="D128" s="545"/>
      <c r="E128" s="545"/>
      <c r="F128" s="545"/>
      <c r="G128" s="536"/>
      <c r="H128" s="594"/>
      <c r="I128" s="594"/>
      <c r="J128" s="545"/>
      <c r="K128" s="545"/>
      <c r="L128" s="545"/>
      <c r="M128" s="545"/>
      <c r="N128" s="545"/>
      <c r="O128" s="549"/>
      <c r="P128" s="549"/>
      <c r="Q128" s="549"/>
      <c r="R128" s="549"/>
      <c r="S128" s="549"/>
      <c r="T128" s="549"/>
      <c r="U128" s="549"/>
      <c r="V128" s="549"/>
      <c r="W128" s="590"/>
      <c r="X128" s="590"/>
      <c r="Y128" s="536"/>
      <c r="Z128" s="536"/>
      <c r="AE128" s="446"/>
      <c r="AF128" s="446"/>
    </row>
    <row r="129" spans="1:32" s="402" customFormat="1" ht="90" customHeight="1">
      <c r="A129" s="520"/>
      <c r="B129" s="591"/>
      <c r="C129" s="571"/>
      <c r="D129" s="545"/>
      <c r="E129" s="545"/>
      <c r="F129" s="545"/>
      <c r="G129" s="536"/>
      <c r="H129" s="594"/>
      <c r="I129" s="594"/>
      <c r="J129" s="545"/>
      <c r="K129" s="545"/>
      <c r="L129" s="545"/>
      <c r="M129" s="545"/>
      <c r="N129" s="545"/>
      <c r="O129" s="549"/>
      <c r="P129" s="549"/>
      <c r="Q129" s="549"/>
      <c r="R129" s="549"/>
      <c r="S129" s="549"/>
      <c r="T129" s="549"/>
      <c r="U129" s="549"/>
      <c r="V129" s="549"/>
      <c r="W129" s="590"/>
      <c r="X129" s="590"/>
      <c r="Y129" s="536"/>
      <c r="Z129" s="536"/>
      <c r="AE129" s="446"/>
      <c r="AF129" s="446"/>
    </row>
    <row r="130" spans="1:32" s="402" customFormat="1" ht="90" customHeight="1">
      <c r="A130" s="520"/>
      <c r="B130" s="591"/>
      <c r="C130" s="571"/>
      <c r="D130" s="545"/>
      <c r="E130" s="545"/>
      <c r="F130" s="545"/>
      <c r="G130" s="536"/>
      <c r="H130" s="594"/>
      <c r="I130" s="594"/>
      <c r="J130" s="545"/>
      <c r="K130" s="545"/>
      <c r="L130" s="545"/>
      <c r="M130" s="545"/>
      <c r="N130" s="545"/>
      <c r="O130" s="549"/>
      <c r="P130" s="549"/>
      <c r="Q130" s="549"/>
      <c r="R130" s="549"/>
      <c r="S130" s="549"/>
      <c r="T130" s="549"/>
      <c r="U130" s="549"/>
      <c r="V130" s="549"/>
      <c r="W130" s="590"/>
      <c r="X130" s="590"/>
      <c r="Y130" s="536"/>
      <c r="Z130" s="536"/>
      <c r="AE130" s="446"/>
      <c r="AF130" s="446"/>
    </row>
    <row r="131" spans="1:32" s="402" customFormat="1" ht="90" customHeight="1">
      <c r="A131" s="521"/>
      <c r="B131" s="591"/>
      <c r="C131" s="571"/>
      <c r="D131" s="545"/>
      <c r="E131" s="545"/>
      <c r="F131" s="545"/>
      <c r="G131" s="537"/>
      <c r="H131" s="595"/>
      <c r="I131" s="595"/>
      <c r="J131" s="545"/>
      <c r="K131" s="545"/>
      <c r="L131" s="545"/>
      <c r="M131" s="545"/>
      <c r="N131" s="545"/>
      <c r="O131" s="549"/>
      <c r="P131" s="549"/>
      <c r="Q131" s="549"/>
      <c r="R131" s="549"/>
      <c r="S131" s="549"/>
      <c r="T131" s="549"/>
      <c r="U131" s="549"/>
      <c r="V131" s="549"/>
      <c r="W131" s="590"/>
      <c r="X131" s="590"/>
      <c r="Y131" s="537"/>
      <c r="Z131" s="537"/>
      <c r="AE131" s="446"/>
      <c r="AF131" s="446"/>
    </row>
    <row r="132" spans="1:32" s="330" customFormat="1" ht="371.25" customHeight="1">
      <c r="A132" s="508">
        <v>49</v>
      </c>
      <c r="B132" s="484" t="s">
        <v>150</v>
      </c>
      <c r="C132" s="570" t="s">
        <v>151</v>
      </c>
      <c r="D132" s="544" t="s">
        <v>1306</v>
      </c>
      <c r="E132" s="544" t="s">
        <v>851</v>
      </c>
      <c r="F132" s="544" t="s">
        <v>1716</v>
      </c>
      <c r="G132" s="544" t="s">
        <v>1676</v>
      </c>
      <c r="H132" s="602">
        <v>45292</v>
      </c>
      <c r="I132" s="602">
        <v>45657</v>
      </c>
      <c r="J132" s="544" t="s">
        <v>155</v>
      </c>
      <c r="K132" s="544" t="s">
        <v>180</v>
      </c>
      <c r="L132" s="544" t="s">
        <v>181</v>
      </c>
      <c r="M132" s="544" t="s">
        <v>1623</v>
      </c>
      <c r="N132" s="544" t="s">
        <v>1624</v>
      </c>
      <c r="O132" s="547">
        <v>0.2</v>
      </c>
      <c r="P132" s="547"/>
      <c r="Q132" s="547">
        <v>0.4</v>
      </c>
      <c r="R132" s="547"/>
      <c r="S132" s="547">
        <v>0.3</v>
      </c>
      <c r="T132" s="547"/>
      <c r="U132" s="547">
        <v>0.1</v>
      </c>
      <c r="V132" s="547"/>
      <c r="W132" s="573">
        <f>O132+Q132+S132+U132</f>
        <v>1.0000000000000002</v>
      </c>
      <c r="X132" s="573"/>
      <c r="Y132" s="535"/>
      <c r="Z132" s="535"/>
      <c r="AE132" s="445"/>
      <c r="AF132" s="445"/>
    </row>
    <row r="133" spans="1:32" s="403" customFormat="1" ht="86.25" customHeight="1">
      <c r="A133" s="509"/>
      <c r="B133" s="599"/>
      <c r="C133" s="600"/>
      <c r="D133" s="601"/>
      <c r="E133" s="601"/>
      <c r="F133" s="601"/>
      <c r="G133" s="538"/>
      <c r="H133" s="603"/>
      <c r="I133" s="603"/>
      <c r="J133" s="601"/>
      <c r="K133" s="601"/>
      <c r="L133" s="601"/>
      <c r="M133" s="601"/>
      <c r="N133" s="601"/>
      <c r="O133" s="548"/>
      <c r="P133" s="548"/>
      <c r="Q133" s="548"/>
      <c r="R133" s="548"/>
      <c r="S133" s="548"/>
      <c r="T133" s="548"/>
      <c r="U133" s="548"/>
      <c r="V133" s="548"/>
      <c r="W133" s="574"/>
      <c r="X133" s="574"/>
      <c r="Y133" s="538"/>
      <c r="Z133" s="538"/>
      <c r="AE133" s="445"/>
      <c r="AF133" s="445"/>
    </row>
    <row r="134" spans="1:32" s="403" customFormat="1" ht="112.5" customHeight="1">
      <c r="A134" s="509"/>
      <c r="B134" s="599"/>
      <c r="C134" s="600"/>
      <c r="D134" s="601"/>
      <c r="E134" s="601"/>
      <c r="F134" s="601"/>
      <c r="G134" s="538"/>
      <c r="H134" s="603"/>
      <c r="I134" s="603"/>
      <c r="J134" s="601"/>
      <c r="K134" s="601"/>
      <c r="L134" s="601"/>
      <c r="M134" s="601"/>
      <c r="N134" s="601"/>
      <c r="O134" s="548"/>
      <c r="P134" s="548"/>
      <c r="Q134" s="548"/>
      <c r="R134" s="548"/>
      <c r="S134" s="548"/>
      <c r="T134" s="548"/>
      <c r="U134" s="548"/>
      <c r="V134" s="548"/>
      <c r="W134" s="574"/>
      <c r="X134" s="574"/>
      <c r="Y134" s="538"/>
      <c r="Z134" s="538"/>
      <c r="AE134" s="445"/>
      <c r="AF134" s="445"/>
    </row>
    <row r="135" spans="1:32" s="403" customFormat="1" ht="112.5" customHeight="1">
      <c r="A135" s="509"/>
      <c r="B135" s="599"/>
      <c r="C135" s="600"/>
      <c r="D135" s="601"/>
      <c r="E135" s="601"/>
      <c r="F135" s="601"/>
      <c r="G135" s="538"/>
      <c r="H135" s="603"/>
      <c r="I135" s="603"/>
      <c r="J135" s="601"/>
      <c r="K135" s="601"/>
      <c r="L135" s="601"/>
      <c r="M135" s="601"/>
      <c r="N135" s="601"/>
      <c r="O135" s="548"/>
      <c r="P135" s="548"/>
      <c r="Q135" s="548"/>
      <c r="R135" s="548"/>
      <c r="S135" s="548"/>
      <c r="T135" s="548"/>
      <c r="U135" s="548"/>
      <c r="V135" s="548"/>
      <c r="W135" s="574"/>
      <c r="X135" s="574"/>
      <c r="Y135" s="538"/>
      <c r="Z135" s="538"/>
      <c r="AE135" s="445"/>
      <c r="AF135" s="445"/>
    </row>
    <row r="136" spans="1:32" s="403" customFormat="1" ht="112.5" customHeight="1">
      <c r="A136" s="510"/>
      <c r="B136" s="599"/>
      <c r="C136" s="600"/>
      <c r="D136" s="601"/>
      <c r="E136" s="601"/>
      <c r="F136" s="601"/>
      <c r="G136" s="539"/>
      <c r="H136" s="603"/>
      <c r="I136" s="603"/>
      <c r="J136" s="601"/>
      <c r="K136" s="601"/>
      <c r="L136" s="601"/>
      <c r="M136" s="601"/>
      <c r="N136" s="601"/>
      <c r="O136" s="548"/>
      <c r="P136" s="548"/>
      <c r="Q136" s="548"/>
      <c r="R136" s="548"/>
      <c r="S136" s="548"/>
      <c r="T136" s="548"/>
      <c r="U136" s="548"/>
      <c r="V136" s="548"/>
      <c r="W136" s="574"/>
      <c r="X136" s="574"/>
      <c r="Y136" s="539"/>
      <c r="Z136" s="539"/>
      <c r="AE136" s="445"/>
      <c r="AF136" s="445"/>
    </row>
    <row r="137" spans="1:32" s="330" customFormat="1" ht="408.75" customHeight="1">
      <c r="A137" s="438">
        <v>50</v>
      </c>
      <c r="B137" s="430" t="s">
        <v>150</v>
      </c>
      <c r="C137" s="357" t="s">
        <v>151</v>
      </c>
      <c r="D137" s="358" t="s">
        <v>1306</v>
      </c>
      <c r="E137" s="358" t="s">
        <v>851</v>
      </c>
      <c r="F137" s="358" t="s">
        <v>1716</v>
      </c>
      <c r="G137" s="358" t="s">
        <v>1677</v>
      </c>
      <c r="H137" s="378">
        <v>45292</v>
      </c>
      <c r="I137" s="378">
        <v>45657</v>
      </c>
      <c r="J137" s="358" t="s">
        <v>155</v>
      </c>
      <c r="K137" s="358" t="s">
        <v>180</v>
      </c>
      <c r="L137" s="358" t="s">
        <v>181</v>
      </c>
      <c r="M137" s="358" t="s">
        <v>1625</v>
      </c>
      <c r="N137" s="358" t="s">
        <v>1626</v>
      </c>
      <c r="O137" s="360">
        <v>0.4</v>
      </c>
      <c r="P137" s="360"/>
      <c r="Q137" s="360">
        <v>0.6</v>
      </c>
      <c r="R137" s="360"/>
      <c r="S137" s="360">
        <v>0</v>
      </c>
      <c r="T137" s="360"/>
      <c r="U137" s="360">
        <v>0</v>
      </c>
      <c r="V137" s="360"/>
      <c r="W137" s="374">
        <f>O137+Q137+S137+U137</f>
        <v>1</v>
      </c>
      <c r="X137" s="374"/>
      <c r="Y137" s="366"/>
      <c r="Z137" s="366"/>
      <c r="AE137" s="445"/>
      <c r="AF137" s="445"/>
    </row>
    <row r="138" spans="1:32" s="330" customFormat="1" ht="97.5" customHeight="1">
      <c r="A138" s="508">
        <v>51</v>
      </c>
      <c r="B138" s="484" t="s">
        <v>150</v>
      </c>
      <c r="C138" s="481" t="s">
        <v>151</v>
      </c>
      <c r="D138" s="479" t="s">
        <v>1306</v>
      </c>
      <c r="E138" s="479" t="s">
        <v>851</v>
      </c>
      <c r="F138" s="479" t="s">
        <v>1716</v>
      </c>
      <c r="G138" s="494" t="s">
        <v>835</v>
      </c>
      <c r="H138" s="496">
        <v>45292</v>
      </c>
      <c r="I138" s="496">
        <v>45657</v>
      </c>
      <c r="J138" s="479" t="s">
        <v>155</v>
      </c>
      <c r="K138" s="479" t="s">
        <v>180</v>
      </c>
      <c r="L138" s="479" t="s">
        <v>181</v>
      </c>
      <c r="M138" s="525" t="s">
        <v>1640</v>
      </c>
      <c r="N138" s="479" t="s">
        <v>774</v>
      </c>
      <c r="O138" s="488">
        <v>0.25</v>
      </c>
      <c r="P138" s="491"/>
      <c r="Q138" s="488">
        <v>0.25</v>
      </c>
      <c r="R138" s="491"/>
      <c r="S138" s="488">
        <v>0.25</v>
      </c>
      <c r="T138" s="491"/>
      <c r="U138" s="488">
        <v>0.25</v>
      </c>
      <c r="V138" s="489"/>
      <c r="W138" s="500">
        <f>O138+Q138+S138+U138</f>
        <v>1</v>
      </c>
      <c r="X138" s="498"/>
      <c r="Y138" s="494"/>
      <c r="Z138" s="494"/>
      <c r="AE138" s="207"/>
      <c r="AF138" s="192"/>
    </row>
    <row r="139" spans="1:32" s="330" customFormat="1" ht="86.25" customHeight="1">
      <c r="A139" s="509"/>
      <c r="B139" s="484"/>
      <c r="C139" s="481"/>
      <c r="D139" s="479"/>
      <c r="E139" s="479"/>
      <c r="F139" s="479"/>
      <c r="G139" s="495"/>
      <c r="H139" s="496"/>
      <c r="I139" s="496"/>
      <c r="J139" s="479"/>
      <c r="K139" s="479"/>
      <c r="L139" s="479"/>
      <c r="M139" s="479"/>
      <c r="N139" s="479"/>
      <c r="O139" s="488"/>
      <c r="P139" s="491"/>
      <c r="Q139" s="488"/>
      <c r="R139" s="491"/>
      <c r="S139" s="488"/>
      <c r="T139" s="491"/>
      <c r="U139" s="488"/>
      <c r="V139" s="490"/>
      <c r="W139" s="500"/>
      <c r="X139" s="498"/>
      <c r="Y139" s="495"/>
      <c r="Z139" s="495"/>
      <c r="AE139" s="207"/>
      <c r="AF139" s="207"/>
    </row>
    <row r="140" spans="1:32" s="330" customFormat="1" ht="101.25" customHeight="1">
      <c r="A140" s="509"/>
      <c r="B140" s="484"/>
      <c r="C140" s="481"/>
      <c r="D140" s="479"/>
      <c r="E140" s="479"/>
      <c r="F140" s="479"/>
      <c r="G140" s="495"/>
      <c r="H140" s="496"/>
      <c r="I140" s="496"/>
      <c r="J140" s="479"/>
      <c r="K140" s="479"/>
      <c r="L140" s="479"/>
      <c r="M140" s="479"/>
      <c r="N140" s="479"/>
      <c r="O140" s="488"/>
      <c r="P140" s="491"/>
      <c r="Q140" s="488"/>
      <c r="R140" s="491"/>
      <c r="S140" s="488"/>
      <c r="T140" s="491"/>
      <c r="U140" s="488"/>
      <c r="V140" s="490"/>
      <c r="W140" s="500"/>
      <c r="X140" s="498"/>
      <c r="Y140" s="495"/>
      <c r="Z140" s="495"/>
      <c r="AE140" s="207"/>
      <c r="AF140" s="207"/>
    </row>
    <row r="141" spans="1:32" s="330" customFormat="1" ht="255" customHeight="1">
      <c r="A141" s="509"/>
      <c r="B141" s="484"/>
      <c r="C141" s="481"/>
      <c r="D141" s="479"/>
      <c r="E141" s="479"/>
      <c r="F141" s="479"/>
      <c r="G141" s="495"/>
      <c r="H141" s="496"/>
      <c r="I141" s="496"/>
      <c r="J141" s="479"/>
      <c r="K141" s="479"/>
      <c r="L141" s="479"/>
      <c r="M141" s="479"/>
      <c r="N141" s="479"/>
      <c r="O141" s="488"/>
      <c r="P141" s="491"/>
      <c r="Q141" s="488"/>
      <c r="R141" s="491"/>
      <c r="S141" s="488"/>
      <c r="T141" s="491"/>
      <c r="U141" s="488"/>
      <c r="V141" s="490"/>
      <c r="W141" s="500"/>
      <c r="X141" s="498"/>
      <c r="Y141" s="495"/>
      <c r="Z141" s="495"/>
      <c r="AE141" s="207"/>
      <c r="AF141" s="207"/>
    </row>
    <row r="142" spans="1:32" s="330" customFormat="1" ht="255" customHeight="1">
      <c r="A142" s="510"/>
      <c r="B142" s="484"/>
      <c r="C142" s="481"/>
      <c r="D142" s="479"/>
      <c r="E142" s="479"/>
      <c r="F142" s="479"/>
      <c r="G142" s="507"/>
      <c r="H142" s="496"/>
      <c r="I142" s="496"/>
      <c r="J142" s="479"/>
      <c r="K142" s="479"/>
      <c r="L142" s="479"/>
      <c r="M142" s="479"/>
      <c r="N142" s="479"/>
      <c r="O142" s="488"/>
      <c r="P142" s="491"/>
      <c r="Q142" s="488"/>
      <c r="R142" s="491"/>
      <c r="S142" s="488"/>
      <c r="T142" s="491"/>
      <c r="U142" s="488"/>
      <c r="V142" s="490"/>
      <c r="W142" s="500"/>
      <c r="X142" s="498"/>
      <c r="Y142" s="507"/>
      <c r="Z142" s="507"/>
      <c r="AE142" s="207"/>
      <c r="AF142" s="207"/>
    </row>
    <row r="143" spans="1:32" s="330" customFormat="1" ht="207" customHeight="1">
      <c r="A143" s="508">
        <v>52</v>
      </c>
      <c r="B143" s="482" t="s">
        <v>150</v>
      </c>
      <c r="C143" s="492" t="s">
        <v>151</v>
      </c>
      <c r="D143" s="494" t="s">
        <v>1306</v>
      </c>
      <c r="E143" s="494" t="s">
        <v>851</v>
      </c>
      <c r="F143" s="494" t="s">
        <v>1716</v>
      </c>
      <c r="G143" s="494" t="s">
        <v>1573</v>
      </c>
      <c r="H143" s="541">
        <v>45292</v>
      </c>
      <c r="I143" s="541">
        <v>45657</v>
      </c>
      <c r="J143" s="494" t="s">
        <v>155</v>
      </c>
      <c r="K143" s="503" t="s">
        <v>180</v>
      </c>
      <c r="L143" s="503" t="s">
        <v>181</v>
      </c>
      <c r="M143" s="503" t="s">
        <v>1572</v>
      </c>
      <c r="N143" s="503" t="s">
        <v>1303</v>
      </c>
      <c r="O143" s="513">
        <v>0.25</v>
      </c>
      <c r="P143" s="515"/>
      <c r="Q143" s="513">
        <v>0.25</v>
      </c>
      <c r="R143" s="515"/>
      <c r="S143" s="513">
        <v>0.25</v>
      </c>
      <c r="T143" s="515"/>
      <c r="U143" s="513">
        <v>0.25</v>
      </c>
      <c r="V143" s="513"/>
      <c r="W143" s="511">
        <f>O143+Q143+S143+U143</f>
        <v>1</v>
      </c>
      <c r="X143" s="501"/>
      <c r="Y143" s="494"/>
      <c r="Z143" s="494"/>
    </row>
    <row r="144" spans="1:32" s="330" customFormat="1" ht="154.5" customHeight="1">
      <c r="A144" s="509"/>
      <c r="B144" s="483"/>
      <c r="C144" s="493"/>
      <c r="D144" s="495"/>
      <c r="E144" s="495"/>
      <c r="F144" s="495"/>
      <c r="G144" s="495"/>
      <c r="H144" s="542"/>
      <c r="I144" s="542"/>
      <c r="J144" s="495"/>
      <c r="K144" s="495"/>
      <c r="L144" s="495"/>
      <c r="M144" s="495"/>
      <c r="N144" s="495"/>
      <c r="O144" s="505"/>
      <c r="P144" s="516"/>
      <c r="Q144" s="505"/>
      <c r="R144" s="516"/>
      <c r="S144" s="505"/>
      <c r="T144" s="516"/>
      <c r="U144" s="505"/>
      <c r="V144" s="505"/>
      <c r="W144" s="512"/>
      <c r="X144" s="502"/>
      <c r="Y144" s="495"/>
      <c r="Z144" s="495"/>
    </row>
    <row r="145" spans="1:970" s="330" customFormat="1" ht="154.5" customHeight="1">
      <c r="A145" s="510"/>
      <c r="B145" s="483"/>
      <c r="C145" s="493"/>
      <c r="D145" s="495"/>
      <c r="E145" s="495"/>
      <c r="F145" s="507"/>
      <c r="G145" s="507"/>
      <c r="H145" s="542"/>
      <c r="I145" s="542"/>
      <c r="J145" s="495"/>
      <c r="K145" s="495"/>
      <c r="L145" s="495"/>
      <c r="M145" s="507"/>
      <c r="N145" s="495"/>
      <c r="O145" s="505"/>
      <c r="P145" s="516"/>
      <c r="Q145" s="505"/>
      <c r="R145" s="516"/>
      <c r="S145" s="505"/>
      <c r="T145" s="516"/>
      <c r="U145" s="505"/>
      <c r="V145" s="505"/>
      <c r="W145" s="512"/>
      <c r="X145" s="499"/>
      <c r="Y145" s="507"/>
      <c r="Z145" s="507"/>
    </row>
    <row r="146" spans="1:970" s="330" customFormat="1" ht="135" customHeight="1">
      <c r="A146" s="517">
        <v>53</v>
      </c>
      <c r="B146" s="482" t="s">
        <v>150</v>
      </c>
      <c r="C146" s="492" t="s">
        <v>151</v>
      </c>
      <c r="D146" s="494" t="s">
        <v>1306</v>
      </c>
      <c r="E146" s="494" t="s">
        <v>851</v>
      </c>
      <c r="F146" s="494" t="s">
        <v>1716</v>
      </c>
      <c r="G146" s="494" t="s">
        <v>834</v>
      </c>
      <c r="H146" s="541" t="s">
        <v>1647</v>
      </c>
      <c r="I146" s="541">
        <v>45382</v>
      </c>
      <c r="J146" s="494" t="s">
        <v>155</v>
      </c>
      <c r="K146" s="494" t="s">
        <v>180</v>
      </c>
      <c r="L146" s="494" t="s">
        <v>181</v>
      </c>
      <c r="M146" s="503" t="s">
        <v>1574</v>
      </c>
      <c r="N146" s="503" t="s">
        <v>1758</v>
      </c>
      <c r="O146" s="513">
        <v>1</v>
      </c>
      <c r="P146" s="515"/>
      <c r="Q146" s="513">
        <v>0</v>
      </c>
      <c r="R146" s="515"/>
      <c r="S146" s="513">
        <v>0</v>
      </c>
      <c r="T146" s="515"/>
      <c r="U146" s="513">
        <v>0</v>
      </c>
      <c r="V146" s="513"/>
      <c r="W146" s="511">
        <f>O146+Q146+S146+U146</f>
        <v>1</v>
      </c>
      <c r="X146" s="501"/>
      <c r="Y146" s="494"/>
      <c r="Z146" s="494"/>
    </row>
    <row r="147" spans="1:970" s="330" customFormat="1" ht="135" customHeight="1">
      <c r="A147" s="518"/>
      <c r="B147" s="483"/>
      <c r="C147" s="493"/>
      <c r="D147" s="495"/>
      <c r="E147" s="495"/>
      <c r="F147" s="495"/>
      <c r="G147" s="495"/>
      <c r="H147" s="542"/>
      <c r="I147" s="542"/>
      <c r="J147" s="495"/>
      <c r="K147" s="495"/>
      <c r="L147" s="495"/>
      <c r="M147" s="495"/>
      <c r="N147" s="495"/>
      <c r="O147" s="505"/>
      <c r="P147" s="516"/>
      <c r="Q147" s="505"/>
      <c r="R147" s="516"/>
      <c r="S147" s="505"/>
      <c r="T147" s="516"/>
      <c r="U147" s="505"/>
      <c r="V147" s="505"/>
      <c r="W147" s="512"/>
      <c r="X147" s="502"/>
      <c r="Y147" s="495"/>
      <c r="Z147" s="495"/>
    </row>
    <row r="148" spans="1:970" s="330" customFormat="1" ht="109.5" customHeight="1">
      <c r="A148" s="519"/>
      <c r="B148" s="483"/>
      <c r="C148" s="493"/>
      <c r="D148" s="495"/>
      <c r="E148" s="495"/>
      <c r="F148" s="507"/>
      <c r="G148" s="507"/>
      <c r="H148" s="542"/>
      <c r="I148" s="542"/>
      <c r="J148" s="495"/>
      <c r="K148" s="495"/>
      <c r="L148" s="495"/>
      <c r="M148" s="507"/>
      <c r="N148" s="495"/>
      <c r="O148" s="505"/>
      <c r="P148" s="516"/>
      <c r="Q148" s="505"/>
      <c r="R148" s="516"/>
      <c r="S148" s="505"/>
      <c r="T148" s="516"/>
      <c r="U148" s="505"/>
      <c r="V148" s="505"/>
      <c r="W148" s="512"/>
      <c r="X148" s="499"/>
      <c r="Y148" s="507"/>
      <c r="Z148" s="507"/>
    </row>
    <row r="149" spans="1:970" s="330" customFormat="1" ht="406.5" customHeight="1">
      <c r="A149" s="508">
        <v>54</v>
      </c>
      <c r="B149" s="484" t="s">
        <v>173</v>
      </c>
      <c r="C149" s="481" t="s">
        <v>174</v>
      </c>
      <c r="D149" s="479" t="s">
        <v>1306</v>
      </c>
      <c r="E149" s="479" t="s">
        <v>851</v>
      </c>
      <c r="F149" s="479" t="s">
        <v>1716</v>
      </c>
      <c r="G149" s="524" t="s">
        <v>1576</v>
      </c>
      <c r="H149" s="541">
        <v>45352</v>
      </c>
      <c r="I149" s="496">
        <v>45657</v>
      </c>
      <c r="J149" s="479" t="s">
        <v>155</v>
      </c>
      <c r="K149" s="479" t="s">
        <v>180</v>
      </c>
      <c r="L149" s="479" t="s">
        <v>181</v>
      </c>
      <c r="M149" s="524" t="s">
        <v>1644</v>
      </c>
      <c r="N149" s="524" t="s">
        <v>787</v>
      </c>
      <c r="O149" s="504">
        <v>0.1</v>
      </c>
      <c r="P149" s="550"/>
      <c r="Q149" s="504">
        <v>0.35</v>
      </c>
      <c r="R149" s="587"/>
      <c r="S149" s="504">
        <v>0.3</v>
      </c>
      <c r="T149" s="515"/>
      <c r="U149" s="513">
        <v>0.25</v>
      </c>
      <c r="V149" s="580"/>
      <c r="W149" s="500">
        <f>O149+Q149+S149+U149</f>
        <v>1</v>
      </c>
      <c r="X149" s="501"/>
      <c r="Y149" s="494"/>
      <c r="Z149" s="494"/>
    </row>
    <row r="150" spans="1:970" s="330" customFormat="1" ht="27" customHeight="1">
      <c r="A150" s="509"/>
      <c r="B150" s="484"/>
      <c r="C150" s="481"/>
      <c r="D150" s="479"/>
      <c r="E150" s="479"/>
      <c r="F150" s="479"/>
      <c r="G150" s="479"/>
      <c r="H150" s="542"/>
      <c r="I150" s="496"/>
      <c r="J150" s="479"/>
      <c r="K150" s="479"/>
      <c r="L150" s="479"/>
      <c r="M150" s="479"/>
      <c r="N150" s="479"/>
      <c r="O150" s="505"/>
      <c r="P150" s="516"/>
      <c r="Q150" s="505"/>
      <c r="R150" s="516"/>
      <c r="S150" s="505"/>
      <c r="T150" s="516"/>
      <c r="U150" s="505"/>
      <c r="V150" s="581"/>
      <c r="W150" s="500"/>
      <c r="X150" s="502"/>
      <c r="Y150" s="495"/>
      <c r="Z150" s="495"/>
    </row>
    <row r="151" spans="1:970" s="330" customFormat="1" ht="72" customHeight="1">
      <c r="A151" s="509"/>
      <c r="B151" s="484"/>
      <c r="C151" s="481"/>
      <c r="D151" s="479"/>
      <c r="E151" s="479"/>
      <c r="F151" s="479"/>
      <c r="G151" s="479"/>
      <c r="H151" s="542"/>
      <c r="I151" s="496"/>
      <c r="J151" s="479"/>
      <c r="K151" s="479"/>
      <c r="L151" s="479"/>
      <c r="M151" s="479"/>
      <c r="N151" s="479"/>
      <c r="O151" s="505"/>
      <c r="P151" s="516"/>
      <c r="Q151" s="505"/>
      <c r="R151" s="516"/>
      <c r="S151" s="505"/>
      <c r="T151" s="516"/>
      <c r="U151" s="505"/>
      <c r="V151" s="581"/>
      <c r="W151" s="500"/>
      <c r="X151" s="502"/>
      <c r="Y151" s="495"/>
      <c r="Z151" s="495"/>
    </row>
    <row r="152" spans="1:970" s="330" customFormat="1" ht="72" customHeight="1">
      <c r="A152" s="509"/>
      <c r="B152" s="484"/>
      <c r="C152" s="481"/>
      <c r="D152" s="479"/>
      <c r="E152" s="479"/>
      <c r="F152" s="479"/>
      <c r="G152" s="479"/>
      <c r="H152" s="542"/>
      <c r="I152" s="496"/>
      <c r="J152" s="479"/>
      <c r="K152" s="479"/>
      <c r="L152" s="479"/>
      <c r="M152" s="479"/>
      <c r="N152" s="479"/>
      <c r="O152" s="505"/>
      <c r="P152" s="516"/>
      <c r="Q152" s="505"/>
      <c r="R152" s="516"/>
      <c r="S152" s="505"/>
      <c r="T152" s="516"/>
      <c r="U152" s="505"/>
      <c r="V152" s="581"/>
      <c r="W152" s="500"/>
      <c r="X152" s="502"/>
      <c r="Y152" s="495"/>
      <c r="Z152" s="495"/>
    </row>
    <row r="153" spans="1:970" s="330" customFormat="1" ht="79.5" customHeight="1">
      <c r="A153" s="510"/>
      <c r="B153" s="484"/>
      <c r="C153" s="481"/>
      <c r="D153" s="479"/>
      <c r="E153" s="479"/>
      <c r="F153" s="479"/>
      <c r="G153" s="479"/>
      <c r="H153" s="497"/>
      <c r="I153" s="496"/>
      <c r="J153" s="479"/>
      <c r="K153" s="479"/>
      <c r="L153" s="479"/>
      <c r="M153" s="479"/>
      <c r="N153" s="479"/>
      <c r="O153" s="506"/>
      <c r="P153" s="551"/>
      <c r="Q153" s="506"/>
      <c r="R153" s="551"/>
      <c r="S153" s="506"/>
      <c r="T153" s="551"/>
      <c r="U153" s="506"/>
      <c r="V153" s="582"/>
      <c r="W153" s="500"/>
      <c r="X153" s="499"/>
      <c r="Y153" s="507"/>
      <c r="Z153" s="507"/>
    </row>
    <row r="154" spans="1:970" s="209" customFormat="1" ht="387" customHeight="1">
      <c r="A154" s="508">
        <v>55</v>
      </c>
      <c r="B154" s="484" t="s">
        <v>289</v>
      </c>
      <c r="C154" s="481" t="s">
        <v>290</v>
      </c>
      <c r="D154" s="479" t="s">
        <v>291</v>
      </c>
      <c r="E154" s="479" t="s">
        <v>292</v>
      </c>
      <c r="F154" s="479" t="s">
        <v>293</v>
      </c>
      <c r="G154" s="479" t="s">
        <v>1784</v>
      </c>
      <c r="H154" s="496">
        <v>45292</v>
      </c>
      <c r="I154" s="496">
        <v>45657</v>
      </c>
      <c r="J154" s="479" t="s">
        <v>189</v>
      </c>
      <c r="K154" s="479" t="s">
        <v>190</v>
      </c>
      <c r="L154" s="479" t="s">
        <v>191</v>
      </c>
      <c r="M154" s="479" t="s">
        <v>1783</v>
      </c>
      <c r="N154" s="479" t="s">
        <v>1752</v>
      </c>
      <c r="O154" s="488">
        <v>0</v>
      </c>
      <c r="P154" s="491"/>
      <c r="Q154" s="488">
        <v>0</v>
      </c>
      <c r="R154" s="491"/>
      <c r="S154" s="488">
        <v>0.5</v>
      </c>
      <c r="T154" s="491"/>
      <c r="U154" s="488">
        <v>0.5</v>
      </c>
      <c r="V154" s="489"/>
      <c r="W154" s="500">
        <f>O154+Q154+S154+U154</f>
        <v>1</v>
      </c>
      <c r="X154" s="498"/>
      <c r="Y154" s="494"/>
      <c r="Z154" s="494"/>
      <c r="AA154" s="210"/>
      <c r="AB154" s="210"/>
      <c r="AC154" s="330"/>
      <c r="AD154" s="330"/>
      <c r="AE154" s="330"/>
      <c r="AF154" s="330"/>
      <c r="AG154" s="330"/>
      <c r="AH154" s="330"/>
      <c r="AI154" s="330"/>
      <c r="AJ154" s="330"/>
      <c r="AK154" s="330"/>
      <c r="AL154" s="330"/>
      <c r="AM154" s="330"/>
      <c r="AN154" s="330"/>
      <c r="AO154" s="330"/>
      <c r="AP154" s="330"/>
      <c r="AQ154" s="330"/>
      <c r="AR154" s="330"/>
      <c r="AS154" s="330"/>
      <c r="AT154" s="330"/>
      <c r="AU154" s="330"/>
      <c r="AV154" s="330"/>
      <c r="AW154" s="330"/>
      <c r="AX154" s="330"/>
      <c r="AY154" s="330"/>
      <c r="AZ154" s="330"/>
      <c r="BA154" s="330"/>
      <c r="BB154" s="330"/>
      <c r="BC154" s="330"/>
      <c r="BD154" s="330"/>
      <c r="BE154" s="330"/>
      <c r="BF154" s="330"/>
      <c r="BG154" s="330"/>
      <c r="BH154" s="330"/>
      <c r="BI154" s="330"/>
      <c r="BJ154" s="330"/>
      <c r="BK154" s="330"/>
      <c r="BL154" s="330"/>
      <c r="BM154" s="330"/>
      <c r="BN154" s="330"/>
      <c r="BO154" s="330"/>
      <c r="BP154" s="330"/>
      <c r="BQ154" s="330"/>
      <c r="BR154" s="330"/>
      <c r="BS154" s="330"/>
      <c r="BT154" s="330"/>
      <c r="BU154" s="330"/>
      <c r="BV154" s="330"/>
      <c r="BW154" s="330"/>
      <c r="BX154" s="330"/>
      <c r="BY154" s="330"/>
      <c r="BZ154" s="330"/>
      <c r="CA154" s="330"/>
      <c r="CB154" s="330"/>
      <c r="CC154" s="330"/>
      <c r="CD154" s="330"/>
      <c r="CE154" s="330"/>
      <c r="CF154" s="330"/>
      <c r="CG154" s="330"/>
      <c r="CH154" s="330"/>
      <c r="CI154" s="330"/>
      <c r="CJ154" s="330"/>
      <c r="CK154" s="330"/>
      <c r="CL154" s="330"/>
      <c r="CM154" s="330"/>
      <c r="CN154" s="330"/>
      <c r="CO154" s="330"/>
      <c r="CP154" s="330"/>
      <c r="CQ154" s="330"/>
      <c r="CR154" s="330"/>
      <c r="CS154" s="330"/>
      <c r="CT154" s="330"/>
      <c r="CU154" s="330"/>
      <c r="CV154" s="330"/>
      <c r="CW154" s="330"/>
      <c r="CX154" s="330"/>
      <c r="CY154" s="330"/>
      <c r="CZ154" s="330"/>
      <c r="DA154" s="330"/>
      <c r="DB154" s="330"/>
      <c r="DC154" s="330"/>
      <c r="DD154" s="330"/>
      <c r="DE154" s="330"/>
      <c r="DF154" s="330"/>
      <c r="DG154" s="330"/>
      <c r="DH154" s="330"/>
      <c r="DI154" s="330"/>
      <c r="DJ154" s="330"/>
      <c r="DK154" s="330"/>
      <c r="DL154" s="330"/>
      <c r="DM154" s="330"/>
      <c r="DN154" s="330"/>
      <c r="DO154" s="330"/>
      <c r="DP154" s="330"/>
      <c r="DQ154" s="330"/>
      <c r="DR154" s="330"/>
      <c r="DS154" s="330"/>
      <c r="DT154" s="330"/>
      <c r="DU154" s="330"/>
      <c r="DV154" s="330"/>
      <c r="DW154" s="330"/>
      <c r="DX154" s="330"/>
      <c r="DY154" s="330"/>
      <c r="DZ154" s="330"/>
      <c r="EA154" s="330"/>
      <c r="EB154" s="330"/>
      <c r="EC154" s="330"/>
      <c r="ED154" s="330"/>
      <c r="EE154" s="330"/>
      <c r="EF154" s="330"/>
      <c r="EG154" s="330"/>
      <c r="EH154" s="330"/>
      <c r="EI154" s="330"/>
      <c r="EJ154" s="330"/>
      <c r="EK154" s="330"/>
      <c r="EL154" s="330"/>
      <c r="EM154" s="330"/>
      <c r="EN154" s="330"/>
      <c r="EO154" s="330"/>
      <c r="EP154" s="330"/>
      <c r="EQ154" s="330"/>
      <c r="ER154" s="330"/>
      <c r="ES154" s="330"/>
      <c r="ET154" s="330"/>
      <c r="EU154" s="330"/>
      <c r="EV154" s="330"/>
      <c r="EW154" s="330"/>
      <c r="EX154" s="330"/>
      <c r="EY154" s="330"/>
      <c r="EZ154" s="330"/>
      <c r="FA154" s="330"/>
      <c r="FB154" s="330"/>
      <c r="FC154" s="330"/>
      <c r="FD154" s="330"/>
      <c r="FE154" s="330"/>
      <c r="FF154" s="330"/>
      <c r="FG154" s="330"/>
      <c r="FH154" s="330"/>
      <c r="FI154" s="330"/>
      <c r="FJ154" s="330"/>
      <c r="FK154" s="330"/>
      <c r="FL154" s="330"/>
      <c r="FM154" s="330"/>
      <c r="FN154" s="330"/>
      <c r="FO154" s="330"/>
      <c r="FP154" s="330"/>
      <c r="FQ154" s="330"/>
      <c r="FR154" s="330"/>
      <c r="FS154" s="330"/>
      <c r="FT154" s="330"/>
      <c r="FU154" s="330"/>
      <c r="FV154" s="330"/>
      <c r="FW154" s="330"/>
      <c r="FX154" s="330"/>
      <c r="FY154" s="330"/>
      <c r="FZ154" s="330"/>
      <c r="GA154" s="330"/>
      <c r="GB154" s="330"/>
      <c r="GC154" s="330"/>
      <c r="GD154" s="330"/>
      <c r="GE154" s="330"/>
      <c r="GF154" s="330"/>
      <c r="GG154" s="330"/>
      <c r="GH154" s="330"/>
      <c r="GI154" s="330"/>
      <c r="GJ154" s="330"/>
      <c r="GK154" s="330"/>
      <c r="GL154" s="330"/>
      <c r="GM154" s="330"/>
      <c r="GN154" s="330"/>
      <c r="GO154" s="330"/>
      <c r="GP154" s="330"/>
      <c r="GQ154" s="330"/>
      <c r="GR154" s="330"/>
      <c r="GS154" s="330"/>
      <c r="GT154" s="330"/>
      <c r="GU154" s="330"/>
      <c r="GV154" s="330"/>
      <c r="GW154" s="330"/>
      <c r="GX154" s="330"/>
      <c r="GY154" s="330"/>
      <c r="GZ154" s="330"/>
      <c r="HA154" s="330"/>
      <c r="HB154" s="330"/>
      <c r="HC154" s="330"/>
      <c r="HD154" s="330"/>
      <c r="HE154" s="330"/>
      <c r="HF154" s="330"/>
      <c r="HG154" s="330"/>
      <c r="HH154" s="330"/>
      <c r="HI154" s="330"/>
      <c r="HJ154" s="330"/>
      <c r="HK154" s="330"/>
      <c r="HL154" s="330"/>
      <c r="HM154" s="330"/>
      <c r="HN154" s="330"/>
      <c r="HO154" s="330"/>
      <c r="HP154" s="330"/>
      <c r="HQ154" s="330"/>
      <c r="HR154" s="330"/>
      <c r="HS154" s="330"/>
      <c r="HT154" s="330"/>
      <c r="HU154" s="330"/>
      <c r="HV154" s="330"/>
      <c r="HW154" s="330"/>
      <c r="HX154" s="330"/>
      <c r="HY154" s="330"/>
      <c r="HZ154" s="330"/>
      <c r="IA154" s="330"/>
      <c r="IB154" s="330"/>
      <c r="IC154" s="330"/>
      <c r="ID154" s="330"/>
      <c r="IE154" s="330"/>
      <c r="IF154" s="330"/>
      <c r="IG154" s="330"/>
      <c r="IH154" s="330"/>
      <c r="II154" s="330"/>
      <c r="IJ154" s="330"/>
      <c r="IK154" s="330"/>
      <c r="IL154" s="330"/>
      <c r="IM154" s="330"/>
      <c r="IN154" s="330"/>
      <c r="IO154" s="330"/>
      <c r="IP154" s="330"/>
      <c r="IQ154" s="330"/>
      <c r="IR154" s="330"/>
      <c r="IS154" s="330"/>
      <c r="IT154" s="330"/>
      <c r="IU154" s="330"/>
      <c r="IV154" s="330"/>
      <c r="IW154" s="330"/>
      <c r="IX154" s="330"/>
      <c r="IY154" s="330"/>
      <c r="IZ154" s="330"/>
      <c r="JA154" s="330"/>
      <c r="JB154" s="330"/>
      <c r="JC154" s="330"/>
      <c r="JD154" s="330"/>
      <c r="JE154" s="330"/>
      <c r="JF154" s="330"/>
      <c r="JG154" s="330"/>
      <c r="JH154" s="330"/>
      <c r="JI154" s="330"/>
      <c r="JJ154" s="330"/>
      <c r="JK154" s="330"/>
      <c r="JL154" s="330"/>
      <c r="JM154" s="330"/>
      <c r="JN154" s="330"/>
      <c r="JO154" s="330"/>
      <c r="JP154" s="330"/>
      <c r="JQ154" s="330"/>
      <c r="JR154" s="330"/>
      <c r="JS154" s="330"/>
      <c r="JT154" s="330"/>
      <c r="JU154" s="330"/>
      <c r="JV154" s="330"/>
      <c r="JW154" s="330"/>
      <c r="JX154" s="330"/>
      <c r="JY154" s="330"/>
      <c r="JZ154" s="330"/>
      <c r="KA154" s="330"/>
      <c r="KB154" s="330"/>
      <c r="KC154" s="330"/>
      <c r="KD154" s="330"/>
      <c r="KE154" s="330"/>
      <c r="KF154" s="330"/>
      <c r="KG154" s="330"/>
      <c r="KH154" s="330"/>
      <c r="KI154" s="330"/>
      <c r="KJ154" s="330"/>
      <c r="KK154" s="330"/>
      <c r="KL154" s="330"/>
      <c r="KM154" s="330"/>
      <c r="KN154" s="330"/>
      <c r="KO154" s="330"/>
      <c r="KP154" s="330"/>
      <c r="KQ154" s="330"/>
      <c r="KR154" s="330"/>
      <c r="KS154" s="330"/>
      <c r="KT154" s="330"/>
      <c r="KU154" s="330"/>
      <c r="KV154" s="330"/>
      <c r="KW154" s="330"/>
      <c r="KX154" s="330"/>
      <c r="KY154" s="330"/>
      <c r="KZ154" s="330"/>
      <c r="LA154" s="330"/>
      <c r="LB154" s="330"/>
      <c r="LC154" s="330"/>
      <c r="LD154" s="330"/>
      <c r="LE154" s="330"/>
      <c r="LF154" s="330"/>
      <c r="LG154" s="330"/>
      <c r="LH154" s="330"/>
      <c r="LI154" s="330"/>
      <c r="LJ154" s="330"/>
      <c r="LK154" s="330"/>
      <c r="LL154" s="330"/>
      <c r="LM154" s="330"/>
      <c r="LN154" s="330"/>
      <c r="LO154" s="330"/>
      <c r="LP154" s="330"/>
      <c r="LQ154" s="330"/>
      <c r="LR154" s="330"/>
      <c r="LS154" s="330"/>
      <c r="LT154" s="330"/>
      <c r="LU154" s="330"/>
      <c r="LV154" s="330"/>
      <c r="LW154" s="330"/>
      <c r="LX154" s="330"/>
      <c r="LY154" s="330"/>
      <c r="LZ154" s="330"/>
      <c r="MA154" s="330"/>
      <c r="MB154" s="330"/>
      <c r="MC154" s="330"/>
      <c r="MD154" s="330"/>
      <c r="ME154" s="330"/>
      <c r="MF154" s="330"/>
      <c r="MG154" s="330"/>
      <c r="MH154" s="330"/>
      <c r="MI154" s="330"/>
      <c r="MJ154" s="330"/>
      <c r="MK154" s="330"/>
      <c r="ML154" s="330"/>
      <c r="MM154" s="330"/>
      <c r="MN154" s="330"/>
      <c r="MO154" s="330"/>
      <c r="MP154" s="330"/>
      <c r="MQ154" s="330"/>
      <c r="MR154" s="330"/>
      <c r="MS154" s="330"/>
      <c r="MT154" s="330"/>
      <c r="MU154" s="330"/>
      <c r="MV154" s="330"/>
      <c r="MW154" s="330"/>
      <c r="MX154" s="330"/>
      <c r="MY154" s="330"/>
      <c r="MZ154" s="330"/>
      <c r="NA154" s="330"/>
      <c r="NB154" s="330"/>
      <c r="NC154" s="330"/>
      <c r="ND154" s="330"/>
      <c r="NE154" s="330"/>
      <c r="NF154" s="330"/>
      <c r="NG154" s="330"/>
      <c r="NH154" s="330"/>
      <c r="NI154" s="330"/>
      <c r="NJ154" s="330"/>
      <c r="NK154" s="330"/>
      <c r="NL154" s="330"/>
      <c r="NM154" s="330"/>
      <c r="NN154" s="330"/>
      <c r="NO154" s="330"/>
      <c r="NP154" s="330"/>
      <c r="NQ154" s="330"/>
      <c r="NR154" s="330"/>
      <c r="NS154" s="330"/>
      <c r="NT154" s="330"/>
      <c r="NU154" s="330"/>
      <c r="NV154" s="330"/>
      <c r="NW154" s="330"/>
      <c r="NX154" s="330"/>
      <c r="NY154" s="330"/>
      <c r="NZ154" s="330"/>
      <c r="OA154" s="330"/>
      <c r="OB154" s="330"/>
      <c r="OC154" s="330"/>
      <c r="OD154" s="330"/>
      <c r="OE154" s="330"/>
      <c r="OF154" s="330"/>
      <c r="OG154" s="330"/>
      <c r="OH154" s="330"/>
      <c r="OI154" s="330"/>
      <c r="OJ154" s="330"/>
      <c r="OK154" s="330"/>
      <c r="OL154" s="330"/>
      <c r="OM154" s="330"/>
      <c r="ON154" s="330"/>
      <c r="OO154" s="330"/>
      <c r="OP154" s="330"/>
      <c r="OQ154" s="330"/>
      <c r="OR154" s="330"/>
      <c r="OS154" s="330"/>
      <c r="OT154" s="330"/>
      <c r="OU154" s="330"/>
      <c r="OV154" s="330"/>
      <c r="OW154" s="330"/>
      <c r="OX154" s="330"/>
      <c r="OY154" s="330"/>
      <c r="OZ154" s="330"/>
      <c r="PA154" s="330"/>
      <c r="PB154" s="330"/>
      <c r="PC154" s="330"/>
      <c r="PD154" s="330"/>
      <c r="PE154" s="330"/>
      <c r="PF154" s="330"/>
      <c r="PG154" s="330"/>
      <c r="PH154" s="330"/>
      <c r="PI154" s="330"/>
      <c r="PJ154" s="330"/>
      <c r="PK154" s="330"/>
      <c r="PL154" s="330"/>
      <c r="PM154" s="330"/>
      <c r="PN154" s="330"/>
      <c r="PO154" s="330"/>
      <c r="PP154" s="330"/>
      <c r="PQ154" s="330"/>
      <c r="PR154" s="330"/>
      <c r="PS154" s="330"/>
      <c r="PT154" s="330"/>
      <c r="PU154" s="330"/>
      <c r="PV154" s="330"/>
      <c r="PW154" s="330"/>
      <c r="PX154" s="330"/>
      <c r="PY154" s="330"/>
      <c r="PZ154" s="330"/>
      <c r="QA154" s="330"/>
      <c r="QB154" s="330"/>
      <c r="QC154" s="330"/>
      <c r="QD154" s="330"/>
      <c r="QE154" s="330"/>
      <c r="QF154" s="330"/>
      <c r="QG154" s="330"/>
      <c r="QH154" s="330"/>
      <c r="QI154" s="330"/>
      <c r="QJ154" s="330"/>
      <c r="QK154" s="330"/>
      <c r="QL154" s="330"/>
      <c r="QM154" s="330"/>
      <c r="QN154" s="330"/>
      <c r="QO154" s="330"/>
      <c r="QP154" s="330"/>
      <c r="QQ154" s="330"/>
      <c r="QR154" s="330"/>
      <c r="QS154" s="330"/>
      <c r="QT154" s="330"/>
      <c r="QU154" s="330"/>
      <c r="QV154" s="330"/>
      <c r="QW154" s="330"/>
      <c r="QX154" s="330"/>
      <c r="QY154" s="330"/>
      <c r="QZ154" s="330"/>
      <c r="RA154" s="330"/>
      <c r="RB154" s="330"/>
      <c r="RC154" s="330"/>
      <c r="RD154" s="330"/>
      <c r="RE154" s="330"/>
      <c r="RF154" s="330"/>
      <c r="RG154" s="330"/>
      <c r="RH154" s="330"/>
      <c r="RI154" s="330"/>
      <c r="RJ154" s="330"/>
      <c r="RK154" s="330"/>
      <c r="RL154" s="330"/>
      <c r="RM154" s="330"/>
      <c r="RN154" s="330"/>
      <c r="RO154" s="330"/>
      <c r="RP154" s="330"/>
      <c r="RQ154" s="330"/>
      <c r="RR154" s="330"/>
      <c r="RS154" s="330"/>
      <c r="RT154" s="330"/>
      <c r="RU154" s="330"/>
      <c r="RV154" s="330"/>
      <c r="RW154" s="330"/>
      <c r="RX154" s="330"/>
      <c r="RY154" s="330"/>
      <c r="RZ154" s="330"/>
      <c r="SA154" s="330"/>
      <c r="SB154" s="330"/>
      <c r="SC154" s="330"/>
      <c r="SD154" s="330"/>
      <c r="SE154" s="330"/>
      <c r="SF154" s="330"/>
      <c r="SG154" s="330"/>
      <c r="SH154" s="330"/>
      <c r="SI154" s="330"/>
      <c r="SJ154" s="330"/>
      <c r="SK154" s="330"/>
      <c r="SL154" s="330"/>
      <c r="SM154" s="330"/>
      <c r="SN154" s="330"/>
      <c r="SO154" s="330"/>
      <c r="SP154" s="330"/>
      <c r="SQ154" s="330"/>
      <c r="SR154" s="330"/>
      <c r="SS154" s="330"/>
      <c r="ST154" s="330"/>
      <c r="SU154" s="330"/>
      <c r="SV154" s="330"/>
      <c r="SW154" s="330"/>
      <c r="SX154" s="330"/>
      <c r="SY154" s="330"/>
      <c r="SZ154" s="330"/>
      <c r="TA154" s="330"/>
      <c r="TB154" s="330"/>
      <c r="TC154" s="330"/>
      <c r="TD154" s="330"/>
      <c r="TE154" s="330"/>
      <c r="TF154" s="330"/>
      <c r="TG154" s="330"/>
      <c r="TH154" s="330"/>
      <c r="TI154" s="330"/>
      <c r="TJ154" s="330"/>
      <c r="TK154" s="330"/>
      <c r="TL154" s="330"/>
      <c r="TM154" s="330"/>
      <c r="TN154" s="330"/>
      <c r="TO154" s="330"/>
      <c r="TP154" s="330"/>
      <c r="TQ154" s="330"/>
      <c r="TR154" s="330"/>
      <c r="TS154" s="330"/>
      <c r="TT154" s="330"/>
      <c r="TU154" s="330"/>
      <c r="TV154" s="330"/>
      <c r="TW154" s="330"/>
      <c r="TX154" s="330"/>
      <c r="TY154" s="330"/>
      <c r="TZ154" s="330"/>
      <c r="UA154" s="330"/>
      <c r="UB154" s="330"/>
      <c r="UC154" s="330"/>
      <c r="UD154" s="330"/>
      <c r="UE154" s="330"/>
      <c r="UF154" s="330"/>
      <c r="UG154" s="330"/>
      <c r="UH154" s="330"/>
      <c r="UI154" s="330"/>
      <c r="UJ154" s="330"/>
      <c r="UK154" s="330"/>
      <c r="UL154" s="330"/>
      <c r="UM154" s="330"/>
      <c r="UN154" s="330"/>
      <c r="UO154" s="330"/>
      <c r="UP154" s="330"/>
      <c r="UQ154" s="330"/>
      <c r="UR154" s="330"/>
      <c r="US154" s="330"/>
      <c r="UT154" s="330"/>
      <c r="UU154" s="330"/>
      <c r="UV154" s="330"/>
      <c r="UW154" s="330"/>
      <c r="UX154" s="330"/>
      <c r="UY154" s="330"/>
      <c r="UZ154" s="330"/>
      <c r="VA154" s="330"/>
      <c r="VB154" s="330"/>
      <c r="VC154" s="330"/>
      <c r="VD154" s="330"/>
      <c r="VE154" s="330"/>
      <c r="VF154" s="330"/>
      <c r="VG154" s="330"/>
      <c r="VH154" s="330"/>
      <c r="VI154" s="330"/>
      <c r="VJ154" s="330"/>
      <c r="VK154" s="330"/>
      <c r="VL154" s="330"/>
      <c r="VM154" s="330"/>
      <c r="VN154" s="330"/>
      <c r="VO154" s="330"/>
      <c r="VP154" s="330"/>
      <c r="VQ154" s="330"/>
      <c r="VR154" s="330"/>
      <c r="VS154" s="330"/>
      <c r="VT154" s="330"/>
      <c r="VU154" s="330"/>
      <c r="VV154" s="330"/>
      <c r="VW154" s="330"/>
      <c r="VX154" s="330"/>
      <c r="VY154" s="330"/>
      <c r="VZ154" s="330"/>
      <c r="WA154" s="330"/>
      <c r="WB154" s="330"/>
      <c r="WC154" s="330"/>
      <c r="WD154" s="330"/>
      <c r="WE154" s="330"/>
      <c r="WF154" s="330"/>
      <c r="WG154" s="330"/>
      <c r="WH154" s="330"/>
      <c r="WI154" s="330"/>
      <c r="WJ154" s="330"/>
      <c r="WK154" s="330"/>
      <c r="WL154" s="330"/>
      <c r="WM154" s="208"/>
      <c r="WN154" s="208"/>
      <c r="WO154" s="208"/>
      <c r="WP154" s="208"/>
      <c r="WQ154" s="208"/>
      <c r="WR154" s="208"/>
      <c r="WS154" s="208"/>
      <c r="WT154" s="208"/>
      <c r="WU154" s="208"/>
      <c r="WV154" s="208"/>
      <c r="WW154" s="208"/>
      <c r="WX154" s="208"/>
      <c r="WY154" s="208"/>
      <c r="WZ154" s="208"/>
      <c r="XA154" s="208"/>
      <c r="XB154" s="208"/>
      <c r="XC154" s="208"/>
      <c r="XD154" s="208"/>
      <c r="XE154" s="208"/>
      <c r="XF154" s="208"/>
      <c r="XG154" s="208"/>
      <c r="XH154" s="208"/>
      <c r="XI154" s="208"/>
      <c r="XJ154" s="208"/>
      <c r="XK154" s="208"/>
      <c r="XL154" s="208"/>
      <c r="XM154" s="208"/>
      <c r="XN154" s="208"/>
      <c r="XO154" s="208"/>
      <c r="XP154" s="208"/>
      <c r="XQ154" s="208"/>
      <c r="XR154" s="208"/>
      <c r="XS154" s="208"/>
      <c r="XT154" s="208"/>
      <c r="XU154" s="208"/>
      <c r="XV154" s="208"/>
      <c r="XW154" s="208"/>
      <c r="XX154" s="208"/>
      <c r="XY154" s="208"/>
      <c r="XZ154" s="208"/>
      <c r="YA154" s="208"/>
      <c r="YB154" s="208"/>
      <c r="YC154" s="208"/>
      <c r="YD154" s="208"/>
      <c r="YE154" s="208"/>
      <c r="YF154" s="208"/>
      <c r="YG154" s="208"/>
      <c r="YH154" s="208"/>
      <c r="YI154" s="208"/>
      <c r="YJ154" s="208"/>
      <c r="YK154" s="208"/>
      <c r="YL154" s="208"/>
      <c r="YM154" s="208"/>
      <c r="YN154" s="208"/>
      <c r="YO154" s="208"/>
      <c r="YP154" s="208"/>
      <c r="YQ154" s="208"/>
      <c r="YR154" s="208"/>
      <c r="YS154" s="208"/>
      <c r="YT154" s="208"/>
      <c r="YU154" s="208"/>
      <c r="YV154" s="208"/>
      <c r="YW154" s="208"/>
      <c r="YX154" s="208"/>
      <c r="YY154" s="208"/>
      <c r="YZ154" s="208"/>
      <c r="ZA154" s="208"/>
      <c r="ZB154" s="208"/>
      <c r="ZC154" s="208"/>
      <c r="ZD154" s="208"/>
      <c r="ZE154" s="208"/>
      <c r="ZF154" s="208"/>
      <c r="ZG154" s="208"/>
      <c r="ZH154" s="208"/>
      <c r="ZI154" s="208"/>
      <c r="ZJ154" s="208"/>
      <c r="ZK154" s="208"/>
      <c r="ZL154" s="208"/>
      <c r="ZM154" s="208"/>
      <c r="ZN154" s="208"/>
      <c r="ZO154" s="208"/>
      <c r="ZP154" s="208"/>
      <c r="ZQ154" s="208"/>
      <c r="ZR154" s="208"/>
      <c r="ZS154" s="208"/>
      <c r="ZT154" s="208"/>
      <c r="ZU154" s="208"/>
      <c r="ZV154" s="208"/>
      <c r="ZW154" s="208"/>
      <c r="ZX154" s="208"/>
      <c r="ZY154" s="208"/>
      <c r="ZZ154" s="208"/>
      <c r="AAA154" s="208"/>
      <c r="AAB154" s="208"/>
      <c r="AAC154" s="208"/>
      <c r="AAD154" s="208"/>
      <c r="AAE154" s="208"/>
      <c r="AAF154" s="208"/>
      <c r="AAG154" s="208"/>
      <c r="AAH154" s="208"/>
      <c r="AAI154" s="208"/>
      <c r="AAJ154" s="208"/>
      <c r="AAK154" s="208"/>
      <c r="AAL154" s="208"/>
      <c r="AAM154" s="208"/>
      <c r="AAN154" s="208"/>
      <c r="AAO154" s="208"/>
      <c r="AAP154" s="208"/>
      <c r="AAQ154" s="208"/>
      <c r="AAR154" s="208"/>
      <c r="AAS154" s="208"/>
      <c r="AAT154" s="208"/>
      <c r="AAU154" s="208"/>
      <c r="AAV154" s="208"/>
      <c r="AAW154" s="208"/>
      <c r="AAX154" s="208"/>
      <c r="AAY154" s="208"/>
      <c r="AAZ154" s="208"/>
      <c r="ABA154" s="208"/>
      <c r="ABB154" s="208"/>
      <c r="ABC154" s="208"/>
      <c r="ABD154" s="208"/>
      <c r="ABE154" s="208"/>
      <c r="ABF154" s="208"/>
      <c r="ABG154" s="208"/>
      <c r="ABH154" s="208"/>
      <c r="ABI154" s="208"/>
      <c r="ABJ154" s="208"/>
      <c r="ABK154" s="208"/>
      <c r="ABL154" s="208"/>
      <c r="ABM154" s="208"/>
      <c r="ABN154" s="208"/>
      <c r="ABO154" s="208"/>
      <c r="ABP154" s="208"/>
      <c r="ABQ154" s="208"/>
      <c r="ABR154" s="208"/>
      <c r="ABS154" s="208"/>
      <c r="ABT154" s="208"/>
      <c r="ABU154" s="208"/>
      <c r="ABV154" s="208"/>
      <c r="ABW154" s="208"/>
      <c r="ABX154" s="208"/>
      <c r="ABY154" s="208"/>
      <c r="ABZ154" s="208"/>
      <c r="ACA154" s="208"/>
      <c r="ACB154" s="208"/>
      <c r="ACC154" s="208"/>
      <c r="ACD154" s="208"/>
      <c r="ACE154" s="208"/>
      <c r="ACF154" s="208"/>
      <c r="ACG154" s="208"/>
      <c r="ACH154" s="208"/>
      <c r="ACI154" s="208"/>
      <c r="ACJ154" s="208"/>
      <c r="ACK154" s="208"/>
      <c r="ACL154" s="208"/>
      <c r="ACM154" s="208"/>
      <c r="ACN154" s="208"/>
      <c r="ACO154" s="208"/>
      <c r="ACP154" s="208"/>
      <c r="ACQ154" s="208"/>
      <c r="ACR154" s="208"/>
      <c r="ACS154" s="208"/>
      <c r="ACT154" s="208"/>
      <c r="ACU154" s="208"/>
      <c r="ACV154" s="208"/>
      <c r="ACW154" s="208"/>
      <c r="ACX154" s="208"/>
      <c r="ACY154" s="208"/>
      <c r="ACZ154" s="208"/>
      <c r="ADA154" s="208"/>
      <c r="ADB154" s="208"/>
      <c r="ADC154" s="208"/>
      <c r="ADD154" s="208"/>
      <c r="ADE154" s="208"/>
      <c r="ADF154" s="208"/>
      <c r="ADG154" s="208"/>
      <c r="ADH154" s="208"/>
      <c r="ADI154" s="208"/>
      <c r="ADJ154" s="208"/>
      <c r="ADK154" s="208"/>
      <c r="ADL154" s="208"/>
      <c r="ADM154" s="208"/>
      <c r="ADN154" s="208"/>
      <c r="ADO154" s="208"/>
      <c r="ADP154" s="208"/>
      <c r="ADQ154" s="208"/>
      <c r="ADR154" s="208"/>
      <c r="ADS154" s="208"/>
      <c r="ADT154" s="208"/>
      <c r="ADU154" s="208"/>
      <c r="ADV154" s="208"/>
      <c r="ADW154" s="208"/>
      <c r="ADX154" s="208"/>
      <c r="ADY154" s="208"/>
      <c r="ADZ154" s="208"/>
      <c r="AEA154" s="208"/>
      <c r="AEB154" s="208"/>
      <c r="AEC154" s="208"/>
      <c r="AED154" s="208"/>
      <c r="AEE154" s="208"/>
      <c r="AEF154" s="208"/>
      <c r="AEG154" s="208"/>
      <c r="AEH154" s="208"/>
      <c r="AEI154" s="208"/>
      <c r="AEJ154" s="208"/>
      <c r="AEK154" s="208"/>
      <c r="AEL154" s="208"/>
      <c r="AEM154" s="208"/>
      <c r="AEN154" s="208"/>
      <c r="AEO154" s="208"/>
      <c r="AEP154" s="208"/>
      <c r="AEQ154" s="208"/>
      <c r="AER154" s="208"/>
      <c r="AES154" s="208"/>
      <c r="AET154" s="208"/>
      <c r="AEU154" s="208"/>
      <c r="AEV154" s="208"/>
      <c r="AEW154" s="208"/>
      <c r="AEX154" s="208"/>
      <c r="AEY154" s="208"/>
      <c r="AEZ154" s="208"/>
      <c r="AFA154" s="208"/>
      <c r="AFB154" s="208"/>
      <c r="AFC154" s="208"/>
      <c r="AFD154" s="208"/>
      <c r="AFE154" s="208"/>
      <c r="AFF154" s="208"/>
      <c r="AFG154" s="208"/>
      <c r="AFH154" s="208"/>
      <c r="AFI154" s="208"/>
      <c r="AFJ154" s="208"/>
      <c r="AFK154" s="208"/>
      <c r="AFL154" s="208"/>
      <c r="AFM154" s="208"/>
      <c r="AFN154" s="208"/>
      <c r="AFO154" s="208"/>
      <c r="AFP154" s="208"/>
      <c r="AFQ154" s="208"/>
      <c r="AFR154" s="208"/>
      <c r="AFS154" s="208"/>
      <c r="AFT154" s="208"/>
      <c r="AFU154" s="208"/>
      <c r="AFV154" s="208"/>
      <c r="AFW154" s="208"/>
      <c r="AFX154" s="208"/>
      <c r="AFY154" s="208"/>
      <c r="AFZ154" s="208"/>
      <c r="AGA154" s="208"/>
      <c r="AGB154" s="208"/>
      <c r="AGC154" s="208"/>
      <c r="AGD154" s="208"/>
      <c r="AGE154" s="208"/>
      <c r="AGF154" s="208"/>
      <c r="AGG154" s="208"/>
      <c r="AGH154" s="208"/>
      <c r="AGI154" s="208"/>
      <c r="AGJ154" s="208"/>
      <c r="AGK154" s="208"/>
      <c r="AGL154" s="208"/>
      <c r="AGM154" s="208"/>
      <c r="AGN154" s="208"/>
      <c r="AGO154" s="208"/>
      <c r="AGP154" s="208"/>
      <c r="AGQ154" s="208"/>
      <c r="AGR154" s="208"/>
      <c r="AGS154" s="208"/>
      <c r="AGT154" s="208"/>
      <c r="AGU154" s="208"/>
      <c r="AGV154" s="208"/>
      <c r="AGW154" s="208"/>
      <c r="AGX154" s="208"/>
      <c r="AGY154" s="208"/>
      <c r="AGZ154" s="208"/>
      <c r="AHA154" s="208"/>
      <c r="AHB154" s="208"/>
      <c r="AHC154" s="208"/>
      <c r="AHD154" s="208"/>
      <c r="AHE154" s="208"/>
      <c r="AHF154" s="208"/>
      <c r="AHG154" s="208"/>
      <c r="AHH154" s="208"/>
      <c r="AHI154" s="208"/>
      <c r="AHJ154" s="208"/>
      <c r="AHK154" s="208"/>
      <c r="AHL154" s="208"/>
      <c r="AHM154" s="208"/>
      <c r="AHN154" s="208"/>
      <c r="AHO154" s="208"/>
      <c r="AHP154" s="208"/>
      <c r="AHQ154" s="208"/>
      <c r="AHR154" s="208"/>
      <c r="AHS154" s="208"/>
      <c r="AHT154" s="208"/>
      <c r="AHU154" s="208"/>
      <c r="AHV154" s="208"/>
      <c r="AHW154" s="208"/>
      <c r="AHX154" s="208"/>
      <c r="AHY154" s="208"/>
      <c r="AHZ154" s="208"/>
      <c r="AIA154" s="208"/>
      <c r="AIB154" s="208"/>
      <c r="AIC154" s="208"/>
      <c r="AID154" s="208"/>
      <c r="AIE154" s="208"/>
      <c r="AIF154" s="208"/>
      <c r="AIG154" s="208"/>
      <c r="AIH154" s="208"/>
      <c r="AII154" s="208"/>
      <c r="AIJ154" s="208"/>
      <c r="AIK154" s="208"/>
      <c r="AIL154" s="208"/>
      <c r="AIM154" s="208"/>
      <c r="AIN154" s="208"/>
      <c r="AIO154" s="208"/>
      <c r="AIP154" s="208"/>
      <c r="AIQ154" s="208"/>
      <c r="AIR154" s="208"/>
      <c r="AIS154" s="208"/>
      <c r="AIT154" s="208"/>
      <c r="AIU154" s="208"/>
      <c r="AIV154" s="208"/>
      <c r="AIW154" s="208"/>
      <c r="AIX154" s="208"/>
      <c r="AIY154" s="208"/>
      <c r="AIZ154" s="208"/>
      <c r="AJA154" s="208"/>
      <c r="AJB154" s="208"/>
      <c r="AJC154" s="208"/>
      <c r="AJD154" s="208"/>
      <c r="AJE154" s="208"/>
      <c r="AJF154" s="208"/>
      <c r="AJG154" s="208"/>
      <c r="AJH154" s="208"/>
      <c r="AJI154" s="208"/>
      <c r="AJJ154" s="208"/>
      <c r="AJK154" s="208"/>
      <c r="AJL154" s="208"/>
      <c r="AJM154" s="208"/>
      <c r="AJN154" s="208"/>
      <c r="AJO154" s="208"/>
      <c r="AJP154" s="208"/>
      <c r="AJQ154" s="208"/>
      <c r="AJR154" s="208"/>
      <c r="AJS154" s="208"/>
      <c r="AJT154" s="208"/>
      <c r="AJU154" s="208"/>
      <c r="AJV154" s="208"/>
      <c r="AJW154" s="208"/>
      <c r="AJX154" s="208"/>
      <c r="AJY154" s="208"/>
      <c r="AJZ154" s="208"/>
      <c r="AKA154" s="208"/>
      <c r="AKB154" s="208"/>
      <c r="AKC154" s="208"/>
      <c r="AKD154" s="208"/>
      <c r="AKE154" s="208"/>
      <c r="AKF154" s="208"/>
      <c r="AKG154" s="208"/>
      <c r="AKH154" s="208"/>
    </row>
    <row r="155" spans="1:970" s="145" customFormat="1" ht="147" customHeight="1">
      <c r="A155" s="509"/>
      <c r="B155" s="484"/>
      <c r="C155" s="481"/>
      <c r="D155" s="479"/>
      <c r="E155" s="479"/>
      <c r="F155" s="479"/>
      <c r="G155" s="479"/>
      <c r="H155" s="496"/>
      <c r="I155" s="496"/>
      <c r="J155" s="479"/>
      <c r="K155" s="479"/>
      <c r="L155" s="479"/>
      <c r="M155" s="479"/>
      <c r="N155" s="479"/>
      <c r="O155" s="488"/>
      <c r="P155" s="491"/>
      <c r="Q155" s="488"/>
      <c r="R155" s="491"/>
      <c r="S155" s="488"/>
      <c r="T155" s="491"/>
      <c r="U155" s="488"/>
      <c r="V155" s="490"/>
      <c r="W155" s="500"/>
      <c r="X155" s="498"/>
      <c r="Y155" s="495"/>
      <c r="Z155" s="495"/>
      <c r="AA155" s="330"/>
      <c r="AB155" s="330"/>
      <c r="AC155" s="330"/>
      <c r="AD155" s="330"/>
      <c r="AE155" s="330"/>
      <c r="AF155" s="330"/>
      <c r="AG155" s="330"/>
      <c r="AH155" s="330"/>
      <c r="AI155" s="330"/>
      <c r="AJ155" s="330"/>
      <c r="AK155" s="330"/>
      <c r="AL155" s="330"/>
      <c r="AM155" s="330"/>
      <c r="AN155" s="330"/>
      <c r="AO155" s="330"/>
      <c r="AP155" s="330"/>
      <c r="AQ155" s="330"/>
      <c r="AR155" s="330"/>
      <c r="AS155" s="330"/>
      <c r="AT155" s="330"/>
      <c r="AU155" s="330"/>
      <c r="AV155" s="330"/>
      <c r="AW155" s="330"/>
      <c r="AX155" s="330"/>
      <c r="AY155" s="330"/>
      <c r="AZ155" s="330"/>
      <c r="BA155" s="330"/>
      <c r="BB155" s="330"/>
      <c r="BC155" s="330"/>
      <c r="BD155" s="330"/>
      <c r="BE155" s="330"/>
      <c r="BF155" s="330"/>
      <c r="BG155" s="330"/>
      <c r="BH155" s="330"/>
      <c r="BI155" s="330"/>
      <c r="BJ155" s="330"/>
      <c r="BK155" s="330"/>
      <c r="BL155" s="330"/>
      <c r="BM155" s="330"/>
      <c r="BN155" s="330"/>
      <c r="BO155" s="330"/>
      <c r="BP155" s="330"/>
      <c r="BQ155" s="330"/>
      <c r="BR155" s="330"/>
      <c r="BS155" s="330"/>
      <c r="BT155" s="330"/>
      <c r="BU155" s="330"/>
      <c r="BV155" s="330"/>
      <c r="BW155" s="330"/>
      <c r="BX155" s="330"/>
      <c r="BY155" s="330"/>
      <c r="BZ155" s="330"/>
      <c r="CA155" s="330"/>
      <c r="CB155" s="330"/>
      <c r="CC155" s="330"/>
      <c r="CD155" s="330"/>
      <c r="CE155" s="330"/>
      <c r="CF155" s="330"/>
      <c r="CG155" s="330"/>
      <c r="CH155" s="330"/>
      <c r="CI155" s="330"/>
      <c r="CJ155" s="330"/>
      <c r="CK155" s="330"/>
      <c r="CL155" s="330"/>
      <c r="CM155" s="330"/>
      <c r="CN155" s="330"/>
      <c r="CO155" s="330"/>
      <c r="CP155" s="330"/>
      <c r="CQ155" s="330"/>
      <c r="CR155" s="330"/>
      <c r="CS155" s="330"/>
      <c r="CT155" s="330"/>
      <c r="CU155" s="330"/>
      <c r="CV155" s="330"/>
      <c r="CW155" s="330"/>
      <c r="CX155" s="330"/>
      <c r="CY155" s="330"/>
      <c r="CZ155" s="330"/>
      <c r="DA155" s="330"/>
      <c r="DB155" s="330"/>
      <c r="DC155" s="330"/>
      <c r="DD155" s="330"/>
      <c r="DE155" s="330"/>
      <c r="DF155" s="330"/>
      <c r="DG155" s="330"/>
      <c r="DH155" s="330"/>
      <c r="DI155" s="330"/>
      <c r="DJ155" s="330"/>
      <c r="DK155" s="330"/>
      <c r="DL155" s="330"/>
      <c r="DM155" s="330"/>
      <c r="DN155" s="330"/>
      <c r="DO155" s="330"/>
      <c r="DP155" s="330"/>
      <c r="DQ155" s="330"/>
      <c r="DR155" s="330"/>
      <c r="DS155" s="330"/>
      <c r="DT155" s="330"/>
      <c r="DU155" s="330"/>
      <c r="DV155" s="330"/>
      <c r="DW155" s="330"/>
      <c r="DX155" s="330"/>
      <c r="DY155" s="330"/>
      <c r="DZ155" s="330"/>
      <c r="EA155" s="330"/>
      <c r="EB155" s="330"/>
      <c r="EC155" s="330"/>
      <c r="ED155" s="330"/>
      <c r="EE155" s="330"/>
      <c r="EF155" s="330"/>
      <c r="EG155" s="330"/>
      <c r="EH155" s="330"/>
      <c r="EI155" s="330"/>
      <c r="EJ155" s="330"/>
      <c r="EK155" s="330"/>
      <c r="EL155" s="330"/>
      <c r="EM155" s="330"/>
      <c r="EN155" s="330"/>
      <c r="EO155" s="330"/>
      <c r="EP155" s="330"/>
      <c r="EQ155" s="330"/>
      <c r="ER155" s="330"/>
      <c r="ES155" s="330"/>
      <c r="ET155" s="330"/>
      <c r="EU155" s="330"/>
      <c r="EV155" s="330"/>
      <c r="EW155" s="330"/>
      <c r="EX155" s="330"/>
      <c r="EY155" s="330"/>
      <c r="EZ155" s="330"/>
      <c r="FA155" s="330"/>
      <c r="FB155" s="330"/>
      <c r="FC155" s="330"/>
      <c r="FD155" s="330"/>
      <c r="FE155" s="330"/>
      <c r="FF155" s="330"/>
      <c r="FG155" s="330"/>
      <c r="FH155" s="330"/>
      <c r="FI155" s="330"/>
      <c r="FJ155" s="330"/>
      <c r="FK155" s="330"/>
      <c r="FL155" s="330"/>
      <c r="FM155" s="330"/>
      <c r="FN155" s="330"/>
      <c r="FO155" s="330"/>
      <c r="FP155" s="330"/>
      <c r="FQ155" s="330"/>
      <c r="FR155" s="330"/>
      <c r="FS155" s="330"/>
      <c r="FT155" s="330"/>
      <c r="FU155" s="330"/>
      <c r="FV155" s="330"/>
      <c r="FW155" s="330"/>
      <c r="FX155" s="330"/>
      <c r="FY155" s="330"/>
      <c r="FZ155" s="330"/>
      <c r="GA155" s="330"/>
      <c r="GB155" s="330"/>
      <c r="GC155" s="330"/>
      <c r="GD155" s="330"/>
      <c r="GE155" s="330"/>
      <c r="GF155" s="330"/>
      <c r="GG155" s="330"/>
      <c r="GH155" s="330"/>
      <c r="GI155" s="330"/>
      <c r="GJ155" s="330"/>
      <c r="GK155" s="330"/>
      <c r="GL155" s="330"/>
      <c r="GM155" s="330"/>
      <c r="GN155" s="330"/>
      <c r="GO155" s="330"/>
      <c r="GP155" s="330"/>
      <c r="GQ155" s="330"/>
      <c r="GR155" s="330"/>
      <c r="GS155" s="330"/>
      <c r="GT155" s="330"/>
      <c r="GU155" s="330"/>
      <c r="GV155" s="330"/>
      <c r="GW155" s="330"/>
      <c r="GX155" s="330"/>
      <c r="GY155" s="330"/>
      <c r="GZ155" s="330"/>
      <c r="HA155" s="330"/>
      <c r="HB155" s="330"/>
      <c r="HC155" s="330"/>
      <c r="HD155" s="330"/>
      <c r="HE155" s="330"/>
      <c r="HF155" s="330"/>
      <c r="HG155" s="330"/>
      <c r="HH155" s="330"/>
      <c r="HI155" s="330"/>
      <c r="HJ155" s="330"/>
      <c r="HK155" s="330"/>
      <c r="HL155" s="330"/>
      <c r="HM155" s="330"/>
      <c r="HN155" s="330"/>
      <c r="HO155" s="330"/>
      <c r="HP155" s="330"/>
      <c r="HQ155" s="330"/>
      <c r="HR155" s="330"/>
      <c r="HS155" s="330"/>
      <c r="HT155" s="330"/>
      <c r="HU155" s="330"/>
      <c r="HV155" s="330"/>
      <c r="HW155" s="330"/>
      <c r="HX155" s="330"/>
      <c r="HY155" s="330"/>
      <c r="HZ155" s="330"/>
      <c r="IA155" s="330"/>
      <c r="IB155" s="330"/>
      <c r="IC155" s="330"/>
      <c r="ID155" s="330"/>
      <c r="IE155" s="330"/>
      <c r="IF155" s="330"/>
      <c r="IG155" s="330"/>
      <c r="IH155" s="330"/>
      <c r="II155" s="330"/>
      <c r="IJ155" s="330"/>
      <c r="IK155" s="330"/>
      <c r="IL155" s="330"/>
      <c r="IM155" s="330"/>
      <c r="IN155" s="330"/>
      <c r="IO155" s="330"/>
      <c r="IP155" s="330"/>
      <c r="IQ155" s="330"/>
      <c r="IR155" s="330"/>
      <c r="IS155" s="330"/>
      <c r="IT155" s="330"/>
      <c r="IU155" s="330"/>
      <c r="IV155" s="330"/>
      <c r="IW155" s="330"/>
      <c r="IX155" s="330"/>
      <c r="IY155" s="330"/>
      <c r="IZ155" s="330"/>
      <c r="JA155" s="330"/>
      <c r="JB155" s="330"/>
      <c r="JC155" s="330"/>
      <c r="JD155" s="330"/>
      <c r="JE155" s="330"/>
      <c r="JF155" s="330"/>
      <c r="JG155" s="330"/>
      <c r="JH155" s="330"/>
      <c r="JI155" s="330"/>
      <c r="JJ155" s="330"/>
      <c r="JK155" s="330"/>
      <c r="JL155" s="330"/>
      <c r="JM155" s="330"/>
      <c r="JN155" s="330"/>
      <c r="JO155" s="330"/>
      <c r="JP155" s="330"/>
      <c r="JQ155" s="330"/>
      <c r="JR155" s="330"/>
      <c r="JS155" s="330"/>
      <c r="JT155" s="330"/>
      <c r="JU155" s="330"/>
      <c r="JV155" s="330"/>
      <c r="JW155" s="330"/>
      <c r="JX155" s="330"/>
      <c r="JY155" s="330"/>
      <c r="JZ155" s="330"/>
      <c r="KA155" s="330"/>
      <c r="KB155" s="330"/>
      <c r="KC155" s="330"/>
      <c r="KD155" s="330"/>
      <c r="KE155" s="330"/>
      <c r="KF155" s="330"/>
      <c r="KG155" s="330"/>
      <c r="KH155" s="330"/>
      <c r="KI155" s="330"/>
      <c r="KJ155" s="330"/>
      <c r="KK155" s="330"/>
      <c r="KL155" s="330"/>
      <c r="KM155" s="330"/>
      <c r="KN155" s="330"/>
      <c r="KO155" s="330"/>
      <c r="KP155" s="330"/>
      <c r="KQ155" s="330"/>
      <c r="KR155" s="330"/>
      <c r="KS155" s="330"/>
      <c r="KT155" s="330"/>
      <c r="KU155" s="330"/>
      <c r="KV155" s="330"/>
      <c r="KW155" s="330"/>
      <c r="KX155" s="330"/>
      <c r="KY155" s="330"/>
      <c r="KZ155" s="330"/>
      <c r="LA155" s="330"/>
      <c r="LB155" s="330"/>
      <c r="LC155" s="330"/>
      <c r="LD155" s="330"/>
      <c r="LE155" s="330"/>
      <c r="LF155" s="330"/>
      <c r="LG155" s="330"/>
      <c r="LH155" s="330"/>
      <c r="LI155" s="330"/>
      <c r="LJ155" s="330"/>
      <c r="LK155" s="330"/>
      <c r="LL155" s="330"/>
      <c r="LM155" s="330"/>
      <c r="LN155" s="330"/>
      <c r="LO155" s="330"/>
      <c r="LP155" s="330"/>
      <c r="LQ155" s="330"/>
      <c r="LR155" s="330"/>
      <c r="LS155" s="330"/>
      <c r="LT155" s="330"/>
      <c r="LU155" s="330"/>
      <c r="LV155" s="330"/>
      <c r="LW155" s="330"/>
      <c r="LX155" s="330"/>
      <c r="LY155" s="330"/>
      <c r="LZ155" s="330"/>
      <c r="MA155" s="330"/>
      <c r="MB155" s="330"/>
      <c r="MC155" s="330"/>
      <c r="MD155" s="330"/>
      <c r="ME155" s="330"/>
      <c r="MF155" s="330"/>
      <c r="MG155" s="330"/>
      <c r="MH155" s="330"/>
      <c r="MI155" s="330"/>
      <c r="MJ155" s="330"/>
      <c r="MK155" s="330"/>
      <c r="ML155" s="330"/>
      <c r="MM155" s="330"/>
      <c r="MN155" s="330"/>
      <c r="MO155" s="330"/>
      <c r="MP155" s="330"/>
      <c r="MQ155" s="330"/>
      <c r="MR155" s="330"/>
      <c r="MS155" s="330"/>
      <c r="MT155" s="330"/>
      <c r="MU155" s="330"/>
      <c r="MV155" s="330"/>
      <c r="MW155" s="330"/>
      <c r="MX155" s="330"/>
      <c r="MY155" s="330"/>
      <c r="MZ155" s="330"/>
      <c r="NA155" s="330"/>
      <c r="NB155" s="330"/>
      <c r="NC155" s="330"/>
      <c r="ND155" s="330"/>
      <c r="NE155" s="330"/>
      <c r="NF155" s="330"/>
      <c r="NG155" s="330"/>
      <c r="NH155" s="330"/>
      <c r="NI155" s="330"/>
      <c r="NJ155" s="330"/>
      <c r="NK155" s="330"/>
      <c r="NL155" s="330"/>
      <c r="NM155" s="330"/>
      <c r="NN155" s="330"/>
      <c r="NO155" s="330"/>
      <c r="NP155" s="330"/>
      <c r="NQ155" s="330"/>
      <c r="NR155" s="330"/>
      <c r="NS155" s="330"/>
      <c r="NT155" s="330"/>
      <c r="NU155" s="330"/>
      <c r="NV155" s="330"/>
      <c r="NW155" s="330"/>
      <c r="NX155" s="330"/>
      <c r="NY155" s="330"/>
      <c r="NZ155" s="330"/>
      <c r="OA155" s="330"/>
      <c r="OB155" s="330"/>
      <c r="OC155" s="330"/>
      <c r="OD155" s="330"/>
      <c r="OE155" s="330"/>
      <c r="OF155" s="330"/>
      <c r="OG155" s="330"/>
      <c r="OH155" s="330"/>
      <c r="OI155" s="330"/>
      <c r="OJ155" s="330"/>
      <c r="OK155" s="330"/>
      <c r="OL155" s="330"/>
      <c r="OM155" s="330"/>
      <c r="ON155" s="330"/>
      <c r="OO155" s="330"/>
      <c r="OP155" s="330"/>
      <c r="OQ155" s="330"/>
      <c r="OR155" s="330"/>
      <c r="OS155" s="330"/>
      <c r="OT155" s="330"/>
      <c r="OU155" s="330"/>
      <c r="OV155" s="330"/>
      <c r="OW155" s="330"/>
      <c r="OX155" s="330"/>
      <c r="OY155" s="330"/>
      <c r="OZ155" s="330"/>
      <c r="PA155" s="330"/>
      <c r="PB155" s="330"/>
      <c r="PC155" s="330"/>
      <c r="PD155" s="330"/>
      <c r="PE155" s="330"/>
      <c r="PF155" s="330"/>
      <c r="PG155" s="330"/>
      <c r="PH155" s="330"/>
      <c r="PI155" s="330"/>
      <c r="PJ155" s="330"/>
      <c r="PK155" s="330"/>
      <c r="PL155" s="330"/>
      <c r="PM155" s="330"/>
      <c r="PN155" s="330"/>
      <c r="PO155" s="330"/>
      <c r="PP155" s="330"/>
      <c r="PQ155" s="330"/>
      <c r="PR155" s="330"/>
      <c r="PS155" s="330"/>
      <c r="PT155" s="330"/>
      <c r="PU155" s="330"/>
      <c r="PV155" s="330"/>
      <c r="PW155" s="330"/>
      <c r="PX155" s="330"/>
      <c r="PY155" s="330"/>
      <c r="PZ155" s="330"/>
      <c r="QA155" s="330"/>
      <c r="QB155" s="330"/>
      <c r="QC155" s="330"/>
      <c r="QD155" s="330"/>
      <c r="QE155" s="330"/>
      <c r="QF155" s="330"/>
      <c r="QG155" s="330"/>
      <c r="QH155" s="330"/>
      <c r="QI155" s="330"/>
      <c r="QJ155" s="330"/>
      <c r="QK155" s="330"/>
      <c r="QL155" s="330"/>
      <c r="QM155" s="330"/>
      <c r="QN155" s="330"/>
      <c r="QO155" s="330"/>
      <c r="QP155" s="330"/>
      <c r="QQ155" s="330"/>
      <c r="QR155" s="330"/>
      <c r="QS155" s="330"/>
      <c r="QT155" s="330"/>
      <c r="QU155" s="330"/>
      <c r="QV155" s="330"/>
      <c r="QW155" s="330"/>
      <c r="QX155" s="330"/>
      <c r="QY155" s="330"/>
      <c r="QZ155" s="330"/>
      <c r="RA155" s="330"/>
      <c r="RB155" s="330"/>
      <c r="RC155" s="330"/>
      <c r="RD155" s="330"/>
      <c r="RE155" s="330"/>
      <c r="RF155" s="330"/>
      <c r="RG155" s="330"/>
      <c r="RH155" s="330"/>
      <c r="RI155" s="330"/>
      <c r="RJ155" s="330"/>
      <c r="RK155" s="330"/>
      <c r="RL155" s="330"/>
      <c r="RM155" s="330"/>
      <c r="RN155" s="330"/>
      <c r="RO155" s="330"/>
      <c r="RP155" s="330"/>
      <c r="RQ155" s="330"/>
      <c r="RR155" s="330"/>
      <c r="RS155" s="330"/>
      <c r="RT155" s="330"/>
      <c r="RU155" s="330"/>
      <c r="RV155" s="330"/>
      <c r="RW155" s="330"/>
      <c r="RX155" s="330"/>
      <c r="RY155" s="330"/>
      <c r="RZ155" s="330"/>
      <c r="SA155" s="330"/>
      <c r="SB155" s="330"/>
      <c r="SC155" s="330"/>
      <c r="SD155" s="330"/>
      <c r="SE155" s="330"/>
      <c r="SF155" s="330"/>
      <c r="SG155" s="330"/>
      <c r="SH155" s="330"/>
      <c r="SI155" s="330"/>
      <c r="SJ155" s="330"/>
      <c r="SK155" s="330"/>
      <c r="SL155" s="330"/>
      <c r="SM155" s="330"/>
      <c r="SN155" s="330"/>
      <c r="SO155" s="330"/>
      <c r="SP155" s="330"/>
      <c r="SQ155" s="330"/>
      <c r="SR155" s="330"/>
      <c r="SS155" s="330"/>
      <c r="ST155" s="330"/>
      <c r="SU155" s="330"/>
      <c r="SV155" s="330"/>
      <c r="SW155" s="330"/>
      <c r="SX155" s="330"/>
      <c r="SY155" s="330"/>
      <c r="SZ155" s="330"/>
      <c r="TA155" s="330"/>
      <c r="TB155" s="330"/>
      <c r="TC155" s="330"/>
      <c r="TD155" s="330"/>
      <c r="TE155" s="330"/>
      <c r="TF155" s="330"/>
      <c r="TG155" s="330"/>
      <c r="TH155" s="330"/>
      <c r="TI155" s="330"/>
      <c r="TJ155" s="330"/>
      <c r="TK155" s="330"/>
      <c r="TL155" s="330"/>
      <c r="TM155" s="330"/>
      <c r="TN155" s="330"/>
      <c r="TO155" s="330"/>
      <c r="TP155" s="330"/>
      <c r="TQ155" s="330"/>
      <c r="TR155" s="330"/>
      <c r="TS155" s="330"/>
      <c r="TT155" s="330"/>
      <c r="TU155" s="330"/>
      <c r="TV155" s="330"/>
      <c r="TW155" s="330"/>
      <c r="TX155" s="330"/>
      <c r="TY155" s="330"/>
      <c r="TZ155" s="330"/>
      <c r="UA155" s="330"/>
      <c r="UB155" s="330"/>
      <c r="UC155" s="330"/>
      <c r="UD155" s="330"/>
      <c r="UE155" s="330"/>
      <c r="UF155" s="330"/>
      <c r="UG155" s="330"/>
      <c r="UH155" s="330"/>
      <c r="UI155" s="330"/>
      <c r="UJ155" s="330"/>
      <c r="UK155" s="330"/>
      <c r="UL155" s="330"/>
      <c r="UM155" s="330"/>
      <c r="UN155" s="330"/>
      <c r="UO155" s="330"/>
      <c r="UP155" s="330"/>
      <c r="UQ155" s="330"/>
      <c r="UR155" s="330"/>
      <c r="US155" s="330"/>
      <c r="UT155" s="330"/>
      <c r="UU155" s="330"/>
      <c r="UV155" s="330"/>
      <c r="UW155" s="330"/>
      <c r="UX155" s="330"/>
      <c r="UY155" s="330"/>
      <c r="UZ155" s="330"/>
      <c r="VA155" s="330"/>
      <c r="VB155" s="330"/>
      <c r="VC155" s="330"/>
      <c r="VD155" s="330"/>
      <c r="VE155" s="330"/>
      <c r="VF155" s="330"/>
      <c r="VG155" s="330"/>
      <c r="VH155" s="330"/>
      <c r="VI155" s="330"/>
      <c r="VJ155" s="330"/>
      <c r="VK155" s="330"/>
      <c r="VL155" s="330"/>
      <c r="VM155" s="330"/>
      <c r="VN155" s="330"/>
      <c r="VO155" s="330"/>
      <c r="VP155" s="330"/>
      <c r="VQ155" s="330"/>
      <c r="VR155" s="330"/>
      <c r="VS155" s="330"/>
      <c r="VT155" s="330"/>
      <c r="VU155" s="330"/>
      <c r="VV155" s="330"/>
      <c r="VW155" s="330"/>
      <c r="VX155" s="330"/>
      <c r="VY155" s="330"/>
      <c r="VZ155" s="330"/>
      <c r="WA155" s="330"/>
      <c r="WB155" s="330"/>
      <c r="WC155" s="330"/>
      <c r="WD155" s="330"/>
      <c r="WE155" s="330"/>
      <c r="WF155" s="330"/>
      <c r="WG155" s="330"/>
      <c r="WH155" s="330"/>
      <c r="WI155" s="330"/>
      <c r="WJ155" s="330"/>
      <c r="WK155" s="330"/>
      <c r="WL155" s="330"/>
      <c r="WM155" s="144"/>
      <c r="WN155" s="144"/>
      <c r="WO155" s="144"/>
      <c r="WP155" s="144"/>
      <c r="WQ155" s="144"/>
      <c r="WR155" s="144"/>
      <c r="WS155" s="144"/>
      <c r="WT155" s="144"/>
      <c r="WU155" s="144"/>
      <c r="WV155" s="144"/>
      <c r="WW155" s="144"/>
      <c r="WX155" s="144"/>
      <c r="WY155" s="144"/>
      <c r="WZ155" s="144"/>
      <c r="XA155" s="144"/>
      <c r="XB155" s="144"/>
      <c r="XC155" s="144"/>
      <c r="XD155" s="144"/>
      <c r="XE155" s="144"/>
      <c r="XF155" s="144"/>
      <c r="XG155" s="144"/>
      <c r="XH155" s="144"/>
      <c r="XI155" s="144"/>
      <c r="XJ155" s="144"/>
      <c r="XK155" s="144"/>
      <c r="XL155" s="144"/>
      <c r="XM155" s="144"/>
      <c r="XN155" s="144"/>
      <c r="XO155" s="144"/>
      <c r="XP155" s="144"/>
      <c r="XQ155" s="144"/>
      <c r="XR155" s="144"/>
      <c r="XS155" s="144"/>
      <c r="XT155" s="144"/>
      <c r="XU155" s="144"/>
      <c r="XV155" s="144"/>
      <c r="XW155" s="144"/>
      <c r="XX155" s="144"/>
      <c r="XY155" s="144"/>
      <c r="XZ155" s="144"/>
      <c r="YA155" s="144"/>
      <c r="YB155" s="144"/>
      <c r="YC155" s="144"/>
      <c r="YD155" s="144"/>
      <c r="YE155" s="144"/>
      <c r="YF155" s="144"/>
      <c r="YG155" s="144"/>
      <c r="YH155" s="144"/>
      <c r="YI155" s="144"/>
      <c r="YJ155" s="144"/>
      <c r="YK155" s="144"/>
      <c r="YL155" s="144"/>
      <c r="YM155" s="144"/>
      <c r="YN155" s="144"/>
      <c r="YO155" s="144"/>
      <c r="YP155" s="144"/>
      <c r="YQ155" s="144"/>
      <c r="YR155" s="144"/>
      <c r="YS155" s="144"/>
      <c r="YT155" s="144"/>
      <c r="YU155" s="144"/>
      <c r="YV155" s="144"/>
      <c r="YW155" s="144"/>
      <c r="YX155" s="144"/>
      <c r="YY155" s="144"/>
      <c r="YZ155" s="144"/>
      <c r="ZA155" s="144"/>
      <c r="ZB155" s="144"/>
      <c r="ZC155" s="144"/>
      <c r="ZD155" s="144"/>
      <c r="ZE155" s="144"/>
      <c r="ZF155" s="144"/>
      <c r="ZG155" s="144"/>
      <c r="ZH155" s="144"/>
      <c r="ZI155" s="144"/>
      <c r="ZJ155" s="144"/>
      <c r="ZK155" s="144"/>
      <c r="ZL155" s="144"/>
      <c r="ZM155" s="144"/>
      <c r="ZN155" s="144"/>
      <c r="ZO155" s="144"/>
      <c r="ZP155" s="144"/>
      <c r="ZQ155" s="144"/>
      <c r="ZR155" s="144"/>
      <c r="ZS155" s="144"/>
      <c r="ZT155" s="144"/>
      <c r="ZU155" s="144"/>
      <c r="ZV155" s="144"/>
      <c r="ZW155" s="144"/>
      <c r="ZX155" s="144"/>
      <c r="ZY155" s="144"/>
      <c r="ZZ155" s="144"/>
      <c r="AAA155" s="144"/>
      <c r="AAB155" s="144"/>
      <c r="AAC155" s="144"/>
      <c r="AAD155" s="144"/>
      <c r="AAE155" s="144"/>
      <c r="AAF155" s="144"/>
      <c r="AAG155" s="144"/>
      <c r="AAH155" s="144"/>
      <c r="AAI155" s="144"/>
      <c r="AAJ155" s="144"/>
      <c r="AAK155" s="144"/>
      <c r="AAL155" s="144"/>
      <c r="AAM155" s="144"/>
      <c r="AAN155" s="144"/>
      <c r="AAO155" s="144"/>
      <c r="AAP155" s="144"/>
      <c r="AAQ155" s="144"/>
      <c r="AAR155" s="144"/>
      <c r="AAS155" s="144"/>
      <c r="AAT155" s="144"/>
      <c r="AAU155" s="144"/>
      <c r="AAV155" s="144"/>
      <c r="AAW155" s="144"/>
      <c r="AAX155" s="144"/>
      <c r="AAY155" s="144"/>
      <c r="AAZ155" s="144"/>
      <c r="ABA155" s="144"/>
      <c r="ABB155" s="144"/>
      <c r="ABC155" s="144"/>
      <c r="ABD155" s="144"/>
      <c r="ABE155" s="144"/>
      <c r="ABF155" s="144"/>
      <c r="ABG155" s="144"/>
      <c r="ABH155" s="144"/>
      <c r="ABI155" s="144"/>
      <c r="ABJ155" s="144"/>
      <c r="ABK155" s="144"/>
      <c r="ABL155" s="144"/>
      <c r="ABM155" s="144"/>
      <c r="ABN155" s="144"/>
      <c r="ABO155" s="144"/>
      <c r="ABP155" s="144"/>
      <c r="ABQ155" s="144"/>
      <c r="ABR155" s="144"/>
      <c r="ABS155" s="144"/>
      <c r="ABT155" s="144"/>
      <c r="ABU155" s="144"/>
      <c r="ABV155" s="144"/>
      <c r="ABW155" s="144"/>
      <c r="ABX155" s="144"/>
      <c r="ABY155" s="144"/>
      <c r="ABZ155" s="144"/>
      <c r="ACA155" s="144"/>
      <c r="ACB155" s="144"/>
      <c r="ACC155" s="144"/>
      <c r="ACD155" s="144"/>
      <c r="ACE155" s="144"/>
      <c r="ACF155" s="144"/>
      <c r="ACG155" s="144"/>
      <c r="ACH155" s="144"/>
      <c r="ACI155" s="144"/>
      <c r="ACJ155" s="144"/>
      <c r="ACK155" s="144"/>
      <c r="ACL155" s="144"/>
      <c r="ACM155" s="144"/>
      <c r="ACN155" s="144"/>
      <c r="ACO155" s="144"/>
      <c r="ACP155" s="144"/>
      <c r="ACQ155" s="144"/>
      <c r="ACR155" s="144"/>
      <c r="ACS155" s="144"/>
      <c r="ACT155" s="144"/>
      <c r="ACU155" s="144"/>
      <c r="ACV155" s="144"/>
      <c r="ACW155" s="144"/>
      <c r="ACX155" s="144"/>
      <c r="ACY155" s="144"/>
      <c r="ACZ155" s="144"/>
      <c r="ADA155" s="144"/>
      <c r="ADB155" s="144"/>
      <c r="ADC155" s="144"/>
      <c r="ADD155" s="144"/>
      <c r="ADE155" s="144"/>
      <c r="ADF155" s="144"/>
      <c r="ADG155" s="144"/>
      <c r="ADH155" s="144"/>
      <c r="ADI155" s="144"/>
      <c r="ADJ155" s="144"/>
      <c r="ADK155" s="144"/>
      <c r="ADL155" s="144"/>
      <c r="ADM155" s="144"/>
      <c r="ADN155" s="144"/>
      <c r="ADO155" s="144"/>
      <c r="ADP155" s="144"/>
      <c r="ADQ155" s="144"/>
      <c r="ADR155" s="144"/>
      <c r="ADS155" s="144"/>
      <c r="ADT155" s="144"/>
      <c r="ADU155" s="144"/>
      <c r="ADV155" s="144"/>
      <c r="ADW155" s="144"/>
      <c r="ADX155" s="144"/>
      <c r="ADY155" s="144"/>
      <c r="ADZ155" s="144"/>
      <c r="AEA155" s="144"/>
      <c r="AEB155" s="144"/>
      <c r="AEC155" s="144"/>
      <c r="AED155" s="144"/>
      <c r="AEE155" s="144"/>
      <c r="AEF155" s="144"/>
      <c r="AEG155" s="144"/>
      <c r="AEH155" s="144"/>
      <c r="AEI155" s="144"/>
      <c r="AEJ155" s="144"/>
      <c r="AEK155" s="144"/>
      <c r="AEL155" s="144"/>
      <c r="AEM155" s="144"/>
      <c r="AEN155" s="144"/>
      <c r="AEO155" s="144"/>
      <c r="AEP155" s="144"/>
      <c r="AEQ155" s="144"/>
      <c r="AER155" s="144"/>
      <c r="AES155" s="144"/>
      <c r="AET155" s="144"/>
      <c r="AEU155" s="144"/>
      <c r="AEV155" s="144"/>
      <c r="AEW155" s="144"/>
      <c r="AEX155" s="144"/>
      <c r="AEY155" s="144"/>
      <c r="AEZ155" s="144"/>
      <c r="AFA155" s="144"/>
      <c r="AFB155" s="144"/>
      <c r="AFC155" s="144"/>
      <c r="AFD155" s="144"/>
      <c r="AFE155" s="144"/>
      <c r="AFF155" s="144"/>
      <c r="AFG155" s="144"/>
      <c r="AFH155" s="144"/>
      <c r="AFI155" s="144"/>
      <c r="AFJ155" s="144"/>
      <c r="AFK155" s="144"/>
      <c r="AFL155" s="144"/>
      <c r="AFM155" s="144"/>
      <c r="AFN155" s="144"/>
      <c r="AFO155" s="144"/>
      <c r="AFP155" s="144"/>
      <c r="AFQ155" s="144"/>
      <c r="AFR155" s="144"/>
      <c r="AFS155" s="144"/>
      <c r="AFT155" s="144"/>
      <c r="AFU155" s="144"/>
      <c r="AFV155" s="144"/>
      <c r="AFW155" s="144"/>
      <c r="AFX155" s="144"/>
      <c r="AFY155" s="144"/>
      <c r="AFZ155" s="144"/>
      <c r="AGA155" s="144"/>
      <c r="AGB155" s="144"/>
      <c r="AGC155" s="144"/>
      <c r="AGD155" s="144"/>
      <c r="AGE155" s="144"/>
      <c r="AGF155" s="144"/>
      <c r="AGG155" s="144"/>
      <c r="AGH155" s="144"/>
      <c r="AGI155" s="144"/>
      <c r="AGJ155" s="144"/>
      <c r="AGK155" s="144"/>
      <c r="AGL155" s="144"/>
      <c r="AGM155" s="144"/>
      <c r="AGN155" s="144"/>
      <c r="AGO155" s="144"/>
      <c r="AGP155" s="144"/>
      <c r="AGQ155" s="144"/>
      <c r="AGR155" s="144"/>
      <c r="AGS155" s="144"/>
      <c r="AGT155" s="144"/>
      <c r="AGU155" s="144"/>
      <c r="AGV155" s="144"/>
      <c r="AGW155" s="144"/>
      <c r="AGX155" s="144"/>
      <c r="AGY155" s="144"/>
      <c r="AGZ155" s="144"/>
      <c r="AHA155" s="144"/>
      <c r="AHB155" s="144"/>
      <c r="AHC155" s="144"/>
      <c r="AHD155" s="144"/>
      <c r="AHE155" s="144"/>
      <c r="AHF155" s="144"/>
      <c r="AHG155" s="144"/>
      <c r="AHH155" s="144"/>
      <c r="AHI155" s="144"/>
      <c r="AHJ155" s="144"/>
      <c r="AHK155" s="144"/>
      <c r="AHL155" s="144"/>
      <c r="AHM155" s="144"/>
      <c r="AHN155" s="144"/>
      <c r="AHO155" s="144"/>
      <c r="AHP155" s="144"/>
      <c r="AHQ155" s="144"/>
      <c r="AHR155" s="144"/>
      <c r="AHS155" s="144"/>
      <c r="AHT155" s="144"/>
      <c r="AHU155" s="144"/>
      <c r="AHV155" s="144"/>
      <c r="AHW155" s="144"/>
      <c r="AHX155" s="144"/>
      <c r="AHY155" s="144"/>
      <c r="AHZ155" s="144"/>
      <c r="AIA155" s="144"/>
      <c r="AIB155" s="144"/>
      <c r="AIC155" s="144"/>
      <c r="AID155" s="144"/>
      <c r="AIE155" s="144"/>
      <c r="AIF155" s="144"/>
      <c r="AIG155" s="144"/>
      <c r="AIH155" s="144"/>
      <c r="AII155" s="144"/>
      <c r="AIJ155" s="144"/>
      <c r="AIK155" s="144"/>
      <c r="AIL155" s="144"/>
      <c r="AIM155" s="144"/>
      <c r="AIN155" s="144"/>
      <c r="AIO155" s="144"/>
      <c r="AIP155" s="144"/>
      <c r="AIQ155" s="144"/>
      <c r="AIR155" s="144"/>
      <c r="AIS155" s="144"/>
      <c r="AIT155" s="144"/>
      <c r="AIU155" s="144"/>
      <c r="AIV155" s="144"/>
      <c r="AIW155" s="144"/>
      <c r="AIX155" s="144"/>
      <c r="AIY155" s="144"/>
      <c r="AIZ155" s="144"/>
      <c r="AJA155" s="144"/>
      <c r="AJB155" s="144"/>
      <c r="AJC155" s="144"/>
      <c r="AJD155" s="144"/>
      <c r="AJE155" s="144"/>
      <c r="AJF155" s="144"/>
      <c r="AJG155" s="144"/>
      <c r="AJH155" s="144"/>
      <c r="AJI155" s="144"/>
      <c r="AJJ155" s="144"/>
      <c r="AJK155" s="144"/>
      <c r="AJL155" s="144"/>
      <c r="AJM155" s="144"/>
      <c r="AJN155" s="144"/>
      <c r="AJO155" s="144"/>
      <c r="AJP155" s="144"/>
      <c r="AJQ155" s="144"/>
      <c r="AJR155" s="144"/>
      <c r="AJS155" s="144"/>
      <c r="AJT155" s="144"/>
      <c r="AJU155" s="144"/>
      <c r="AJV155" s="144"/>
      <c r="AJW155" s="144"/>
      <c r="AJX155" s="144"/>
      <c r="AJY155" s="144"/>
      <c r="AJZ155" s="144"/>
      <c r="AKA155" s="144"/>
      <c r="AKB155" s="144"/>
      <c r="AKC155" s="144"/>
      <c r="AKD155" s="144"/>
      <c r="AKE155" s="144"/>
      <c r="AKF155" s="144"/>
      <c r="AKG155" s="144"/>
      <c r="AKH155" s="144"/>
    </row>
    <row r="156" spans="1:970" s="145" customFormat="1" ht="184.5" customHeight="1">
      <c r="A156" s="509"/>
      <c r="B156" s="484"/>
      <c r="C156" s="481"/>
      <c r="D156" s="479"/>
      <c r="E156" s="479"/>
      <c r="F156" s="479"/>
      <c r="G156" s="479"/>
      <c r="H156" s="496"/>
      <c r="I156" s="496"/>
      <c r="J156" s="479"/>
      <c r="K156" s="479"/>
      <c r="L156" s="479"/>
      <c r="M156" s="479"/>
      <c r="N156" s="479"/>
      <c r="O156" s="488"/>
      <c r="P156" s="491"/>
      <c r="Q156" s="488"/>
      <c r="R156" s="491"/>
      <c r="S156" s="488"/>
      <c r="T156" s="491"/>
      <c r="U156" s="488"/>
      <c r="V156" s="490"/>
      <c r="W156" s="500"/>
      <c r="X156" s="498"/>
      <c r="Y156" s="495"/>
      <c r="Z156" s="495"/>
      <c r="AA156" s="330"/>
      <c r="AB156" s="330"/>
      <c r="AC156" s="330"/>
      <c r="AD156" s="330"/>
      <c r="AE156" s="330"/>
      <c r="AF156" s="330"/>
      <c r="AG156" s="330"/>
      <c r="AH156" s="330"/>
      <c r="AI156" s="330"/>
      <c r="AJ156" s="330"/>
      <c r="AK156" s="330"/>
      <c r="AL156" s="330"/>
      <c r="AM156" s="330"/>
      <c r="AN156" s="330"/>
      <c r="AO156" s="330"/>
      <c r="AP156" s="330"/>
      <c r="AQ156" s="330"/>
      <c r="AR156" s="330"/>
      <c r="AS156" s="330"/>
      <c r="AT156" s="330"/>
      <c r="AU156" s="330"/>
      <c r="AV156" s="330"/>
      <c r="AW156" s="330"/>
      <c r="AX156" s="330"/>
      <c r="AY156" s="330"/>
      <c r="AZ156" s="330"/>
      <c r="BA156" s="330"/>
      <c r="BB156" s="330"/>
      <c r="BC156" s="330"/>
      <c r="BD156" s="330"/>
      <c r="BE156" s="330"/>
      <c r="BF156" s="330"/>
      <c r="BG156" s="330"/>
      <c r="BH156" s="330"/>
      <c r="BI156" s="330"/>
      <c r="BJ156" s="330"/>
      <c r="BK156" s="330"/>
      <c r="BL156" s="330"/>
      <c r="BM156" s="330"/>
      <c r="BN156" s="330"/>
      <c r="BO156" s="330"/>
      <c r="BP156" s="330"/>
      <c r="BQ156" s="330"/>
      <c r="BR156" s="330"/>
      <c r="BS156" s="330"/>
      <c r="BT156" s="330"/>
      <c r="BU156" s="330"/>
      <c r="BV156" s="330"/>
      <c r="BW156" s="330"/>
      <c r="BX156" s="330"/>
      <c r="BY156" s="330"/>
      <c r="BZ156" s="330"/>
      <c r="CA156" s="330"/>
      <c r="CB156" s="330"/>
      <c r="CC156" s="330"/>
      <c r="CD156" s="330"/>
      <c r="CE156" s="330"/>
      <c r="CF156" s="330"/>
      <c r="CG156" s="330"/>
      <c r="CH156" s="330"/>
      <c r="CI156" s="330"/>
      <c r="CJ156" s="330"/>
      <c r="CK156" s="330"/>
      <c r="CL156" s="330"/>
      <c r="CM156" s="330"/>
      <c r="CN156" s="330"/>
      <c r="CO156" s="330"/>
      <c r="CP156" s="330"/>
      <c r="CQ156" s="330"/>
      <c r="CR156" s="330"/>
      <c r="CS156" s="330"/>
      <c r="CT156" s="330"/>
      <c r="CU156" s="330"/>
      <c r="CV156" s="330"/>
      <c r="CW156" s="330"/>
      <c r="CX156" s="330"/>
      <c r="CY156" s="330"/>
      <c r="CZ156" s="330"/>
      <c r="DA156" s="330"/>
      <c r="DB156" s="330"/>
      <c r="DC156" s="330"/>
      <c r="DD156" s="330"/>
      <c r="DE156" s="330"/>
      <c r="DF156" s="330"/>
      <c r="DG156" s="330"/>
      <c r="DH156" s="330"/>
      <c r="DI156" s="330"/>
      <c r="DJ156" s="330"/>
      <c r="DK156" s="330"/>
      <c r="DL156" s="330"/>
      <c r="DM156" s="330"/>
      <c r="DN156" s="330"/>
      <c r="DO156" s="330"/>
      <c r="DP156" s="330"/>
      <c r="DQ156" s="330"/>
      <c r="DR156" s="330"/>
      <c r="DS156" s="330"/>
      <c r="DT156" s="330"/>
      <c r="DU156" s="330"/>
      <c r="DV156" s="330"/>
      <c r="DW156" s="330"/>
      <c r="DX156" s="330"/>
      <c r="DY156" s="330"/>
      <c r="DZ156" s="330"/>
      <c r="EA156" s="330"/>
      <c r="EB156" s="330"/>
      <c r="EC156" s="330"/>
      <c r="ED156" s="330"/>
      <c r="EE156" s="330"/>
      <c r="EF156" s="330"/>
      <c r="EG156" s="330"/>
      <c r="EH156" s="330"/>
      <c r="EI156" s="330"/>
      <c r="EJ156" s="330"/>
      <c r="EK156" s="330"/>
      <c r="EL156" s="330"/>
      <c r="EM156" s="330"/>
      <c r="EN156" s="330"/>
      <c r="EO156" s="330"/>
      <c r="EP156" s="330"/>
      <c r="EQ156" s="330"/>
      <c r="ER156" s="330"/>
      <c r="ES156" s="330"/>
      <c r="ET156" s="330"/>
      <c r="EU156" s="330"/>
      <c r="EV156" s="330"/>
      <c r="EW156" s="330"/>
      <c r="EX156" s="330"/>
      <c r="EY156" s="330"/>
      <c r="EZ156" s="330"/>
      <c r="FA156" s="330"/>
      <c r="FB156" s="330"/>
      <c r="FC156" s="330"/>
      <c r="FD156" s="330"/>
      <c r="FE156" s="330"/>
      <c r="FF156" s="330"/>
      <c r="FG156" s="330"/>
      <c r="FH156" s="330"/>
      <c r="FI156" s="330"/>
      <c r="FJ156" s="330"/>
      <c r="FK156" s="330"/>
      <c r="FL156" s="330"/>
      <c r="FM156" s="330"/>
      <c r="FN156" s="330"/>
      <c r="FO156" s="330"/>
      <c r="FP156" s="330"/>
      <c r="FQ156" s="330"/>
      <c r="FR156" s="330"/>
      <c r="FS156" s="330"/>
      <c r="FT156" s="330"/>
      <c r="FU156" s="330"/>
      <c r="FV156" s="330"/>
      <c r="FW156" s="330"/>
      <c r="FX156" s="330"/>
      <c r="FY156" s="330"/>
      <c r="FZ156" s="330"/>
      <c r="GA156" s="330"/>
      <c r="GB156" s="330"/>
      <c r="GC156" s="330"/>
      <c r="GD156" s="330"/>
      <c r="GE156" s="330"/>
      <c r="GF156" s="330"/>
      <c r="GG156" s="330"/>
      <c r="GH156" s="330"/>
      <c r="GI156" s="330"/>
      <c r="GJ156" s="330"/>
      <c r="GK156" s="330"/>
      <c r="GL156" s="330"/>
      <c r="GM156" s="330"/>
      <c r="GN156" s="330"/>
      <c r="GO156" s="330"/>
      <c r="GP156" s="330"/>
      <c r="GQ156" s="330"/>
      <c r="GR156" s="330"/>
      <c r="GS156" s="330"/>
      <c r="GT156" s="330"/>
      <c r="GU156" s="330"/>
      <c r="GV156" s="330"/>
      <c r="GW156" s="330"/>
      <c r="GX156" s="330"/>
      <c r="GY156" s="330"/>
      <c r="GZ156" s="330"/>
      <c r="HA156" s="330"/>
      <c r="HB156" s="330"/>
      <c r="HC156" s="330"/>
      <c r="HD156" s="330"/>
      <c r="HE156" s="330"/>
      <c r="HF156" s="330"/>
      <c r="HG156" s="330"/>
      <c r="HH156" s="330"/>
      <c r="HI156" s="330"/>
      <c r="HJ156" s="330"/>
      <c r="HK156" s="330"/>
      <c r="HL156" s="330"/>
      <c r="HM156" s="330"/>
      <c r="HN156" s="330"/>
      <c r="HO156" s="330"/>
      <c r="HP156" s="330"/>
      <c r="HQ156" s="330"/>
      <c r="HR156" s="330"/>
      <c r="HS156" s="330"/>
      <c r="HT156" s="330"/>
      <c r="HU156" s="330"/>
      <c r="HV156" s="330"/>
      <c r="HW156" s="330"/>
      <c r="HX156" s="330"/>
      <c r="HY156" s="330"/>
      <c r="HZ156" s="330"/>
      <c r="IA156" s="330"/>
      <c r="IB156" s="330"/>
      <c r="IC156" s="330"/>
      <c r="ID156" s="330"/>
      <c r="IE156" s="330"/>
      <c r="IF156" s="330"/>
      <c r="IG156" s="330"/>
      <c r="IH156" s="330"/>
      <c r="II156" s="330"/>
      <c r="IJ156" s="330"/>
      <c r="IK156" s="330"/>
      <c r="IL156" s="330"/>
      <c r="IM156" s="330"/>
      <c r="IN156" s="330"/>
      <c r="IO156" s="330"/>
      <c r="IP156" s="330"/>
      <c r="IQ156" s="330"/>
      <c r="IR156" s="330"/>
      <c r="IS156" s="330"/>
      <c r="IT156" s="330"/>
      <c r="IU156" s="330"/>
      <c r="IV156" s="330"/>
      <c r="IW156" s="330"/>
      <c r="IX156" s="330"/>
      <c r="IY156" s="330"/>
      <c r="IZ156" s="330"/>
      <c r="JA156" s="330"/>
      <c r="JB156" s="330"/>
      <c r="JC156" s="330"/>
      <c r="JD156" s="330"/>
      <c r="JE156" s="330"/>
      <c r="JF156" s="330"/>
      <c r="JG156" s="330"/>
      <c r="JH156" s="330"/>
      <c r="JI156" s="330"/>
      <c r="JJ156" s="330"/>
      <c r="JK156" s="330"/>
      <c r="JL156" s="330"/>
      <c r="JM156" s="330"/>
      <c r="JN156" s="330"/>
      <c r="JO156" s="330"/>
      <c r="JP156" s="330"/>
      <c r="JQ156" s="330"/>
      <c r="JR156" s="330"/>
      <c r="JS156" s="330"/>
      <c r="JT156" s="330"/>
      <c r="JU156" s="330"/>
      <c r="JV156" s="330"/>
      <c r="JW156" s="330"/>
      <c r="JX156" s="330"/>
      <c r="JY156" s="330"/>
      <c r="JZ156" s="330"/>
      <c r="KA156" s="330"/>
      <c r="KB156" s="330"/>
      <c r="KC156" s="330"/>
      <c r="KD156" s="330"/>
      <c r="KE156" s="330"/>
      <c r="KF156" s="330"/>
      <c r="KG156" s="330"/>
      <c r="KH156" s="330"/>
      <c r="KI156" s="330"/>
      <c r="KJ156" s="330"/>
      <c r="KK156" s="330"/>
      <c r="KL156" s="330"/>
      <c r="KM156" s="330"/>
      <c r="KN156" s="330"/>
      <c r="KO156" s="330"/>
      <c r="KP156" s="330"/>
      <c r="KQ156" s="330"/>
      <c r="KR156" s="330"/>
      <c r="KS156" s="330"/>
      <c r="KT156" s="330"/>
      <c r="KU156" s="330"/>
      <c r="KV156" s="330"/>
      <c r="KW156" s="330"/>
      <c r="KX156" s="330"/>
      <c r="KY156" s="330"/>
      <c r="KZ156" s="330"/>
      <c r="LA156" s="330"/>
      <c r="LB156" s="330"/>
      <c r="LC156" s="330"/>
      <c r="LD156" s="330"/>
      <c r="LE156" s="330"/>
      <c r="LF156" s="330"/>
      <c r="LG156" s="330"/>
      <c r="LH156" s="330"/>
      <c r="LI156" s="330"/>
      <c r="LJ156" s="330"/>
      <c r="LK156" s="330"/>
      <c r="LL156" s="330"/>
      <c r="LM156" s="330"/>
      <c r="LN156" s="330"/>
      <c r="LO156" s="330"/>
      <c r="LP156" s="330"/>
      <c r="LQ156" s="330"/>
      <c r="LR156" s="330"/>
      <c r="LS156" s="330"/>
      <c r="LT156" s="330"/>
      <c r="LU156" s="330"/>
      <c r="LV156" s="330"/>
      <c r="LW156" s="330"/>
      <c r="LX156" s="330"/>
      <c r="LY156" s="330"/>
      <c r="LZ156" s="330"/>
      <c r="MA156" s="330"/>
      <c r="MB156" s="330"/>
      <c r="MC156" s="330"/>
      <c r="MD156" s="330"/>
      <c r="ME156" s="330"/>
      <c r="MF156" s="330"/>
      <c r="MG156" s="330"/>
      <c r="MH156" s="330"/>
      <c r="MI156" s="330"/>
      <c r="MJ156" s="330"/>
      <c r="MK156" s="330"/>
      <c r="ML156" s="330"/>
      <c r="MM156" s="330"/>
      <c r="MN156" s="330"/>
      <c r="MO156" s="330"/>
      <c r="MP156" s="330"/>
      <c r="MQ156" s="330"/>
      <c r="MR156" s="330"/>
      <c r="MS156" s="330"/>
      <c r="MT156" s="330"/>
      <c r="MU156" s="330"/>
      <c r="MV156" s="330"/>
      <c r="MW156" s="330"/>
      <c r="MX156" s="330"/>
      <c r="MY156" s="330"/>
      <c r="MZ156" s="330"/>
      <c r="NA156" s="330"/>
      <c r="NB156" s="330"/>
      <c r="NC156" s="330"/>
      <c r="ND156" s="330"/>
      <c r="NE156" s="330"/>
      <c r="NF156" s="330"/>
      <c r="NG156" s="330"/>
      <c r="NH156" s="330"/>
      <c r="NI156" s="330"/>
      <c r="NJ156" s="330"/>
      <c r="NK156" s="330"/>
      <c r="NL156" s="330"/>
      <c r="NM156" s="330"/>
      <c r="NN156" s="330"/>
      <c r="NO156" s="330"/>
      <c r="NP156" s="330"/>
      <c r="NQ156" s="330"/>
      <c r="NR156" s="330"/>
      <c r="NS156" s="330"/>
      <c r="NT156" s="330"/>
      <c r="NU156" s="330"/>
      <c r="NV156" s="330"/>
      <c r="NW156" s="330"/>
      <c r="NX156" s="330"/>
      <c r="NY156" s="330"/>
      <c r="NZ156" s="330"/>
      <c r="OA156" s="330"/>
      <c r="OB156" s="330"/>
      <c r="OC156" s="330"/>
      <c r="OD156" s="330"/>
      <c r="OE156" s="330"/>
      <c r="OF156" s="330"/>
      <c r="OG156" s="330"/>
      <c r="OH156" s="330"/>
      <c r="OI156" s="330"/>
      <c r="OJ156" s="330"/>
      <c r="OK156" s="330"/>
      <c r="OL156" s="330"/>
      <c r="OM156" s="330"/>
      <c r="ON156" s="330"/>
      <c r="OO156" s="330"/>
      <c r="OP156" s="330"/>
      <c r="OQ156" s="330"/>
      <c r="OR156" s="330"/>
      <c r="OS156" s="330"/>
      <c r="OT156" s="330"/>
      <c r="OU156" s="330"/>
      <c r="OV156" s="330"/>
      <c r="OW156" s="330"/>
      <c r="OX156" s="330"/>
      <c r="OY156" s="330"/>
      <c r="OZ156" s="330"/>
      <c r="PA156" s="330"/>
      <c r="PB156" s="330"/>
      <c r="PC156" s="330"/>
      <c r="PD156" s="330"/>
      <c r="PE156" s="330"/>
      <c r="PF156" s="330"/>
      <c r="PG156" s="330"/>
      <c r="PH156" s="330"/>
      <c r="PI156" s="330"/>
      <c r="PJ156" s="330"/>
      <c r="PK156" s="330"/>
      <c r="PL156" s="330"/>
      <c r="PM156" s="330"/>
      <c r="PN156" s="330"/>
      <c r="PO156" s="330"/>
      <c r="PP156" s="330"/>
      <c r="PQ156" s="330"/>
      <c r="PR156" s="330"/>
      <c r="PS156" s="330"/>
      <c r="PT156" s="330"/>
      <c r="PU156" s="330"/>
      <c r="PV156" s="330"/>
      <c r="PW156" s="330"/>
      <c r="PX156" s="330"/>
      <c r="PY156" s="330"/>
      <c r="PZ156" s="330"/>
      <c r="QA156" s="330"/>
      <c r="QB156" s="330"/>
      <c r="QC156" s="330"/>
      <c r="QD156" s="330"/>
      <c r="QE156" s="330"/>
      <c r="QF156" s="330"/>
      <c r="QG156" s="330"/>
      <c r="QH156" s="330"/>
      <c r="QI156" s="330"/>
      <c r="QJ156" s="330"/>
      <c r="QK156" s="330"/>
      <c r="QL156" s="330"/>
      <c r="QM156" s="330"/>
      <c r="QN156" s="330"/>
      <c r="QO156" s="330"/>
      <c r="QP156" s="330"/>
      <c r="QQ156" s="330"/>
      <c r="QR156" s="330"/>
      <c r="QS156" s="330"/>
      <c r="QT156" s="330"/>
      <c r="QU156" s="330"/>
      <c r="QV156" s="330"/>
      <c r="QW156" s="330"/>
      <c r="QX156" s="330"/>
      <c r="QY156" s="330"/>
      <c r="QZ156" s="330"/>
      <c r="RA156" s="330"/>
      <c r="RB156" s="330"/>
      <c r="RC156" s="330"/>
      <c r="RD156" s="330"/>
      <c r="RE156" s="330"/>
      <c r="RF156" s="330"/>
      <c r="RG156" s="330"/>
      <c r="RH156" s="330"/>
      <c r="RI156" s="330"/>
      <c r="RJ156" s="330"/>
      <c r="RK156" s="330"/>
      <c r="RL156" s="330"/>
      <c r="RM156" s="330"/>
      <c r="RN156" s="330"/>
      <c r="RO156" s="330"/>
      <c r="RP156" s="330"/>
      <c r="RQ156" s="330"/>
      <c r="RR156" s="330"/>
      <c r="RS156" s="330"/>
      <c r="RT156" s="330"/>
      <c r="RU156" s="330"/>
      <c r="RV156" s="330"/>
      <c r="RW156" s="330"/>
      <c r="RX156" s="330"/>
      <c r="RY156" s="330"/>
      <c r="RZ156" s="330"/>
      <c r="SA156" s="330"/>
      <c r="SB156" s="330"/>
      <c r="SC156" s="330"/>
      <c r="SD156" s="330"/>
      <c r="SE156" s="330"/>
      <c r="SF156" s="330"/>
      <c r="SG156" s="330"/>
      <c r="SH156" s="330"/>
      <c r="SI156" s="330"/>
      <c r="SJ156" s="330"/>
      <c r="SK156" s="330"/>
      <c r="SL156" s="330"/>
      <c r="SM156" s="330"/>
      <c r="SN156" s="330"/>
      <c r="SO156" s="330"/>
      <c r="SP156" s="330"/>
      <c r="SQ156" s="330"/>
      <c r="SR156" s="330"/>
      <c r="SS156" s="330"/>
      <c r="ST156" s="330"/>
      <c r="SU156" s="330"/>
      <c r="SV156" s="330"/>
      <c r="SW156" s="330"/>
      <c r="SX156" s="330"/>
      <c r="SY156" s="330"/>
      <c r="SZ156" s="330"/>
      <c r="TA156" s="330"/>
      <c r="TB156" s="330"/>
      <c r="TC156" s="330"/>
      <c r="TD156" s="330"/>
      <c r="TE156" s="330"/>
      <c r="TF156" s="330"/>
      <c r="TG156" s="330"/>
      <c r="TH156" s="330"/>
      <c r="TI156" s="330"/>
      <c r="TJ156" s="330"/>
      <c r="TK156" s="330"/>
      <c r="TL156" s="330"/>
      <c r="TM156" s="330"/>
      <c r="TN156" s="330"/>
      <c r="TO156" s="330"/>
      <c r="TP156" s="330"/>
      <c r="TQ156" s="330"/>
      <c r="TR156" s="330"/>
      <c r="TS156" s="330"/>
      <c r="TT156" s="330"/>
      <c r="TU156" s="330"/>
      <c r="TV156" s="330"/>
      <c r="TW156" s="330"/>
      <c r="TX156" s="330"/>
      <c r="TY156" s="330"/>
      <c r="TZ156" s="330"/>
      <c r="UA156" s="330"/>
      <c r="UB156" s="330"/>
      <c r="UC156" s="330"/>
      <c r="UD156" s="330"/>
      <c r="UE156" s="330"/>
      <c r="UF156" s="330"/>
      <c r="UG156" s="330"/>
      <c r="UH156" s="330"/>
      <c r="UI156" s="330"/>
      <c r="UJ156" s="330"/>
      <c r="UK156" s="330"/>
      <c r="UL156" s="330"/>
      <c r="UM156" s="330"/>
      <c r="UN156" s="330"/>
      <c r="UO156" s="330"/>
      <c r="UP156" s="330"/>
      <c r="UQ156" s="330"/>
      <c r="UR156" s="330"/>
      <c r="US156" s="330"/>
      <c r="UT156" s="330"/>
      <c r="UU156" s="330"/>
      <c r="UV156" s="330"/>
      <c r="UW156" s="330"/>
      <c r="UX156" s="330"/>
      <c r="UY156" s="330"/>
      <c r="UZ156" s="330"/>
      <c r="VA156" s="330"/>
      <c r="VB156" s="330"/>
      <c r="VC156" s="330"/>
      <c r="VD156" s="330"/>
      <c r="VE156" s="330"/>
      <c r="VF156" s="330"/>
      <c r="VG156" s="330"/>
      <c r="VH156" s="330"/>
      <c r="VI156" s="330"/>
      <c r="VJ156" s="330"/>
      <c r="VK156" s="330"/>
      <c r="VL156" s="330"/>
      <c r="VM156" s="330"/>
      <c r="VN156" s="330"/>
      <c r="VO156" s="330"/>
      <c r="VP156" s="330"/>
      <c r="VQ156" s="330"/>
      <c r="VR156" s="330"/>
      <c r="VS156" s="330"/>
      <c r="VT156" s="330"/>
      <c r="VU156" s="330"/>
      <c r="VV156" s="330"/>
      <c r="VW156" s="330"/>
      <c r="VX156" s="330"/>
      <c r="VY156" s="330"/>
      <c r="VZ156" s="330"/>
      <c r="WA156" s="330"/>
      <c r="WB156" s="330"/>
      <c r="WC156" s="330"/>
      <c r="WD156" s="330"/>
      <c r="WE156" s="330"/>
      <c r="WF156" s="330"/>
      <c r="WG156" s="330"/>
      <c r="WH156" s="330"/>
      <c r="WI156" s="330"/>
      <c r="WJ156" s="330"/>
      <c r="WK156" s="330"/>
      <c r="WL156" s="330"/>
      <c r="WM156" s="144"/>
      <c r="WN156" s="144"/>
      <c r="WO156" s="144"/>
      <c r="WP156" s="144"/>
      <c r="WQ156" s="144"/>
      <c r="WR156" s="144"/>
      <c r="WS156" s="144"/>
      <c r="WT156" s="144"/>
      <c r="WU156" s="144"/>
      <c r="WV156" s="144"/>
      <c r="WW156" s="144"/>
      <c r="WX156" s="144"/>
      <c r="WY156" s="144"/>
      <c r="WZ156" s="144"/>
      <c r="XA156" s="144"/>
      <c r="XB156" s="144"/>
      <c r="XC156" s="144"/>
      <c r="XD156" s="144"/>
      <c r="XE156" s="144"/>
      <c r="XF156" s="144"/>
      <c r="XG156" s="144"/>
      <c r="XH156" s="144"/>
      <c r="XI156" s="144"/>
      <c r="XJ156" s="144"/>
      <c r="XK156" s="144"/>
      <c r="XL156" s="144"/>
      <c r="XM156" s="144"/>
      <c r="XN156" s="144"/>
      <c r="XO156" s="144"/>
      <c r="XP156" s="144"/>
      <c r="XQ156" s="144"/>
      <c r="XR156" s="144"/>
      <c r="XS156" s="144"/>
      <c r="XT156" s="144"/>
      <c r="XU156" s="144"/>
      <c r="XV156" s="144"/>
      <c r="XW156" s="144"/>
      <c r="XX156" s="144"/>
      <c r="XY156" s="144"/>
      <c r="XZ156" s="144"/>
      <c r="YA156" s="144"/>
      <c r="YB156" s="144"/>
      <c r="YC156" s="144"/>
      <c r="YD156" s="144"/>
      <c r="YE156" s="144"/>
      <c r="YF156" s="144"/>
      <c r="YG156" s="144"/>
      <c r="YH156" s="144"/>
      <c r="YI156" s="144"/>
      <c r="YJ156" s="144"/>
      <c r="YK156" s="144"/>
      <c r="YL156" s="144"/>
      <c r="YM156" s="144"/>
      <c r="YN156" s="144"/>
      <c r="YO156" s="144"/>
      <c r="YP156" s="144"/>
      <c r="YQ156" s="144"/>
      <c r="YR156" s="144"/>
      <c r="YS156" s="144"/>
      <c r="YT156" s="144"/>
      <c r="YU156" s="144"/>
      <c r="YV156" s="144"/>
      <c r="YW156" s="144"/>
      <c r="YX156" s="144"/>
      <c r="YY156" s="144"/>
      <c r="YZ156" s="144"/>
      <c r="ZA156" s="144"/>
      <c r="ZB156" s="144"/>
      <c r="ZC156" s="144"/>
      <c r="ZD156" s="144"/>
      <c r="ZE156" s="144"/>
      <c r="ZF156" s="144"/>
      <c r="ZG156" s="144"/>
      <c r="ZH156" s="144"/>
      <c r="ZI156" s="144"/>
      <c r="ZJ156" s="144"/>
      <c r="ZK156" s="144"/>
      <c r="ZL156" s="144"/>
      <c r="ZM156" s="144"/>
      <c r="ZN156" s="144"/>
      <c r="ZO156" s="144"/>
      <c r="ZP156" s="144"/>
      <c r="ZQ156" s="144"/>
      <c r="ZR156" s="144"/>
      <c r="ZS156" s="144"/>
      <c r="ZT156" s="144"/>
      <c r="ZU156" s="144"/>
      <c r="ZV156" s="144"/>
      <c r="ZW156" s="144"/>
      <c r="ZX156" s="144"/>
      <c r="ZY156" s="144"/>
      <c r="ZZ156" s="144"/>
      <c r="AAA156" s="144"/>
      <c r="AAB156" s="144"/>
      <c r="AAC156" s="144"/>
      <c r="AAD156" s="144"/>
      <c r="AAE156" s="144"/>
      <c r="AAF156" s="144"/>
      <c r="AAG156" s="144"/>
      <c r="AAH156" s="144"/>
      <c r="AAI156" s="144"/>
      <c r="AAJ156" s="144"/>
      <c r="AAK156" s="144"/>
      <c r="AAL156" s="144"/>
      <c r="AAM156" s="144"/>
      <c r="AAN156" s="144"/>
      <c r="AAO156" s="144"/>
      <c r="AAP156" s="144"/>
      <c r="AAQ156" s="144"/>
      <c r="AAR156" s="144"/>
      <c r="AAS156" s="144"/>
      <c r="AAT156" s="144"/>
      <c r="AAU156" s="144"/>
      <c r="AAV156" s="144"/>
      <c r="AAW156" s="144"/>
      <c r="AAX156" s="144"/>
      <c r="AAY156" s="144"/>
      <c r="AAZ156" s="144"/>
      <c r="ABA156" s="144"/>
      <c r="ABB156" s="144"/>
      <c r="ABC156" s="144"/>
      <c r="ABD156" s="144"/>
      <c r="ABE156" s="144"/>
      <c r="ABF156" s="144"/>
      <c r="ABG156" s="144"/>
      <c r="ABH156" s="144"/>
      <c r="ABI156" s="144"/>
      <c r="ABJ156" s="144"/>
      <c r="ABK156" s="144"/>
      <c r="ABL156" s="144"/>
      <c r="ABM156" s="144"/>
      <c r="ABN156" s="144"/>
      <c r="ABO156" s="144"/>
      <c r="ABP156" s="144"/>
      <c r="ABQ156" s="144"/>
      <c r="ABR156" s="144"/>
      <c r="ABS156" s="144"/>
      <c r="ABT156" s="144"/>
      <c r="ABU156" s="144"/>
      <c r="ABV156" s="144"/>
      <c r="ABW156" s="144"/>
      <c r="ABX156" s="144"/>
      <c r="ABY156" s="144"/>
      <c r="ABZ156" s="144"/>
      <c r="ACA156" s="144"/>
      <c r="ACB156" s="144"/>
      <c r="ACC156" s="144"/>
      <c r="ACD156" s="144"/>
      <c r="ACE156" s="144"/>
      <c r="ACF156" s="144"/>
      <c r="ACG156" s="144"/>
      <c r="ACH156" s="144"/>
      <c r="ACI156" s="144"/>
      <c r="ACJ156" s="144"/>
      <c r="ACK156" s="144"/>
      <c r="ACL156" s="144"/>
      <c r="ACM156" s="144"/>
      <c r="ACN156" s="144"/>
      <c r="ACO156" s="144"/>
      <c r="ACP156" s="144"/>
      <c r="ACQ156" s="144"/>
      <c r="ACR156" s="144"/>
      <c r="ACS156" s="144"/>
      <c r="ACT156" s="144"/>
      <c r="ACU156" s="144"/>
      <c r="ACV156" s="144"/>
      <c r="ACW156" s="144"/>
      <c r="ACX156" s="144"/>
      <c r="ACY156" s="144"/>
      <c r="ACZ156" s="144"/>
      <c r="ADA156" s="144"/>
      <c r="ADB156" s="144"/>
      <c r="ADC156" s="144"/>
      <c r="ADD156" s="144"/>
      <c r="ADE156" s="144"/>
      <c r="ADF156" s="144"/>
      <c r="ADG156" s="144"/>
      <c r="ADH156" s="144"/>
      <c r="ADI156" s="144"/>
      <c r="ADJ156" s="144"/>
      <c r="ADK156" s="144"/>
      <c r="ADL156" s="144"/>
      <c r="ADM156" s="144"/>
      <c r="ADN156" s="144"/>
      <c r="ADO156" s="144"/>
      <c r="ADP156" s="144"/>
      <c r="ADQ156" s="144"/>
      <c r="ADR156" s="144"/>
      <c r="ADS156" s="144"/>
      <c r="ADT156" s="144"/>
      <c r="ADU156" s="144"/>
      <c r="ADV156" s="144"/>
      <c r="ADW156" s="144"/>
      <c r="ADX156" s="144"/>
      <c r="ADY156" s="144"/>
      <c r="ADZ156" s="144"/>
      <c r="AEA156" s="144"/>
      <c r="AEB156" s="144"/>
      <c r="AEC156" s="144"/>
      <c r="AED156" s="144"/>
      <c r="AEE156" s="144"/>
      <c r="AEF156" s="144"/>
      <c r="AEG156" s="144"/>
      <c r="AEH156" s="144"/>
      <c r="AEI156" s="144"/>
      <c r="AEJ156" s="144"/>
      <c r="AEK156" s="144"/>
      <c r="AEL156" s="144"/>
      <c r="AEM156" s="144"/>
      <c r="AEN156" s="144"/>
      <c r="AEO156" s="144"/>
      <c r="AEP156" s="144"/>
      <c r="AEQ156" s="144"/>
      <c r="AER156" s="144"/>
      <c r="AES156" s="144"/>
      <c r="AET156" s="144"/>
      <c r="AEU156" s="144"/>
      <c r="AEV156" s="144"/>
      <c r="AEW156" s="144"/>
      <c r="AEX156" s="144"/>
      <c r="AEY156" s="144"/>
      <c r="AEZ156" s="144"/>
      <c r="AFA156" s="144"/>
      <c r="AFB156" s="144"/>
      <c r="AFC156" s="144"/>
      <c r="AFD156" s="144"/>
      <c r="AFE156" s="144"/>
      <c r="AFF156" s="144"/>
      <c r="AFG156" s="144"/>
      <c r="AFH156" s="144"/>
      <c r="AFI156" s="144"/>
      <c r="AFJ156" s="144"/>
      <c r="AFK156" s="144"/>
      <c r="AFL156" s="144"/>
      <c r="AFM156" s="144"/>
      <c r="AFN156" s="144"/>
      <c r="AFO156" s="144"/>
      <c r="AFP156" s="144"/>
      <c r="AFQ156" s="144"/>
      <c r="AFR156" s="144"/>
      <c r="AFS156" s="144"/>
      <c r="AFT156" s="144"/>
      <c r="AFU156" s="144"/>
      <c r="AFV156" s="144"/>
      <c r="AFW156" s="144"/>
      <c r="AFX156" s="144"/>
      <c r="AFY156" s="144"/>
      <c r="AFZ156" s="144"/>
      <c r="AGA156" s="144"/>
      <c r="AGB156" s="144"/>
      <c r="AGC156" s="144"/>
      <c r="AGD156" s="144"/>
      <c r="AGE156" s="144"/>
      <c r="AGF156" s="144"/>
      <c r="AGG156" s="144"/>
      <c r="AGH156" s="144"/>
      <c r="AGI156" s="144"/>
      <c r="AGJ156" s="144"/>
      <c r="AGK156" s="144"/>
      <c r="AGL156" s="144"/>
      <c r="AGM156" s="144"/>
      <c r="AGN156" s="144"/>
      <c r="AGO156" s="144"/>
      <c r="AGP156" s="144"/>
      <c r="AGQ156" s="144"/>
      <c r="AGR156" s="144"/>
      <c r="AGS156" s="144"/>
      <c r="AGT156" s="144"/>
      <c r="AGU156" s="144"/>
      <c r="AGV156" s="144"/>
      <c r="AGW156" s="144"/>
      <c r="AGX156" s="144"/>
      <c r="AGY156" s="144"/>
      <c r="AGZ156" s="144"/>
      <c r="AHA156" s="144"/>
      <c r="AHB156" s="144"/>
      <c r="AHC156" s="144"/>
      <c r="AHD156" s="144"/>
      <c r="AHE156" s="144"/>
      <c r="AHF156" s="144"/>
      <c r="AHG156" s="144"/>
      <c r="AHH156" s="144"/>
      <c r="AHI156" s="144"/>
      <c r="AHJ156" s="144"/>
      <c r="AHK156" s="144"/>
      <c r="AHL156" s="144"/>
      <c r="AHM156" s="144"/>
      <c r="AHN156" s="144"/>
      <c r="AHO156" s="144"/>
      <c r="AHP156" s="144"/>
      <c r="AHQ156" s="144"/>
      <c r="AHR156" s="144"/>
      <c r="AHS156" s="144"/>
      <c r="AHT156" s="144"/>
      <c r="AHU156" s="144"/>
      <c r="AHV156" s="144"/>
      <c r="AHW156" s="144"/>
      <c r="AHX156" s="144"/>
      <c r="AHY156" s="144"/>
      <c r="AHZ156" s="144"/>
      <c r="AIA156" s="144"/>
      <c r="AIB156" s="144"/>
      <c r="AIC156" s="144"/>
      <c r="AID156" s="144"/>
      <c r="AIE156" s="144"/>
      <c r="AIF156" s="144"/>
      <c r="AIG156" s="144"/>
      <c r="AIH156" s="144"/>
      <c r="AII156" s="144"/>
      <c r="AIJ156" s="144"/>
      <c r="AIK156" s="144"/>
      <c r="AIL156" s="144"/>
      <c r="AIM156" s="144"/>
      <c r="AIN156" s="144"/>
      <c r="AIO156" s="144"/>
      <c r="AIP156" s="144"/>
      <c r="AIQ156" s="144"/>
      <c r="AIR156" s="144"/>
      <c r="AIS156" s="144"/>
      <c r="AIT156" s="144"/>
      <c r="AIU156" s="144"/>
      <c r="AIV156" s="144"/>
      <c r="AIW156" s="144"/>
      <c r="AIX156" s="144"/>
      <c r="AIY156" s="144"/>
      <c r="AIZ156" s="144"/>
      <c r="AJA156" s="144"/>
      <c r="AJB156" s="144"/>
      <c r="AJC156" s="144"/>
      <c r="AJD156" s="144"/>
      <c r="AJE156" s="144"/>
      <c r="AJF156" s="144"/>
      <c r="AJG156" s="144"/>
      <c r="AJH156" s="144"/>
      <c r="AJI156" s="144"/>
      <c r="AJJ156" s="144"/>
      <c r="AJK156" s="144"/>
      <c r="AJL156" s="144"/>
      <c r="AJM156" s="144"/>
      <c r="AJN156" s="144"/>
      <c r="AJO156" s="144"/>
      <c r="AJP156" s="144"/>
      <c r="AJQ156" s="144"/>
      <c r="AJR156" s="144"/>
      <c r="AJS156" s="144"/>
      <c r="AJT156" s="144"/>
      <c r="AJU156" s="144"/>
      <c r="AJV156" s="144"/>
      <c r="AJW156" s="144"/>
      <c r="AJX156" s="144"/>
      <c r="AJY156" s="144"/>
      <c r="AJZ156" s="144"/>
      <c r="AKA156" s="144"/>
      <c r="AKB156" s="144"/>
      <c r="AKC156" s="144"/>
      <c r="AKD156" s="144"/>
      <c r="AKE156" s="144"/>
      <c r="AKF156" s="144"/>
      <c r="AKG156" s="144"/>
      <c r="AKH156" s="144"/>
    </row>
    <row r="157" spans="1:970" s="145" customFormat="1" ht="263.25" customHeight="1">
      <c r="A157" s="510"/>
      <c r="B157" s="484"/>
      <c r="C157" s="481"/>
      <c r="D157" s="479"/>
      <c r="E157" s="479"/>
      <c r="F157" s="479"/>
      <c r="G157" s="479"/>
      <c r="H157" s="496"/>
      <c r="I157" s="496"/>
      <c r="J157" s="479"/>
      <c r="K157" s="479"/>
      <c r="L157" s="479"/>
      <c r="M157" s="479"/>
      <c r="N157" s="479"/>
      <c r="O157" s="488"/>
      <c r="P157" s="491"/>
      <c r="Q157" s="488"/>
      <c r="R157" s="491"/>
      <c r="S157" s="488"/>
      <c r="T157" s="491"/>
      <c r="U157" s="488"/>
      <c r="V157" s="490"/>
      <c r="W157" s="500"/>
      <c r="X157" s="498"/>
      <c r="Y157" s="507"/>
      <c r="Z157" s="507"/>
      <c r="AA157" s="330"/>
      <c r="AB157" s="330"/>
      <c r="AC157" s="330"/>
      <c r="AD157" s="330"/>
      <c r="AE157" s="330"/>
      <c r="AF157" s="330"/>
      <c r="AG157" s="330"/>
      <c r="AH157" s="330"/>
      <c r="AI157" s="330"/>
      <c r="AJ157" s="330"/>
      <c r="AK157" s="330"/>
      <c r="AL157" s="330"/>
      <c r="AM157" s="330"/>
      <c r="AN157" s="330"/>
      <c r="AO157" s="330"/>
      <c r="AP157" s="330"/>
      <c r="AQ157" s="330"/>
      <c r="AR157" s="330"/>
      <c r="AS157" s="330"/>
      <c r="AT157" s="330"/>
      <c r="AU157" s="330"/>
      <c r="AV157" s="330"/>
      <c r="AW157" s="330"/>
      <c r="AX157" s="330"/>
      <c r="AY157" s="330"/>
      <c r="AZ157" s="330"/>
      <c r="BA157" s="330"/>
      <c r="BB157" s="330"/>
      <c r="BC157" s="330"/>
      <c r="BD157" s="330"/>
      <c r="BE157" s="330"/>
      <c r="BF157" s="330"/>
      <c r="BG157" s="330"/>
      <c r="BH157" s="330"/>
      <c r="BI157" s="330"/>
      <c r="BJ157" s="330"/>
      <c r="BK157" s="330"/>
      <c r="BL157" s="330"/>
      <c r="BM157" s="330"/>
      <c r="BN157" s="330"/>
      <c r="BO157" s="330"/>
      <c r="BP157" s="330"/>
      <c r="BQ157" s="330"/>
      <c r="BR157" s="330"/>
      <c r="BS157" s="330"/>
      <c r="BT157" s="330"/>
      <c r="BU157" s="330"/>
      <c r="BV157" s="330"/>
      <c r="BW157" s="330"/>
      <c r="BX157" s="330"/>
      <c r="BY157" s="330"/>
      <c r="BZ157" s="330"/>
      <c r="CA157" s="330"/>
      <c r="CB157" s="330"/>
      <c r="CC157" s="330"/>
      <c r="CD157" s="330"/>
      <c r="CE157" s="330"/>
      <c r="CF157" s="330"/>
      <c r="CG157" s="330"/>
      <c r="CH157" s="330"/>
      <c r="CI157" s="330"/>
      <c r="CJ157" s="330"/>
      <c r="CK157" s="330"/>
      <c r="CL157" s="330"/>
      <c r="CM157" s="330"/>
      <c r="CN157" s="330"/>
      <c r="CO157" s="330"/>
      <c r="CP157" s="330"/>
      <c r="CQ157" s="330"/>
      <c r="CR157" s="330"/>
      <c r="CS157" s="330"/>
      <c r="CT157" s="330"/>
      <c r="CU157" s="330"/>
      <c r="CV157" s="330"/>
      <c r="CW157" s="330"/>
      <c r="CX157" s="330"/>
      <c r="CY157" s="330"/>
      <c r="CZ157" s="330"/>
      <c r="DA157" s="330"/>
      <c r="DB157" s="330"/>
      <c r="DC157" s="330"/>
      <c r="DD157" s="330"/>
      <c r="DE157" s="330"/>
      <c r="DF157" s="330"/>
      <c r="DG157" s="330"/>
      <c r="DH157" s="330"/>
      <c r="DI157" s="330"/>
      <c r="DJ157" s="330"/>
      <c r="DK157" s="330"/>
      <c r="DL157" s="330"/>
      <c r="DM157" s="330"/>
      <c r="DN157" s="330"/>
      <c r="DO157" s="330"/>
      <c r="DP157" s="330"/>
      <c r="DQ157" s="330"/>
      <c r="DR157" s="330"/>
      <c r="DS157" s="330"/>
      <c r="DT157" s="330"/>
      <c r="DU157" s="330"/>
      <c r="DV157" s="330"/>
      <c r="DW157" s="330"/>
      <c r="DX157" s="330"/>
      <c r="DY157" s="330"/>
      <c r="DZ157" s="330"/>
      <c r="EA157" s="330"/>
      <c r="EB157" s="330"/>
      <c r="EC157" s="330"/>
      <c r="ED157" s="330"/>
      <c r="EE157" s="330"/>
      <c r="EF157" s="330"/>
      <c r="EG157" s="330"/>
      <c r="EH157" s="330"/>
      <c r="EI157" s="330"/>
      <c r="EJ157" s="330"/>
      <c r="EK157" s="330"/>
      <c r="EL157" s="330"/>
      <c r="EM157" s="330"/>
      <c r="EN157" s="330"/>
      <c r="EO157" s="330"/>
      <c r="EP157" s="330"/>
      <c r="EQ157" s="330"/>
      <c r="ER157" s="330"/>
      <c r="ES157" s="330"/>
      <c r="ET157" s="330"/>
      <c r="EU157" s="330"/>
      <c r="EV157" s="330"/>
      <c r="EW157" s="330"/>
      <c r="EX157" s="330"/>
      <c r="EY157" s="330"/>
      <c r="EZ157" s="330"/>
      <c r="FA157" s="330"/>
      <c r="FB157" s="330"/>
      <c r="FC157" s="330"/>
      <c r="FD157" s="330"/>
      <c r="FE157" s="330"/>
      <c r="FF157" s="330"/>
      <c r="FG157" s="330"/>
      <c r="FH157" s="330"/>
      <c r="FI157" s="330"/>
      <c r="FJ157" s="330"/>
      <c r="FK157" s="330"/>
      <c r="FL157" s="330"/>
      <c r="FM157" s="330"/>
      <c r="FN157" s="330"/>
      <c r="FO157" s="330"/>
      <c r="FP157" s="330"/>
      <c r="FQ157" s="330"/>
      <c r="FR157" s="330"/>
      <c r="FS157" s="330"/>
      <c r="FT157" s="330"/>
      <c r="FU157" s="330"/>
      <c r="FV157" s="330"/>
      <c r="FW157" s="330"/>
      <c r="FX157" s="330"/>
      <c r="FY157" s="330"/>
      <c r="FZ157" s="330"/>
      <c r="GA157" s="330"/>
      <c r="GB157" s="330"/>
      <c r="GC157" s="330"/>
      <c r="GD157" s="330"/>
      <c r="GE157" s="330"/>
      <c r="GF157" s="330"/>
      <c r="GG157" s="330"/>
      <c r="GH157" s="330"/>
      <c r="GI157" s="330"/>
      <c r="GJ157" s="330"/>
      <c r="GK157" s="330"/>
      <c r="GL157" s="330"/>
      <c r="GM157" s="330"/>
      <c r="GN157" s="330"/>
      <c r="GO157" s="330"/>
      <c r="GP157" s="330"/>
      <c r="GQ157" s="330"/>
      <c r="GR157" s="330"/>
      <c r="GS157" s="330"/>
      <c r="GT157" s="330"/>
      <c r="GU157" s="330"/>
      <c r="GV157" s="330"/>
      <c r="GW157" s="330"/>
      <c r="GX157" s="330"/>
      <c r="GY157" s="330"/>
      <c r="GZ157" s="330"/>
      <c r="HA157" s="330"/>
      <c r="HB157" s="330"/>
      <c r="HC157" s="330"/>
      <c r="HD157" s="330"/>
      <c r="HE157" s="330"/>
      <c r="HF157" s="330"/>
      <c r="HG157" s="330"/>
      <c r="HH157" s="330"/>
      <c r="HI157" s="330"/>
      <c r="HJ157" s="330"/>
      <c r="HK157" s="330"/>
      <c r="HL157" s="330"/>
      <c r="HM157" s="330"/>
      <c r="HN157" s="330"/>
      <c r="HO157" s="330"/>
      <c r="HP157" s="330"/>
      <c r="HQ157" s="330"/>
      <c r="HR157" s="330"/>
      <c r="HS157" s="330"/>
      <c r="HT157" s="330"/>
      <c r="HU157" s="330"/>
      <c r="HV157" s="330"/>
      <c r="HW157" s="330"/>
      <c r="HX157" s="330"/>
      <c r="HY157" s="330"/>
      <c r="HZ157" s="330"/>
      <c r="IA157" s="330"/>
      <c r="IB157" s="330"/>
      <c r="IC157" s="330"/>
      <c r="ID157" s="330"/>
      <c r="IE157" s="330"/>
      <c r="IF157" s="330"/>
      <c r="IG157" s="330"/>
      <c r="IH157" s="330"/>
      <c r="II157" s="330"/>
      <c r="IJ157" s="330"/>
      <c r="IK157" s="330"/>
      <c r="IL157" s="330"/>
      <c r="IM157" s="330"/>
      <c r="IN157" s="330"/>
      <c r="IO157" s="330"/>
      <c r="IP157" s="330"/>
      <c r="IQ157" s="330"/>
      <c r="IR157" s="330"/>
      <c r="IS157" s="330"/>
      <c r="IT157" s="330"/>
      <c r="IU157" s="330"/>
      <c r="IV157" s="330"/>
      <c r="IW157" s="330"/>
      <c r="IX157" s="330"/>
      <c r="IY157" s="330"/>
      <c r="IZ157" s="330"/>
      <c r="JA157" s="330"/>
      <c r="JB157" s="330"/>
      <c r="JC157" s="330"/>
      <c r="JD157" s="330"/>
      <c r="JE157" s="330"/>
      <c r="JF157" s="330"/>
      <c r="JG157" s="330"/>
      <c r="JH157" s="330"/>
      <c r="JI157" s="330"/>
      <c r="JJ157" s="330"/>
      <c r="JK157" s="330"/>
      <c r="JL157" s="330"/>
      <c r="JM157" s="330"/>
      <c r="JN157" s="330"/>
      <c r="JO157" s="330"/>
      <c r="JP157" s="330"/>
      <c r="JQ157" s="330"/>
      <c r="JR157" s="330"/>
      <c r="JS157" s="330"/>
      <c r="JT157" s="330"/>
      <c r="JU157" s="330"/>
      <c r="JV157" s="330"/>
      <c r="JW157" s="330"/>
      <c r="JX157" s="330"/>
      <c r="JY157" s="330"/>
      <c r="JZ157" s="330"/>
      <c r="KA157" s="330"/>
      <c r="KB157" s="330"/>
      <c r="KC157" s="330"/>
      <c r="KD157" s="330"/>
      <c r="KE157" s="330"/>
      <c r="KF157" s="330"/>
      <c r="KG157" s="330"/>
      <c r="KH157" s="330"/>
      <c r="KI157" s="330"/>
      <c r="KJ157" s="330"/>
      <c r="KK157" s="330"/>
      <c r="KL157" s="330"/>
      <c r="KM157" s="330"/>
      <c r="KN157" s="330"/>
      <c r="KO157" s="330"/>
      <c r="KP157" s="330"/>
      <c r="KQ157" s="330"/>
      <c r="KR157" s="330"/>
      <c r="KS157" s="330"/>
      <c r="KT157" s="330"/>
      <c r="KU157" s="330"/>
      <c r="KV157" s="330"/>
      <c r="KW157" s="330"/>
      <c r="KX157" s="330"/>
      <c r="KY157" s="330"/>
      <c r="KZ157" s="330"/>
      <c r="LA157" s="330"/>
      <c r="LB157" s="330"/>
      <c r="LC157" s="330"/>
      <c r="LD157" s="330"/>
      <c r="LE157" s="330"/>
      <c r="LF157" s="330"/>
      <c r="LG157" s="330"/>
      <c r="LH157" s="330"/>
      <c r="LI157" s="330"/>
      <c r="LJ157" s="330"/>
      <c r="LK157" s="330"/>
      <c r="LL157" s="330"/>
      <c r="LM157" s="330"/>
      <c r="LN157" s="330"/>
      <c r="LO157" s="330"/>
      <c r="LP157" s="330"/>
      <c r="LQ157" s="330"/>
      <c r="LR157" s="330"/>
      <c r="LS157" s="330"/>
      <c r="LT157" s="330"/>
      <c r="LU157" s="330"/>
      <c r="LV157" s="330"/>
      <c r="LW157" s="330"/>
      <c r="LX157" s="330"/>
      <c r="LY157" s="330"/>
      <c r="LZ157" s="330"/>
      <c r="MA157" s="330"/>
      <c r="MB157" s="330"/>
      <c r="MC157" s="330"/>
      <c r="MD157" s="330"/>
      <c r="ME157" s="330"/>
      <c r="MF157" s="330"/>
      <c r="MG157" s="330"/>
      <c r="MH157" s="330"/>
      <c r="MI157" s="330"/>
      <c r="MJ157" s="330"/>
      <c r="MK157" s="330"/>
      <c r="ML157" s="330"/>
      <c r="MM157" s="330"/>
      <c r="MN157" s="330"/>
      <c r="MO157" s="330"/>
      <c r="MP157" s="330"/>
      <c r="MQ157" s="330"/>
      <c r="MR157" s="330"/>
      <c r="MS157" s="330"/>
      <c r="MT157" s="330"/>
      <c r="MU157" s="330"/>
      <c r="MV157" s="330"/>
      <c r="MW157" s="330"/>
      <c r="MX157" s="330"/>
      <c r="MY157" s="330"/>
      <c r="MZ157" s="330"/>
      <c r="NA157" s="330"/>
      <c r="NB157" s="330"/>
      <c r="NC157" s="330"/>
      <c r="ND157" s="330"/>
      <c r="NE157" s="330"/>
      <c r="NF157" s="330"/>
      <c r="NG157" s="330"/>
      <c r="NH157" s="330"/>
      <c r="NI157" s="330"/>
      <c r="NJ157" s="330"/>
      <c r="NK157" s="330"/>
      <c r="NL157" s="330"/>
      <c r="NM157" s="330"/>
      <c r="NN157" s="330"/>
      <c r="NO157" s="330"/>
      <c r="NP157" s="330"/>
      <c r="NQ157" s="330"/>
      <c r="NR157" s="330"/>
      <c r="NS157" s="330"/>
      <c r="NT157" s="330"/>
      <c r="NU157" s="330"/>
      <c r="NV157" s="330"/>
      <c r="NW157" s="330"/>
      <c r="NX157" s="330"/>
      <c r="NY157" s="330"/>
      <c r="NZ157" s="330"/>
      <c r="OA157" s="330"/>
      <c r="OB157" s="330"/>
      <c r="OC157" s="330"/>
      <c r="OD157" s="330"/>
      <c r="OE157" s="330"/>
      <c r="OF157" s="330"/>
      <c r="OG157" s="330"/>
      <c r="OH157" s="330"/>
      <c r="OI157" s="330"/>
      <c r="OJ157" s="330"/>
      <c r="OK157" s="330"/>
      <c r="OL157" s="330"/>
      <c r="OM157" s="330"/>
      <c r="ON157" s="330"/>
      <c r="OO157" s="330"/>
      <c r="OP157" s="330"/>
      <c r="OQ157" s="330"/>
      <c r="OR157" s="330"/>
      <c r="OS157" s="330"/>
      <c r="OT157" s="330"/>
      <c r="OU157" s="330"/>
      <c r="OV157" s="330"/>
      <c r="OW157" s="330"/>
      <c r="OX157" s="330"/>
      <c r="OY157" s="330"/>
      <c r="OZ157" s="330"/>
      <c r="PA157" s="330"/>
      <c r="PB157" s="330"/>
      <c r="PC157" s="330"/>
      <c r="PD157" s="330"/>
      <c r="PE157" s="330"/>
      <c r="PF157" s="330"/>
      <c r="PG157" s="330"/>
      <c r="PH157" s="330"/>
      <c r="PI157" s="330"/>
      <c r="PJ157" s="330"/>
      <c r="PK157" s="330"/>
      <c r="PL157" s="330"/>
      <c r="PM157" s="330"/>
      <c r="PN157" s="330"/>
      <c r="PO157" s="330"/>
      <c r="PP157" s="330"/>
      <c r="PQ157" s="330"/>
      <c r="PR157" s="330"/>
      <c r="PS157" s="330"/>
      <c r="PT157" s="330"/>
      <c r="PU157" s="330"/>
      <c r="PV157" s="330"/>
      <c r="PW157" s="330"/>
      <c r="PX157" s="330"/>
      <c r="PY157" s="330"/>
      <c r="PZ157" s="330"/>
      <c r="QA157" s="330"/>
      <c r="QB157" s="330"/>
      <c r="QC157" s="330"/>
      <c r="QD157" s="330"/>
      <c r="QE157" s="330"/>
      <c r="QF157" s="330"/>
      <c r="QG157" s="330"/>
      <c r="QH157" s="330"/>
      <c r="QI157" s="330"/>
      <c r="QJ157" s="330"/>
      <c r="QK157" s="330"/>
      <c r="QL157" s="330"/>
      <c r="QM157" s="330"/>
      <c r="QN157" s="330"/>
      <c r="QO157" s="330"/>
      <c r="QP157" s="330"/>
      <c r="QQ157" s="330"/>
      <c r="QR157" s="330"/>
      <c r="QS157" s="330"/>
      <c r="QT157" s="330"/>
      <c r="QU157" s="330"/>
      <c r="QV157" s="330"/>
      <c r="QW157" s="330"/>
      <c r="QX157" s="330"/>
      <c r="QY157" s="330"/>
      <c r="QZ157" s="330"/>
      <c r="RA157" s="330"/>
      <c r="RB157" s="330"/>
      <c r="RC157" s="330"/>
      <c r="RD157" s="330"/>
      <c r="RE157" s="330"/>
      <c r="RF157" s="330"/>
      <c r="RG157" s="330"/>
      <c r="RH157" s="330"/>
      <c r="RI157" s="330"/>
      <c r="RJ157" s="330"/>
      <c r="RK157" s="330"/>
      <c r="RL157" s="330"/>
      <c r="RM157" s="330"/>
      <c r="RN157" s="330"/>
      <c r="RO157" s="330"/>
      <c r="RP157" s="330"/>
      <c r="RQ157" s="330"/>
      <c r="RR157" s="330"/>
      <c r="RS157" s="330"/>
      <c r="RT157" s="330"/>
      <c r="RU157" s="330"/>
      <c r="RV157" s="330"/>
      <c r="RW157" s="330"/>
      <c r="RX157" s="330"/>
      <c r="RY157" s="330"/>
      <c r="RZ157" s="330"/>
      <c r="SA157" s="330"/>
      <c r="SB157" s="330"/>
      <c r="SC157" s="330"/>
      <c r="SD157" s="330"/>
      <c r="SE157" s="330"/>
      <c r="SF157" s="330"/>
      <c r="SG157" s="330"/>
      <c r="SH157" s="330"/>
      <c r="SI157" s="330"/>
      <c r="SJ157" s="330"/>
      <c r="SK157" s="330"/>
      <c r="SL157" s="330"/>
      <c r="SM157" s="330"/>
      <c r="SN157" s="330"/>
      <c r="SO157" s="330"/>
      <c r="SP157" s="330"/>
      <c r="SQ157" s="330"/>
      <c r="SR157" s="330"/>
      <c r="SS157" s="330"/>
      <c r="ST157" s="330"/>
      <c r="SU157" s="330"/>
      <c r="SV157" s="330"/>
      <c r="SW157" s="330"/>
      <c r="SX157" s="330"/>
      <c r="SY157" s="330"/>
      <c r="SZ157" s="330"/>
      <c r="TA157" s="330"/>
      <c r="TB157" s="330"/>
      <c r="TC157" s="330"/>
      <c r="TD157" s="330"/>
      <c r="TE157" s="330"/>
      <c r="TF157" s="330"/>
      <c r="TG157" s="330"/>
      <c r="TH157" s="330"/>
      <c r="TI157" s="330"/>
      <c r="TJ157" s="330"/>
      <c r="TK157" s="330"/>
      <c r="TL157" s="330"/>
      <c r="TM157" s="330"/>
      <c r="TN157" s="330"/>
      <c r="TO157" s="330"/>
      <c r="TP157" s="330"/>
      <c r="TQ157" s="330"/>
      <c r="TR157" s="330"/>
      <c r="TS157" s="330"/>
      <c r="TT157" s="330"/>
      <c r="TU157" s="330"/>
      <c r="TV157" s="330"/>
      <c r="TW157" s="330"/>
      <c r="TX157" s="330"/>
      <c r="TY157" s="330"/>
      <c r="TZ157" s="330"/>
      <c r="UA157" s="330"/>
      <c r="UB157" s="330"/>
      <c r="UC157" s="330"/>
      <c r="UD157" s="330"/>
      <c r="UE157" s="330"/>
      <c r="UF157" s="330"/>
      <c r="UG157" s="330"/>
      <c r="UH157" s="330"/>
      <c r="UI157" s="330"/>
      <c r="UJ157" s="330"/>
      <c r="UK157" s="330"/>
      <c r="UL157" s="330"/>
      <c r="UM157" s="330"/>
      <c r="UN157" s="330"/>
      <c r="UO157" s="330"/>
      <c r="UP157" s="330"/>
      <c r="UQ157" s="330"/>
      <c r="UR157" s="330"/>
      <c r="US157" s="330"/>
      <c r="UT157" s="330"/>
      <c r="UU157" s="330"/>
      <c r="UV157" s="330"/>
      <c r="UW157" s="330"/>
      <c r="UX157" s="330"/>
      <c r="UY157" s="330"/>
      <c r="UZ157" s="330"/>
      <c r="VA157" s="330"/>
      <c r="VB157" s="330"/>
      <c r="VC157" s="330"/>
      <c r="VD157" s="330"/>
      <c r="VE157" s="330"/>
      <c r="VF157" s="330"/>
      <c r="VG157" s="330"/>
      <c r="VH157" s="330"/>
      <c r="VI157" s="330"/>
      <c r="VJ157" s="330"/>
      <c r="VK157" s="330"/>
      <c r="VL157" s="330"/>
      <c r="VM157" s="330"/>
      <c r="VN157" s="330"/>
      <c r="VO157" s="330"/>
      <c r="VP157" s="330"/>
      <c r="VQ157" s="330"/>
      <c r="VR157" s="330"/>
      <c r="VS157" s="330"/>
      <c r="VT157" s="330"/>
      <c r="VU157" s="330"/>
      <c r="VV157" s="330"/>
      <c r="VW157" s="330"/>
      <c r="VX157" s="330"/>
      <c r="VY157" s="330"/>
      <c r="VZ157" s="330"/>
      <c r="WA157" s="330"/>
      <c r="WB157" s="330"/>
      <c r="WC157" s="330"/>
      <c r="WD157" s="330"/>
      <c r="WE157" s="330"/>
      <c r="WF157" s="330"/>
      <c r="WG157" s="330"/>
      <c r="WH157" s="330"/>
      <c r="WI157" s="330"/>
      <c r="WJ157" s="330"/>
      <c r="WK157" s="330"/>
      <c r="WL157" s="330"/>
      <c r="WM157" s="144"/>
      <c r="WN157" s="144"/>
      <c r="WO157" s="144"/>
      <c r="WP157" s="144"/>
      <c r="WQ157" s="144"/>
      <c r="WR157" s="144"/>
      <c r="WS157" s="144"/>
      <c r="WT157" s="144"/>
      <c r="WU157" s="144"/>
      <c r="WV157" s="144"/>
      <c r="WW157" s="144"/>
      <c r="WX157" s="144"/>
      <c r="WY157" s="144"/>
      <c r="WZ157" s="144"/>
      <c r="XA157" s="144"/>
      <c r="XB157" s="144"/>
      <c r="XC157" s="144"/>
      <c r="XD157" s="144"/>
      <c r="XE157" s="144"/>
      <c r="XF157" s="144"/>
      <c r="XG157" s="144"/>
      <c r="XH157" s="144"/>
      <c r="XI157" s="144"/>
      <c r="XJ157" s="144"/>
      <c r="XK157" s="144"/>
      <c r="XL157" s="144"/>
      <c r="XM157" s="144"/>
      <c r="XN157" s="144"/>
      <c r="XO157" s="144"/>
      <c r="XP157" s="144"/>
      <c r="XQ157" s="144"/>
      <c r="XR157" s="144"/>
      <c r="XS157" s="144"/>
      <c r="XT157" s="144"/>
      <c r="XU157" s="144"/>
      <c r="XV157" s="144"/>
      <c r="XW157" s="144"/>
      <c r="XX157" s="144"/>
      <c r="XY157" s="144"/>
      <c r="XZ157" s="144"/>
      <c r="YA157" s="144"/>
      <c r="YB157" s="144"/>
      <c r="YC157" s="144"/>
      <c r="YD157" s="144"/>
      <c r="YE157" s="144"/>
      <c r="YF157" s="144"/>
      <c r="YG157" s="144"/>
      <c r="YH157" s="144"/>
      <c r="YI157" s="144"/>
      <c r="YJ157" s="144"/>
      <c r="YK157" s="144"/>
      <c r="YL157" s="144"/>
      <c r="YM157" s="144"/>
      <c r="YN157" s="144"/>
      <c r="YO157" s="144"/>
      <c r="YP157" s="144"/>
      <c r="YQ157" s="144"/>
      <c r="YR157" s="144"/>
      <c r="YS157" s="144"/>
      <c r="YT157" s="144"/>
      <c r="YU157" s="144"/>
      <c r="YV157" s="144"/>
      <c r="YW157" s="144"/>
      <c r="YX157" s="144"/>
      <c r="YY157" s="144"/>
      <c r="YZ157" s="144"/>
      <c r="ZA157" s="144"/>
      <c r="ZB157" s="144"/>
      <c r="ZC157" s="144"/>
      <c r="ZD157" s="144"/>
      <c r="ZE157" s="144"/>
      <c r="ZF157" s="144"/>
      <c r="ZG157" s="144"/>
      <c r="ZH157" s="144"/>
      <c r="ZI157" s="144"/>
      <c r="ZJ157" s="144"/>
      <c r="ZK157" s="144"/>
      <c r="ZL157" s="144"/>
      <c r="ZM157" s="144"/>
      <c r="ZN157" s="144"/>
      <c r="ZO157" s="144"/>
      <c r="ZP157" s="144"/>
      <c r="ZQ157" s="144"/>
      <c r="ZR157" s="144"/>
      <c r="ZS157" s="144"/>
      <c r="ZT157" s="144"/>
      <c r="ZU157" s="144"/>
      <c r="ZV157" s="144"/>
      <c r="ZW157" s="144"/>
      <c r="ZX157" s="144"/>
      <c r="ZY157" s="144"/>
      <c r="ZZ157" s="144"/>
      <c r="AAA157" s="144"/>
      <c r="AAB157" s="144"/>
      <c r="AAC157" s="144"/>
      <c r="AAD157" s="144"/>
      <c r="AAE157" s="144"/>
      <c r="AAF157" s="144"/>
      <c r="AAG157" s="144"/>
      <c r="AAH157" s="144"/>
      <c r="AAI157" s="144"/>
      <c r="AAJ157" s="144"/>
      <c r="AAK157" s="144"/>
      <c r="AAL157" s="144"/>
      <c r="AAM157" s="144"/>
      <c r="AAN157" s="144"/>
      <c r="AAO157" s="144"/>
      <c r="AAP157" s="144"/>
      <c r="AAQ157" s="144"/>
      <c r="AAR157" s="144"/>
      <c r="AAS157" s="144"/>
      <c r="AAT157" s="144"/>
      <c r="AAU157" s="144"/>
      <c r="AAV157" s="144"/>
      <c r="AAW157" s="144"/>
      <c r="AAX157" s="144"/>
      <c r="AAY157" s="144"/>
      <c r="AAZ157" s="144"/>
      <c r="ABA157" s="144"/>
      <c r="ABB157" s="144"/>
      <c r="ABC157" s="144"/>
      <c r="ABD157" s="144"/>
      <c r="ABE157" s="144"/>
      <c r="ABF157" s="144"/>
      <c r="ABG157" s="144"/>
      <c r="ABH157" s="144"/>
      <c r="ABI157" s="144"/>
      <c r="ABJ157" s="144"/>
      <c r="ABK157" s="144"/>
      <c r="ABL157" s="144"/>
      <c r="ABM157" s="144"/>
      <c r="ABN157" s="144"/>
      <c r="ABO157" s="144"/>
      <c r="ABP157" s="144"/>
      <c r="ABQ157" s="144"/>
      <c r="ABR157" s="144"/>
      <c r="ABS157" s="144"/>
      <c r="ABT157" s="144"/>
      <c r="ABU157" s="144"/>
      <c r="ABV157" s="144"/>
      <c r="ABW157" s="144"/>
      <c r="ABX157" s="144"/>
      <c r="ABY157" s="144"/>
      <c r="ABZ157" s="144"/>
      <c r="ACA157" s="144"/>
      <c r="ACB157" s="144"/>
      <c r="ACC157" s="144"/>
      <c r="ACD157" s="144"/>
      <c r="ACE157" s="144"/>
      <c r="ACF157" s="144"/>
      <c r="ACG157" s="144"/>
      <c r="ACH157" s="144"/>
      <c r="ACI157" s="144"/>
      <c r="ACJ157" s="144"/>
      <c r="ACK157" s="144"/>
      <c r="ACL157" s="144"/>
      <c r="ACM157" s="144"/>
      <c r="ACN157" s="144"/>
      <c r="ACO157" s="144"/>
      <c r="ACP157" s="144"/>
      <c r="ACQ157" s="144"/>
      <c r="ACR157" s="144"/>
      <c r="ACS157" s="144"/>
      <c r="ACT157" s="144"/>
      <c r="ACU157" s="144"/>
      <c r="ACV157" s="144"/>
      <c r="ACW157" s="144"/>
      <c r="ACX157" s="144"/>
      <c r="ACY157" s="144"/>
      <c r="ACZ157" s="144"/>
      <c r="ADA157" s="144"/>
      <c r="ADB157" s="144"/>
      <c r="ADC157" s="144"/>
      <c r="ADD157" s="144"/>
      <c r="ADE157" s="144"/>
      <c r="ADF157" s="144"/>
      <c r="ADG157" s="144"/>
      <c r="ADH157" s="144"/>
      <c r="ADI157" s="144"/>
      <c r="ADJ157" s="144"/>
      <c r="ADK157" s="144"/>
      <c r="ADL157" s="144"/>
      <c r="ADM157" s="144"/>
      <c r="ADN157" s="144"/>
      <c r="ADO157" s="144"/>
      <c r="ADP157" s="144"/>
      <c r="ADQ157" s="144"/>
      <c r="ADR157" s="144"/>
      <c r="ADS157" s="144"/>
      <c r="ADT157" s="144"/>
      <c r="ADU157" s="144"/>
      <c r="ADV157" s="144"/>
      <c r="ADW157" s="144"/>
      <c r="ADX157" s="144"/>
      <c r="ADY157" s="144"/>
      <c r="ADZ157" s="144"/>
      <c r="AEA157" s="144"/>
      <c r="AEB157" s="144"/>
      <c r="AEC157" s="144"/>
      <c r="AED157" s="144"/>
      <c r="AEE157" s="144"/>
      <c r="AEF157" s="144"/>
      <c r="AEG157" s="144"/>
      <c r="AEH157" s="144"/>
      <c r="AEI157" s="144"/>
      <c r="AEJ157" s="144"/>
      <c r="AEK157" s="144"/>
      <c r="AEL157" s="144"/>
      <c r="AEM157" s="144"/>
      <c r="AEN157" s="144"/>
      <c r="AEO157" s="144"/>
      <c r="AEP157" s="144"/>
      <c r="AEQ157" s="144"/>
      <c r="AER157" s="144"/>
      <c r="AES157" s="144"/>
      <c r="AET157" s="144"/>
      <c r="AEU157" s="144"/>
      <c r="AEV157" s="144"/>
      <c r="AEW157" s="144"/>
      <c r="AEX157" s="144"/>
      <c r="AEY157" s="144"/>
      <c r="AEZ157" s="144"/>
      <c r="AFA157" s="144"/>
      <c r="AFB157" s="144"/>
      <c r="AFC157" s="144"/>
      <c r="AFD157" s="144"/>
      <c r="AFE157" s="144"/>
      <c r="AFF157" s="144"/>
      <c r="AFG157" s="144"/>
      <c r="AFH157" s="144"/>
      <c r="AFI157" s="144"/>
      <c r="AFJ157" s="144"/>
      <c r="AFK157" s="144"/>
      <c r="AFL157" s="144"/>
      <c r="AFM157" s="144"/>
      <c r="AFN157" s="144"/>
      <c r="AFO157" s="144"/>
      <c r="AFP157" s="144"/>
      <c r="AFQ157" s="144"/>
      <c r="AFR157" s="144"/>
      <c r="AFS157" s="144"/>
      <c r="AFT157" s="144"/>
      <c r="AFU157" s="144"/>
      <c r="AFV157" s="144"/>
      <c r="AFW157" s="144"/>
      <c r="AFX157" s="144"/>
      <c r="AFY157" s="144"/>
      <c r="AFZ157" s="144"/>
      <c r="AGA157" s="144"/>
      <c r="AGB157" s="144"/>
      <c r="AGC157" s="144"/>
      <c r="AGD157" s="144"/>
      <c r="AGE157" s="144"/>
      <c r="AGF157" s="144"/>
      <c r="AGG157" s="144"/>
      <c r="AGH157" s="144"/>
      <c r="AGI157" s="144"/>
      <c r="AGJ157" s="144"/>
      <c r="AGK157" s="144"/>
      <c r="AGL157" s="144"/>
      <c r="AGM157" s="144"/>
      <c r="AGN157" s="144"/>
      <c r="AGO157" s="144"/>
      <c r="AGP157" s="144"/>
      <c r="AGQ157" s="144"/>
      <c r="AGR157" s="144"/>
      <c r="AGS157" s="144"/>
      <c r="AGT157" s="144"/>
      <c r="AGU157" s="144"/>
      <c r="AGV157" s="144"/>
      <c r="AGW157" s="144"/>
      <c r="AGX157" s="144"/>
      <c r="AGY157" s="144"/>
      <c r="AGZ157" s="144"/>
      <c r="AHA157" s="144"/>
      <c r="AHB157" s="144"/>
      <c r="AHC157" s="144"/>
      <c r="AHD157" s="144"/>
      <c r="AHE157" s="144"/>
      <c r="AHF157" s="144"/>
      <c r="AHG157" s="144"/>
      <c r="AHH157" s="144"/>
      <c r="AHI157" s="144"/>
      <c r="AHJ157" s="144"/>
      <c r="AHK157" s="144"/>
      <c r="AHL157" s="144"/>
      <c r="AHM157" s="144"/>
      <c r="AHN157" s="144"/>
      <c r="AHO157" s="144"/>
      <c r="AHP157" s="144"/>
      <c r="AHQ157" s="144"/>
      <c r="AHR157" s="144"/>
      <c r="AHS157" s="144"/>
      <c r="AHT157" s="144"/>
      <c r="AHU157" s="144"/>
      <c r="AHV157" s="144"/>
      <c r="AHW157" s="144"/>
      <c r="AHX157" s="144"/>
      <c r="AHY157" s="144"/>
      <c r="AHZ157" s="144"/>
      <c r="AIA157" s="144"/>
      <c r="AIB157" s="144"/>
      <c r="AIC157" s="144"/>
      <c r="AID157" s="144"/>
      <c r="AIE157" s="144"/>
      <c r="AIF157" s="144"/>
      <c r="AIG157" s="144"/>
      <c r="AIH157" s="144"/>
      <c r="AII157" s="144"/>
      <c r="AIJ157" s="144"/>
      <c r="AIK157" s="144"/>
      <c r="AIL157" s="144"/>
      <c r="AIM157" s="144"/>
      <c r="AIN157" s="144"/>
      <c r="AIO157" s="144"/>
      <c r="AIP157" s="144"/>
      <c r="AIQ157" s="144"/>
      <c r="AIR157" s="144"/>
      <c r="AIS157" s="144"/>
      <c r="AIT157" s="144"/>
      <c r="AIU157" s="144"/>
      <c r="AIV157" s="144"/>
      <c r="AIW157" s="144"/>
      <c r="AIX157" s="144"/>
      <c r="AIY157" s="144"/>
      <c r="AIZ157" s="144"/>
      <c r="AJA157" s="144"/>
      <c r="AJB157" s="144"/>
      <c r="AJC157" s="144"/>
      <c r="AJD157" s="144"/>
      <c r="AJE157" s="144"/>
      <c r="AJF157" s="144"/>
      <c r="AJG157" s="144"/>
      <c r="AJH157" s="144"/>
      <c r="AJI157" s="144"/>
      <c r="AJJ157" s="144"/>
      <c r="AJK157" s="144"/>
      <c r="AJL157" s="144"/>
      <c r="AJM157" s="144"/>
      <c r="AJN157" s="144"/>
      <c r="AJO157" s="144"/>
      <c r="AJP157" s="144"/>
      <c r="AJQ157" s="144"/>
      <c r="AJR157" s="144"/>
      <c r="AJS157" s="144"/>
      <c r="AJT157" s="144"/>
      <c r="AJU157" s="144"/>
      <c r="AJV157" s="144"/>
      <c r="AJW157" s="144"/>
      <c r="AJX157" s="144"/>
      <c r="AJY157" s="144"/>
      <c r="AJZ157" s="144"/>
      <c r="AKA157" s="144"/>
      <c r="AKB157" s="144"/>
      <c r="AKC157" s="144"/>
      <c r="AKD157" s="144"/>
      <c r="AKE157" s="144"/>
      <c r="AKF157" s="144"/>
      <c r="AKG157" s="144"/>
      <c r="AKH157" s="144"/>
    </row>
    <row r="158" spans="1:970" s="330" customFormat="1" ht="334.5" customHeight="1">
      <c r="A158" s="508">
        <v>56</v>
      </c>
      <c r="B158" s="484" t="s">
        <v>297</v>
      </c>
      <c r="C158" s="481" t="s">
        <v>298</v>
      </c>
      <c r="D158" s="479" t="s">
        <v>299</v>
      </c>
      <c r="E158" s="479" t="s">
        <v>292</v>
      </c>
      <c r="F158" s="479" t="s">
        <v>300</v>
      </c>
      <c r="G158" s="479" t="s">
        <v>1736</v>
      </c>
      <c r="H158" s="496">
        <v>45292</v>
      </c>
      <c r="I158" s="496">
        <v>45657</v>
      </c>
      <c r="J158" s="479" t="s">
        <v>302</v>
      </c>
      <c r="K158" s="479" t="s">
        <v>303</v>
      </c>
      <c r="L158" s="479" t="s">
        <v>304</v>
      </c>
      <c r="M158" s="479" t="s">
        <v>1737</v>
      </c>
      <c r="N158" s="524" t="s">
        <v>1785</v>
      </c>
      <c r="O158" s="488">
        <v>0</v>
      </c>
      <c r="P158" s="491"/>
      <c r="Q158" s="488">
        <v>1</v>
      </c>
      <c r="R158" s="491"/>
      <c r="S158" s="488">
        <v>0</v>
      </c>
      <c r="T158" s="491"/>
      <c r="U158" s="488">
        <v>0</v>
      </c>
      <c r="V158" s="489"/>
      <c r="W158" s="500">
        <f>O158+Q158+S158+U158</f>
        <v>1</v>
      </c>
      <c r="X158" s="498"/>
      <c r="Y158" s="494"/>
      <c r="Z158" s="494"/>
      <c r="AA158" s="210"/>
      <c r="AB158" s="210"/>
    </row>
    <row r="159" spans="1:970" s="330" customFormat="1" ht="184.5" customHeight="1">
      <c r="A159" s="509"/>
      <c r="B159" s="484"/>
      <c r="C159" s="481"/>
      <c r="D159" s="479"/>
      <c r="E159" s="479"/>
      <c r="F159" s="479"/>
      <c r="G159" s="479"/>
      <c r="H159" s="496"/>
      <c r="I159" s="496"/>
      <c r="J159" s="479"/>
      <c r="K159" s="479"/>
      <c r="L159" s="479"/>
      <c r="M159" s="479"/>
      <c r="N159" s="479"/>
      <c r="O159" s="488"/>
      <c r="P159" s="491"/>
      <c r="Q159" s="488"/>
      <c r="R159" s="491"/>
      <c r="S159" s="488"/>
      <c r="T159" s="491"/>
      <c r="U159" s="488"/>
      <c r="V159" s="490"/>
      <c r="W159" s="500"/>
      <c r="X159" s="498"/>
      <c r="Y159" s="495"/>
      <c r="Z159" s="495"/>
    </row>
    <row r="160" spans="1:970" s="330" customFormat="1" ht="409.5" customHeight="1">
      <c r="A160" s="510"/>
      <c r="B160" s="484"/>
      <c r="C160" s="481"/>
      <c r="D160" s="479"/>
      <c r="E160" s="479"/>
      <c r="F160" s="479"/>
      <c r="G160" s="479"/>
      <c r="H160" s="496"/>
      <c r="I160" s="496"/>
      <c r="J160" s="479"/>
      <c r="K160" s="479"/>
      <c r="L160" s="479"/>
      <c r="M160" s="479"/>
      <c r="N160" s="479"/>
      <c r="O160" s="488"/>
      <c r="P160" s="491"/>
      <c r="Q160" s="488"/>
      <c r="R160" s="491"/>
      <c r="S160" s="488"/>
      <c r="T160" s="491"/>
      <c r="U160" s="488"/>
      <c r="V160" s="490"/>
      <c r="W160" s="500"/>
      <c r="X160" s="498"/>
      <c r="Y160" s="507"/>
      <c r="Z160" s="507"/>
    </row>
    <row r="161" spans="1:970" s="145" customFormat="1" ht="169.5" customHeight="1">
      <c r="A161" s="438">
        <v>57</v>
      </c>
      <c r="B161" s="430" t="s">
        <v>187</v>
      </c>
      <c r="C161" s="232" t="s">
        <v>188</v>
      </c>
      <c r="D161" s="233" t="s">
        <v>1306</v>
      </c>
      <c r="E161" s="233" t="s">
        <v>1759</v>
      </c>
      <c r="F161" s="233" t="s">
        <v>1806</v>
      </c>
      <c r="G161" s="233" t="s">
        <v>1763</v>
      </c>
      <c r="H161" s="379">
        <v>45292</v>
      </c>
      <c r="I161" s="379">
        <v>45656</v>
      </c>
      <c r="J161" s="233" t="s">
        <v>155</v>
      </c>
      <c r="K161" s="423" t="s">
        <v>1748</v>
      </c>
      <c r="L161" s="423" t="s">
        <v>1749</v>
      </c>
      <c r="M161" s="233" t="s">
        <v>1760</v>
      </c>
      <c r="N161" s="233" t="s">
        <v>1761</v>
      </c>
      <c r="O161" s="236">
        <v>0</v>
      </c>
      <c r="P161" s="237"/>
      <c r="Q161" s="236">
        <v>0.5</v>
      </c>
      <c r="R161" s="237"/>
      <c r="S161" s="236">
        <v>0</v>
      </c>
      <c r="T161" s="237"/>
      <c r="U161" s="236">
        <v>0.5</v>
      </c>
      <c r="V161" s="242"/>
      <c r="W161" s="239">
        <f>O161+Q161+S161+U161</f>
        <v>1</v>
      </c>
      <c r="X161" s="240"/>
      <c r="Y161" s="332"/>
      <c r="Z161" s="332"/>
      <c r="AA161" s="330"/>
      <c r="AB161" s="330"/>
      <c r="AC161" s="330"/>
      <c r="AD161" s="330"/>
      <c r="AE161" s="330"/>
      <c r="AF161" s="330"/>
      <c r="AG161" s="330"/>
      <c r="AH161" s="330"/>
      <c r="AI161" s="330"/>
      <c r="AJ161" s="330"/>
      <c r="AK161" s="330"/>
      <c r="AL161" s="330"/>
      <c r="AM161" s="330"/>
      <c r="AN161" s="330"/>
      <c r="AO161" s="330"/>
      <c r="AP161" s="330"/>
      <c r="AQ161" s="330"/>
      <c r="AR161" s="330"/>
      <c r="AS161" s="330"/>
      <c r="AT161" s="330"/>
      <c r="AU161" s="330"/>
      <c r="AV161" s="330"/>
      <c r="AW161" s="330"/>
      <c r="AX161" s="330"/>
      <c r="AY161" s="330"/>
      <c r="AZ161" s="330"/>
      <c r="BA161" s="330"/>
      <c r="BB161" s="330"/>
      <c r="BC161" s="330"/>
      <c r="BD161" s="330"/>
      <c r="BE161" s="330"/>
      <c r="BF161" s="330"/>
      <c r="BG161" s="330"/>
      <c r="BH161" s="330"/>
      <c r="BI161" s="330"/>
      <c r="BJ161" s="330"/>
      <c r="BK161" s="330"/>
      <c r="BL161" s="330"/>
      <c r="BM161" s="330"/>
      <c r="BN161" s="330"/>
      <c r="BO161" s="330"/>
      <c r="BP161" s="330"/>
      <c r="BQ161" s="330"/>
      <c r="BR161" s="330"/>
      <c r="BS161" s="330"/>
      <c r="BT161" s="330"/>
      <c r="BU161" s="330"/>
      <c r="BV161" s="330"/>
      <c r="BW161" s="330"/>
      <c r="BX161" s="330"/>
      <c r="BY161" s="330"/>
      <c r="BZ161" s="330"/>
      <c r="CA161" s="330"/>
      <c r="CB161" s="330"/>
      <c r="CC161" s="330"/>
      <c r="CD161" s="330"/>
      <c r="CE161" s="330"/>
      <c r="CF161" s="330"/>
      <c r="CG161" s="330"/>
      <c r="CH161" s="330"/>
      <c r="CI161" s="330"/>
      <c r="CJ161" s="330"/>
      <c r="CK161" s="330"/>
      <c r="CL161" s="330"/>
      <c r="CM161" s="330"/>
      <c r="CN161" s="330"/>
      <c r="CO161" s="330"/>
      <c r="CP161" s="330"/>
      <c r="CQ161" s="330"/>
      <c r="CR161" s="330"/>
      <c r="CS161" s="330"/>
      <c r="CT161" s="330"/>
      <c r="CU161" s="330"/>
      <c r="CV161" s="330"/>
      <c r="CW161" s="330"/>
      <c r="CX161" s="330"/>
      <c r="CY161" s="330"/>
      <c r="CZ161" s="330"/>
      <c r="DA161" s="330"/>
      <c r="DB161" s="330"/>
      <c r="DC161" s="330"/>
      <c r="DD161" s="330"/>
      <c r="DE161" s="330"/>
      <c r="DF161" s="330"/>
      <c r="DG161" s="330"/>
      <c r="DH161" s="330"/>
      <c r="DI161" s="330"/>
      <c r="DJ161" s="330"/>
      <c r="DK161" s="330"/>
      <c r="DL161" s="330"/>
      <c r="DM161" s="330"/>
      <c r="DN161" s="330"/>
      <c r="DO161" s="330"/>
      <c r="DP161" s="330"/>
      <c r="DQ161" s="330"/>
      <c r="DR161" s="330"/>
      <c r="DS161" s="330"/>
      <c r="DT161" s="330"/>
      <c r="DU161" s="330"/>
      <c r="DV161" s="330"/>
      <c r="DW161" s="330"/>
      <c r="DX161" s="330"/>
      <c r="DY161" s="330"/>
      <c r="DZ161" s="330"/>
      <c r="EA161" s="330"/>
      <c r="EB161" s="330"/>
      <c r="EC161" s="330"/>
      <c r="ED161" s="330"/>
      <c r="EE161" s="330"/>
      <c r="EF161" s="330"/>
      <c r="EG161" s="330"/>
      <c r="EH161" s="330"/>
      <c r="EI161" s="330"/>
      <c r="EJ161" s="330"/>
      <c r="EK161" s="330"/>
      <c r="EL161" s="330"/>
      <c r="EM161" s="330"/>
      <c r="EN161" s="330"/>
      <c r="EO161" s="330"/>
      <c r="EP161" s="330"/>
      <c r="EQ161" s="330"/>
      <c r="ER161" s="330"/>
      <c r="ES161" s="330"/>
      <c r="ET161" s="330"/>
      <c r="EU161" s="330"/>
      <c r="EV161" s="330"/>
      <c r="EW161" s="330"/>
      <c r="EX161" s="330"/>
      <c r="EY161" s="330"/>
      <c r="EZ161" s="330"/>
      <c r="FA161" s="330"/>
      <c r="FB161" s="330"/>
      <c r="FC161" s="330"/>
      <c r="FD161" s="330"/>
      <c r="FE161" s="330"/>
      <c r="FF161" s="330"/>
      <c r="FG161" s="330"/>
      <c r="FH161" s="330"/>
      <c r="FI161" s="330"/>
      <c r="FJ161" s="330"/>
      <c r="FK161" s="330"/>
      <c r="FL161" s="330"/>
      <c r="FM161" s="330"/>
      <c r="FN161" s="330"/>
      <c r="FO161" s="330"/>
      <c r="FP161" s="330"/>
      <c r="FQ161" s="330"/>
      <c r="FR161" s="330"/>
      <c r="FS161" s="330"/>
      <c r="FT161" s="330"/>
      <c r="FU161" s="330"/>
      <c r="FV161" s="330"/>
      <c r="FW161" s="330"/>
      <c r="FX161" s="330"/>
      <c r="FY161" s="330"/>
      <c r="FZ161" s="330"/>
      <c r="GA161" s="330"/>
      <c r="GB161" s="330"/>
      <c r="GC161" s="330"/>
      <c r="GD161" s="330"/>
      <c r="GE161" s="330"/>
      <c r="GF161" s="330"/>
      <c r="GG161" s="330"/>
      <c r="GH161" s="330"/>
      <c r="GI161" s="330"/>
      <c r="GJ161" s="330"/>
      <c r="GK161" s="330"/>
      <c r="GL161" s="330"/>
      <c r="GM161" s="330"/>
      <c r="GN161" s="330"/>
      <c r="GO161" s="330"/>
      <c r="GP161" s="330"/>
      <c r="GQ161" s="330"/>
      <c r="GR161" s="330"/>
      <c r="GS161" s="330"/>
      <c r="GT161" s="330"/>
      <c r="GU161" s="330"/>
      <c r="GV161" s="330"/>
      <c r="GW161" s="330"/>
      <c r="GX161" s="330"/>
      <c r="GY161" s="330"/>
      <c r="GZ161" s="330"/>
      <c r="HA161" s="330"/>
      <c r="HB161" s="330"/>
      <c r="HC161" s="330"/>
      <c r="HD161" s="330"/>
      <c r="HE161" s="330"/>
      <c r="HF161" s="330"/>
      <c r="HG161" s="330"/>
      <c r="HH161" s="330"/>
      <c r="HI161" s="330"/>
      <c r="HJ161" s="330"/>
      <c r="HK161" s="330"/>
      <c r="HL161" s="330"/>
      <c r="HM161" s="330"/>
      <c r="HN161" s="330"/>
      <c r="HO161" s="330"/>
      <c r="HP161" s="330"/>
      <c r="HQ161" s="330"/>
      <c r="HR161" s="330"/>
      <c r="HS161" s="330"/>
      <c r="HT161" s="330"/>
      <c r="HU161" s="330"/>
      <c r="HV161" s="330"/>
      <c r="HW161" s="330"/>
      <c r="HX161" s="330"/>
      <c r="HY161" s="330"/>
      <c r="HZ161" s="330"/>
      <c r="IA161" s="330"/>
      <c r="IB161" s="330"/>
      <c r="IC161" s="330"/>
      <c r="ID161" s="330"/>
      <c r="IE161" s="330"/>
      <c r="IF161" s="330"/>
      <c r="IG161" s="330"/>
      <c r="IH161" s="330"/>
      <c r="II161" s="330"/>
      <c r="IJ161" s="330"/>
      <c r="IK161" s="330"/>
      <c r="IL161" s="330"/>
      <c r="IM161" s="330"/>
      <c r="IN161" s="330"/>
      <c r="IO161" s="330"/>
      <c r="IP161" s="330"/>
      <c r="IQ161" s="330"/>
      <c r="IR161" s="330"/>
      <c r="IS161" s="330"/>
      <c r="IT161" s="330"/>
      <c r="IU161" s="330"/>
      <c r="IV161" s="330"/>
      <c r="IW161" s="330"/>
      <c r="IX161" s="330"/>
      <c r="IY161" s="330"/>
      <c r="IZ161" s="330"/>
      <c r="JA161" s="330"/>
      <c r="JB161" s="330"/>
      <c r="JC161" s="330"/>
      <c r="JD161" s="330"/>
      <c r="JE161" s="330"/>
      <c r="JF161" s="330"/>
      <c r="JG161" s="330"/>
      <c r="JH161" s="330"/>
      <c r="JI161" s="330"/>
      <c r="JJ161" s="330"/>
      <c r="JK161" s="330"/>
      <c r="JL161" s="330"/>
      <c r="JM161" s="330"/>
      <c r="JN161" s="330"/>
      <c r="JO161" s="330"/>
      <c r="JP161" s="330"/>
      <c r="JQ161" s="330"/>
      <c r="JR161" s="330"/>
      <c r="JS161" s="330"/>
      <c r="JT161" s="330"/>
      <c r="JU161" s="330"/>
      <c r="JV161" s="330"/>
      <c r="JW161" s="330"/>
      <c r="JX161" s="330"/>
      <c r="JY161" s="330"/>
      <c r="JZ161" s="330"/>
      <c r="KA161" s="330"/>
      <c r="KB161" s="330"/>
      <c r="KC161" s="330"/>
      <c r="KD161" s="330"/>
      <c r="KE161" s="330"/>
      <c r="KF161" s="330"/>
      <c r="KG161" s="330"/>
      <c r="KH161" s="330"/>
      <c r="KI161" s="330"/>
      <c r="KJ161" s="330"/>
      <c r="KK161" s="330"/>
      <c r="KL161" s="330"/>
      <c r="KM161" s="330"/>
      <c r="KN161" s="330"/>
      <c r="KO161" s="330"/>
      <c r="KP161" s="330"/>
      <c r="KQ161" s="330"/>
      <c r="KR161" s="330"/>
      <c r="KS161" s="330"/>
      <c r="KT161" s="330"/>
      <c r="KU161" s="330"/>
      <c r="KV161" s="330"/>
      <c r="KW161" s="330"/>
      <c r="KX161" s="330"/>
      <c r="KY161" s="330"/>
      <c r="KZ161" s="330"/>
      <c r="LA161" s="330"/>
      <c r="LB161" s="330"/>
      <c r="LC161" s="330"/>
      <c r="LD161" s="330"/>
      <c r="LE161" s="330"/>
      <c r="LF161" s="330"/>
      <c r="LG161" s="330"/>
      <c r="LH161" s="330"/>
      <c r="LI161" s="330"/>
      <c r="LJ161" s="330"/>
      <c r="LK161" s="330"/>
      <c r="LL161" s="330"/>
      <c r="LM161" s="330"/>
      <c r="LN161" s="330"/>
      <c r="LO161" s="330"/>
      <c r="LP161" s="330"/>
      <c r="LQ161" s="330"/>
      <c r="LR161" s="330"/>
      <c r="LS161" s="330"/>
      <c r="LT161" s="330"/>
      <c r="LU161" s="330"/>
      <c r="LV161" s="330"/>
      <c r="LW161" s="330"/>
      <c r="LX161" s="330"/>
      <c r="LY161" s="330"/>
      <c r="LZ161" s="330"/>
      <c r="MA161" s="330"/>
      <c r="MB161" s="330"/>
      <c r="MC161" s="330"/>
      <c r="MD161" s="330"/>
      <c r="ME161" s="330"/>
      <c r="MF161" s="330"/>
      <c r="MG161" s="330"/>
      <c r="MH161" s="330"/>
      <c r="MI161" s="330"/>
      <c r="MJ161" s="330"/>
      <c r="MK161" s="330"/>
      <c r="ML161" s="330"/>
      <c r="MM161" s="330"/>
      <c r="MN161" s="330"/>
      <c r="MO161" s="330"/>
      <c r="MP161" s="330"/>
      <c r="MQ161" s="330"/>
      <c r="MR161" s="330"/>
      <c r="MS161" s="330"/>
      <c r="MT161" s="330"/>
      <c r="MU161" s="330"/>
      <c r="MV161" s="330"/>
      <c r="MW161" s="330"/>
      <c r="MX161" s="330"/>
      <c r="MY161" s="330"/>
      <c r="MZ161" s="330"/>
      <c r="NA161" s="330"/>
      <c r="NB161" s="330"/>
      <c r="NC161" s="330"/>
      <c r="ND161" s="330"/>
      <c r="NE161" s="330"/>
      <c r="NF161" s="330"/>
      <c r="NG161" s="330"/>
      <c r="NH161" s="330"/>
      <c r="NI161" s="330"/>
      <c r="NJ161" s="330"/>
      <c r="NK161" s="330"/>
      <c r="NL161" s="330"/>
      <c r="NM161" s="330"/>
      <c r="NN161" s="330"/>
      <c r="NO161" s="330"/>
      <c r="NP161" s="330"/>
      <c r="NQ161" s="330"/>
      <c r="NR161" s="330"/>
      <c r="NS161" s="330"/>
      <c r="NT161" s="330"/>
      <c r="NU161" s="330"/>
      <c r="NV161" s="330"/>
      <c r="NW161" s="330"/>
      <c r="NX161" s="330"/>
      <c r="NY161" s="330"/>
      <c r="NZ161" s="330"/>
      <c r="OA161" s="330"/>
      <c r="OB161" s="330"/>
      <c r="OC161" s="330"/>
      <c r="OD161" s="330"/>
      <c r="OE161" s="330"/>
      <c r="OF161" s="330"/>
      <c r="OG161" s="330"/>
      <c r="OH161" s="330"/>
      <c r="OI161" s="330"/>
      <c r="OJ161" s="330"/>
      <c r="OK161" s="330"/>
      <c r="OL161" s="330"/>
      <c r="OM161" s="330"/>
      <c r="ON161" s="330"/>
      <c r="OO161" s="330"/>
      <c r="OP161" s="330"/>
      <c r="OQ161" s="330"/>
      <c r="OR161" s="330"/>
      <c r="OS161" s="330"/>
      <c r="OT161" s="330"/>
      <c r="OU161" s="330"/>
      <c r="OV161" s="330"/>
      <c r="OW161" s="330"/>
      <c r="OX161" s="330"/>
      <c r="OY161" s="330"/>
      <c r="OZ161" s="330"/>
      <c r="PA161" s="330"/>
      <c r="PB161" s="330"/>
      <c r="PC161" s="330"/>
      <c r="PD161" s="330"/>
      <c r="PE161" s="330"/>
      <c r="PF161" s="330"/>
      <c r="PG161" s="330"/>
      <c r="PH161" s="330"/>
      <c r="PI161" s="330"/>
      <c r="PJ161" s="330"/>
      <c r="PK161" s="330"/>
      <c r="PL161" s="330"/>
      <c r="PM161" s="330"/>
      <c r="PN161" s="330"/>
      <c r="PO161" s="330"/>
      <c r="PP161" s="330"/>
      <c r="PQ161" s="330"/>
      <c r="PR161" s="330"/>
      <c r="PS161" s="330"/>
      <c r="PT161" s="330"/>
      <c r="PU161" s="330"/>
      <c r="PV161" s="330"/>
      <c r="PW161" s="330"/>
      <c r="PX161" s="330"/>
      <c r="PY161" s="330"/>
      <c r="PZ161" s="330"/>
      <c r="QA161" s="330"/>
      <c r="QB161" s="330"/>
      <c r="QC161" s="330"/>
      <c r="QD161" s="330"/>
      <c r="QE161" s="330"/>
      <c r="QF161" s="330"/>
      <c r="QG161" s="330"/>
      <c r="QH161" s="330"/>
      <c r="QI161" s="330"/>
      <c r="QJ161" s="330"/>
      <c r="QK161" s="330"/>
      <c r="QL161" s="330"/>
      <c r="QM161" s="330"/>
      <c r="QN161" s="330"/>
      <c r="QO161" s="330"/>
      <c r="QP161" s="330"/>
      <c r="QQ161" s="330"/>
      <c r="QR161" s="330"/>
      <c r="QS161" s="330"/>
      <c r="QT161" s="330"/>
      <c r="QU161" s="330"/>
      <c r="QV161" s="330"/>
      <c r="QW161" s="330"/>
      <c r="QX161" s="330"/>
      <c r="QY161" s="330"/>
      <c r="QZ161" s="330"/>
      <c r="RA161" s="330"/>
      <c r="RB161" s="330"/>
      <c r="RC161" s="330"/>
      <c r="RD161" s="330"/>
      <c r="RE161" s="330"/>
      <c r="RF161" s="330"/>
      <c r="RG161" s="330"/>
      <c r="RH161" s="330"/>
      <c r="RI161" s="330"/>
      <c r="RJ161" s="330"/>
      <c r="RK161" s="330"/>
      <c r="RL161" s="330"/>
      <c r="RM161" s="330"/>
      <c r="RN161" s="330"/>
      <c r="RO161" s="330"/>
      <c r="RP161" s="330"/>
      <c r="RQ161" s="330"/>
      <c r="RR161" s="330"/>
      <c r="RS161" s="330"/>
      <c r="RT161" s="330"/>
      <c r="RU161" s="330"/>
      <c r="RV161" s="330"/>
      <c r="RW161" s="330"/>
      <c r="RX161" s="330"/>
      <c r="RY161" s="330"/>
      <c r="RZ161" s="330"/>
      <c r="SA161" s="330"/>
      <c r="SB161" s="330"/>
      <c r="SC161" s="330"/>
      <c r="SD161" s="330"/>
      <c r="SE161" s="330"/>
      <c r="SF161" s="330"/>
      <c r="SG161" s="330"/>
      <c r="SH161" s="330"/>
      <c r="SI161" s="330"/>
      <c r="SJ161" s="330"/>
      <c r="SK161" s="330"/>
      <c r="SL161" s="330"/>
      <c r="SM161" s="330"/>
      <c r="SN161" s="330"/>
      <c r="SO161" s="330"/>
      <c r="SP161" s="330"/>
      <c r="SQ161" s="330"/>
      <c r="SR161" s="330"/>
      <c r="SS161" s="330"/>
      <c r="ST161" s="330"/>
      <c r="SU161" s="330"/>
      <c r="SV161" s="330"/>
      <c r="SW161" s="330"/>
      <c r="SX161" s="330"/>
      <c r="SY161" s="330"/>
      <c r="SZ161" s="330"/>
      <c r="TA161" s="330"/>
      <c r="TB161" s="330"/>
      <c r="TC161" s="330"/>
      <c r="TD161" s="330"/>
      <c r="TE161" s="330"/>
      <c r="TF161" s="330"/>
      <c r="TG161" s="330"/>
      <c r="TH161" s="330"/>
      <c r="TI161" s="330"/>
      <c r="TJ161" s="330"/>
      <c r="TK161" s="330"/>
      <c r="TL161" s="330"/>
      <c r="TM161" s="330"/>
      <c r="TN161" s="330"/>
      <c r="TO161" s="330"/>
      <c r="TP161" s="330"/>
      <c r="TQ161" s="330"/>
      <c r="TR161" s="330"/>
      <c r="TS161" s="330"/>
      <c r="TT161" s="330"/>
      <c r="TU161" s="330"/>
      <c r="TV161" s="330"/>
      <c r="TW161" s="330"/>
      <c r="TX161" s="330"/>
      <c r="TY161" s="330"/>
      <c r="TZ161" s="330"/>
      <c r="UA161" s="330"/>
      <c r="UB161" s="330"/>
      <c r="UC161" s="330"/>
      <c r="UD161" s="330"/>
      <c r="UE161" s="330"/>
      <c r="UF161" s="330"/>
      <c r="UG161" s="330"/>
      <c r="UH161" s="330"/>
      <c r="UI161" s="330"/>
      <c r="UJ161" s="330"/>
      <c r="UK161" s="330"/>
      <c r="UL161" s="330"/>
      <c r="UM161" s="330"/>
      <c r="UN161" s="330"/>
      <c r="UO161" s="330"/>
      <c r="UP161" s="330"/>
      <c r="UQ161" s="330"/>
      <c r="UR161" s="330"/>
      <c r="US161" s="330"/>
      <c r="UT161" s="330"/>
      <c r="UU161" s="330"/>
      <c r="UV161" s="330"/>
      <c r="UW161" s="330"/>
      <c r="UX161" s="330"/>
      <c r="UY161" s="330"/>
      <c r="UZ161" s="330"/>
      <c r="VA161" s="330"/>
      <c r="VB161" s="330"/>
      <c r="VC161" s="330"/>
      <c r="VD161" s="330"/>
      <c r="VE161" s="330"/>
      <c r="VF161" s="330"/>
      <c r="VG161" s="330"/>
      <c r="VH161" s="330"/>
      <c r="VI161" s="330"/>
      <c r="VJ161" s="330"/>
      <c r="VK161" s="330"/>
      <c r="VL161" s="330"/>
      <c r="VM161" s="330"/>
      <c r="VN161" s="330"/>
      <c r="VO161" s="330"/>
      <c r="VP161" s="330"/>
      <c r="VQ161" s="330"/>
      <c r="VR161" s="330"/>
      <c r="VS161" s="330"/>
      <c r="VT161" s="330"/>
      <c r="VU161" s="330"/>
      <c r="VV161" s="330"/>
      <c r="VW161" s="330"/>
      <c r="VX161" s="330"/>
      <c r="VY161" s="330"/>
      <c r="VZ161" s="330"/>
      <c r="WA161" s="330"/>
      <c r="WB161" s="330"/>
      <c r="WC161" s="330"/>
      <c r="WD161" s="330"/>
      <c r="WE161" s="330"/>
      <c r="WF161" s="330"/>
      <c r="WG161" s="330"/>
      <c r="WH161" s="330"/>
      <c r="WI161" s="330"/>
      <c r="WJ161" s="330"/>
      <c r="WK161" s="330"/>
      <c r="WL161" s="330"/>
      <c r="WM161" s="144"/>
      <c r="WN161" s="144"/>
      <c r="WO161" s="144"/>
      <c r="WP161" s="144"/>
      <c r="WQ161" s="144"/>
      <c r="WR161" s="144"/>
      <c r="WS161" s="144"/>
      <c r="WT161" s="144"/>
      <c r="WU161" s="144"/>
      <c r="WV161" s="144"/>
      <c r="WW161" s="144"/>
      <c r="WX161" s="144"/>
      <c r="WY161" s="144"/>
      <c r="WZ161" s="144"/>
      <c r="XA161" s="144"/>
      <c r="XB161" s="144"/>
      <c r="XC161" s="144"/>
      <c r="XD161" s="144"/>
      <c r="XE161" s="144"/>
      <c r="XF161" s="144"/>
      <c r="XG161" s="144"/>
      <c r="XH161" s="144"/>
      <c r="XI161" s="144"/>
      <c r="XJ161" s="144"/>
      <c r="XK161" s="144"/>
      <c r="XL161" s="144"/>
      <c r="XM161" s="144"/>
      <c r="XN161" s="144"/>
      <c r="XO161" s="144"/>
      <c r="XP161" s="144"/>
      <c r="XQ161" s="144"/>
      <c r="XR161" s="144"/>
      <c r="XS161" s="144"/>
      <c r="XT161" s="144"/>
      <c r="XU161" s="144"/>
      <c r="XV161" s="144"/>
      <c r="XW161" s="144"/>
      <c r="XX161" s="144"/>
      <c r="XY161" s="144"/>
      <c r="XZ161" s="144"/>
      <c r="YA161" s="144"/>
      <c r="YB161" s="144"/>
      <c r="YC161" s="144"/>
      <c r="YD161" s="144"/>
      <c r="YE161" s="144"/>
      <c r="YF161" s="144"/>
      <c r="YG161" s="144"/>
      <c r="YH161" s="144"/>
      <c r="YI161" s="144"/>
      <c r="YJ161" s="144"/>
      <c r="YK161" s="144"/>
      <c r="YL161" s="144"/>
      <c r="YM161" s="144"/>
      <c r="YN161" s="144"/>
      <c r="YO161" s="144"/>
      <c r="YP161" s="144"/>
      <c r="YQ161" s="144"/>
      <c r="YR161" s="144"/>
      <c r="YS161" s="144"/>
      <c r="YT161" s="144"/>
      <c r="YU161" s="144"/>
      <c r="YV161" s="144"/>
      <c r="YW161" s="144"/>
      <c r="YX161" s="144"/>
      <c r="YY161" s="144"/>
      <c r="YZ161" s="144"/>
      <c r="ZA161" s="144"/>
      <c r="ZB161" s="144"/>
      <c r="ZC161" s="144"/>
      <c r="ZD161" s="144"/>
      <c r="ZE161" s="144"/>
      <c r="ZF161" s="144"/>
      <c r="ZG161" s="144"/>
      <c r="ZH161" s="144"/>
      <c r="ZI161" s="144"/>
      <c r="ZJ161" s="144"/>
      <c r="ZK161" s="144"/>
      <c r="ZL161" s="144"/>
      <c r="ZM161" s="144"/>
      <c r="ZN161" s="144"/>
      <c r="ZO161" s="144"/>
      <c r="ZP161" s="144"/>
      <c r="ZQ161" s="144"/>
      <c r="ZR161" s="144"/>
      <c r="ZS161" s="144"/>
      <c r="ZT161" s="144"/>
      <c r="ZU161" s="144"/>
      <c r="ZV161" s="144"/>
      <c r="ZW161" s="144"/>
      <c r="ZX161" s="144"/>
      <c r="ZY161" s="144"/>
      <c r="ZZ161" s="144"/>
      <c r="AAA161" s="144"/>
      <c r="AAB161" s="144"/>
      <c r="AAC161" s="144"/>
      <c r="AAD161" s="144"/>
      <c r="AAE161" s="144"/>
      <c r="AAF161" s="144"/>
      <c r="AAG161" s="144"/>
      <c r="AAH161" s="144"/>
      <c r="AAI161" s="144"/>
      <c r="AAJ161" s="144"/>
      <c r="AAK161" s="144"/>
      <c r="AAL161" s="144"/>
      <c r="AAM161" s="144"/>
      <c r="AAN161" s="144"/>
      <c r="AAO161" s="144"/>
      <c r="AAP161" s="144"/>
      <c r="AAQ161" s="144"/>
      <c r="AAR161" s="144"/>
      <c r="AAS161" s="144"/>
      <c r="AAT161" s="144"/>
      <c r="AAU161" s="144"/>
      <c r="AAV161" s="144"/>
      <c r="AAW161" s="144"/>
      <c r="AAX161" s="144"/>
      <c r="AAY161" s="144"/>
      <c r="AAZ161" s="144"/>
      <c r="ABA161" s="144"/>
      <c r="ABB161" s="144"/>
      <c r="ABC161" s="144"/>
      <c r="ABD161" s="144"/>
      <c r="ABE161" s="144"/>
      <c r="ABF161" s="144"/>
      <c r="ABG161" s="144"/>
      <c r="ABH161" s="144"/>
      <c r="ABI161" s="144"/>
      <c r="ABJ161" s="144"/>
      <c r="ABK161" s="144"/>
      <c r="ABL161" s="144"/>
      <c r="ABM161" s="144"/>
      <c r="ABN161" s="144"/>
      <c r="ABO161" s="144"/>
      <c r="ABP161" s="144"/>
      <c r="ABQ161" s="144"/>
      <c r="ABR161" s="144"/>
      <c r="ABS161" s="144"/>
      <c r="ABT161" s="144"/>
      <c r="ABU161" s="144"/>
      <c r="ABV161" s="144"/>
      <c r="ABW161" s="144"/>
      <c r="ABX161" s="144"/>
      <c r="ABY161" s="144"/>
      <c r="ABZ161" s="144"/>
      <c r="ACA161" s="144"/>
      <c r="ACB161" s="144"/>
      <c r="ACC161" s="144"/>
      <c r="ACD161" s="144"/>
      <c r="ACE161" s="144"/>
      <c r="ACF161" s="144"/>
      <c r="ACG161" s="144"/>
      <c r="ACH161" s="144"/>
      <c r="ACI161" s="144"/>
      <c r="ACJ161" s="144"/>
      <c r="ACK161" s="144"/>
      <c r="ACL161" s="144"/>
      <c r="ACM161" s="144"/>
      <c r="ACN161" s="144"/>
      <c r="ACO161" s="144"/>
      <c r="ACP161" s="144"/>
      <c r="ACQ161" s="144"/>
      <c r="ACR161" s="144"/>
      <c r="ACS161" s="144"/>
      <c r="ACT161" s="144"/>
      <c r="ACU161" s="144"/>
      <c r="ACV161" s="144"/>
      <c r="ACW161" s="144"/>
      <c r="ACX161" s="144"/>
      <c r="ACY161" s="144"/>
      <c r="ACZ161" s="144"/>
      <c r="ADA161" s="144"/>
      <c r="ADB161" s="144"/>
      <c r="ADC161" s="144"/>
      <c r="ADD161" s="144"/>
      <c r="ADE161" s="144"/>
      <c r="ADF161" s="144"/>
      <c r="ADG161" s="144"/>
      <c r="ADH161" s="144"/>
      <c r="ADI161" s="144"/>
      <c r="ADJ161" s="144"/>
      <c r="ADK161" s="144"/>
      <c r="ADL161" s="144"/>
      <c r="ADM161" s="144"/>
      <c r="ADN161" s="144"/>
      <c r="ADO161" s="144"/>
      <c r="ADP161" s="144"/>
      <c r="ADQ161" s="144"/>
      <c r="ADR161" s="144"/>
      <c r="ADS161" s="144"/>
      <c r="ADT161" s="144"/>
      <c r="ADU161" s="144"/>
      <c r="ADV161" s="144"/>
      <c r="ADW161" s="144"/>
      <c r="ADX161" s="144"/>
      <c r="ADY161" s="144"/>
      <c r="ADZ161" s="144"/>
      <c r="AEA161" s="144"/>
      <c r="AEB161" s="144"/>
      <c r="AEC161" s="144"/>
      <c r="AED161" s="144"/>
      <c r="AEE161" s="144"/>
      <c r="AEF161" s="144"/>
      <c r="AEG161" s="144"/>
      <c r="AEH161" s="144"/>
      <c r="AEI161" s="144"/>
      <c r="AEJ161" s="144"/>
      <c r="AEK161" s="144"/>
      <c r="AEL161" s="144"/>
      <c r="AEM161" s="144"/>
      <c r="AEN161" s="144"/>
      <c r="AEO161" s="144"/>
      <c r="AEP161" s="144"/>
      <c r="AEQ161" s="144"/>
      <c r="AER161" s="144"/>
      <c r="AES161" s="144"/>
      <c r="AET161" s="144"/>
      <c r="AEU161" s="144"/>
      <c r="AEV161" s="144"/>
      <c r="AEW161" s="144"/>
      <c r="AEX161" s="144"/>
      <c r="AEY161" s="144"/>
      <c r="AEZ161" s="144"/>
      <c r="AFA161" s="144"/>
      <c r="AFB161" s="144"/>
      <c r="AFC161" s="144"/>
      <c r="AFD161" s="144"/>
      <c r="AFE161" s="144"/>
      <c r="AFF161" s="144"/>
      <c r="AFG161" s="144"/>
      <c r="AFH161" s="144"/>
      <c r="AFI161" s="144"/>
      <c r="AFJ161" s="144"/>
      <c r="AFK161" s="144"/>
      <c r="AFL161" s="144"/>
      <c r="AFM161" s="144"/>
      <c r="AFN161" s="144"/>
      <c r="AFO161" s="144"/>
      <c r="AFP161" s="144"/>
      <c r="AFQ161" s="144"/>
      <c r="AFR161" s="144"/>
      <c r="AFS161" s="144"/>
      <c r="AFT161" s="144"/>
      <c r="AFU161" s="144"/>
      <c r="AFV161" s="144"/>
      <c r="AFW161" s="144"/>
      <c r="AFX161" s="144"/>
      <c r="AFY161" s="144"/>
      <c r="AFZ161" s="144"/>
      <c r="AGA161" s="144"/>
      <c r="AGB161" s="144"/>
      <c r="AGC161" s="144"/>
      <c r="AGD161" s="144"/>
      <c r="AGE161" s="144"/>
      <c r="AGF161" s="144"/>
      <c r="AGG161" s="144"/>
      <c r="AGH161" s="144"/>
      <c r="AGI161" s="144"/>
      <c r="AGJ161" s="144"/>
      <c r="AGK161" s="144"/>
      <c r="AGL161" s="144"/>
      <c r="AGM161" s="144"/>
      <c r="AGN161" s="144"/>
      <c r="AGO161" s="144"/>
      <c r="AGP161" s="144"/>
      <c r="AGQ161" s="144"/>
      <c r="AGR161" s="144"/>
      <c r="AGS161" s="144"/>
      <c r="AGT161" s="144"/>
      <c r="AGU161" s="144"/>
      <c r="AGV161" s="144"/>
      <c r="AGW161" s="144"/>
      <c r="AGX161" s="144"/>
      <c r="AGY161" s="144"/>
      <c r="AGZ161" s="144"/>
      <c r="AHA161" s="144"/>
      <c r="AHB161" s="144"/>
      <c r="AHC161" s="144"/>
      <c r="AHD161" s="144"/>
      <c r="AHE161" s="144"/>
      <c r="AHF161" s="144"/>
      <c r="AHG161" s="144"/>
      <c r="AHH161" s="144"/>
      <c r="AHI161" s="144"/>
      <c r="AHJ161" s="144"/>
      <c r="AHK161" s="144"/>
      <c r="AHL161" s="144"/>
      <c r="AHM161" s="144"/>
      <c r="AHN161" s="144"/>
      <c r="AHO161" s="144"/>
      <c r="AHP161" s="144"/>
      <c r="AHQ161" s="144"/>
      <c r="AHR161" s="144"/>
      <c r="AHS161" s="144"/>
      <c r="AHT161" s="144"/>
      <c r="AHU161" s="144"/>
      <c r="AHV161" s="144"/>
      <c r="AHW161" s="144"/>
      <c r="AHX161" s="144"/>
      <c r="AHY161" s="144"/>
      <c r="AHZ161" s="144"/>
      <c r="AIA161" s="144"/>
      <c r="AIB161" s="144"/>
      <c r="AIC161" s="144"/>
      <c r="AID161" s="144"/>
      <c r="AIE161" s="144"/>
      <c r="AIF161" s="144"/>
      <c r="AIG161" s="144"/>
      <c r="AIH161" s="144"/>
      <c r="AII161" s="144"/>
      <c r="AIJ161" s="144"/>
      <c r="AIK161" s="144"/>
      <c r="AIL161" s="144"/>
      <c r="AIM161" s="144"/>
      <c r="AIN161" s="144"/>
      <c r="AIO161" s="144"/>
      <c r="AIP161" s="144"/>
      <c r="AIQ161" s="144"/>
      <c r="AIR161" s="144"/>
      <c r="AIS161" s="144"/>
      <c r="AIT161" s="144"/>
      <c r="AIU161" s="144"/>
      <c r="AIV161" s="144"/>
      <c r="AIW161" s="144"/>
      <c r="AIX161" s="144"/>
      <c r="AIY161" s="144"/>
      <c r="AIZ161" s="144"/>
      <c r="AJA161" s="144"/>
      <c r="AJB161" s="144"/>
      <c r="AJC161" s="144"/>
      <c r="AJD161" s="144"/>
      <c r="AJE161" s="144"/>
      <c r="AJF161" s="144"/>
      <c r="AJG161" s="144"/>
      <c r="AJH161" s="144"/>
      <c r="AJI161" s="144"/>
      <c r="AJJ161" s="144"/>
      <c r="AJK161" s="144"/>
      <c r="AJL161" s="144"/>
      <c r="AJM161" s="144"/>
      <c r="AJN161" s="144"/>
      <c r="AJO161" s="144"/>
      <c r="AJP161" s="144"/>
      <c r="AJQ161" s="144"/>
      <c r="AJR161" s="144"/>
      <c r="AJS161" s="144"/>
      <c r="AJT161" s="144"/>
      <c r="AJU161" s="144"/>
      <c r="AJV161" s="144"/>
      <c r="AJW161" s="144"/>
      <c r="AJX161" s="144"/>
      <c r="AJY161" s="144"/>
      <c r="AJZ161" s="144"/>
      <c r="AKA161" s="144"/>
      <c r="AKB161" s="144"/>
      <c r="AKC161" s="144"/>
      <c r="AKD161" s="144"/>
      <c r="AKE161" s="144"/>
      <c r="AKF161" s="144"/>
      <c r="AKG161" s="144"/>
      <c r="AKH161" s="144"/>
    </row>
    <row r="162" spans="1:970" s="335" customFormat="1" ht="321.75" customHeight="1">
      <c r="A162" s="508">
        <v>58</v>
      </c>
      <c r="B162" s="484" t="s">
        <v>150</v>
      </c>
      <c r="C162" s="481" t="s">
        <v>325</v>
      </c>
      <c r="D162" s="479" t="s">
        <v>326</v>
      </c>
      <c r="E162" s="479" t="s">
        <v>327</v>
      </c>
      <c r="F162" s="479" t="s">
        <v>328</v>
      </c>
      <c r="G162" s="479" t="s">
        <v>329</v>
      </c>
      <c r="H162" s="496">
        <v>45292</v>
      </c>
      <c r="I162" s="496">
        <v>45322</v>
      </c>
      <c r="J162" s="479" t="s">
        <v>330</v>
      </c>
      <c r="K162" s="479" t="s">
        <v>331</v>
      </c>
      <c r="L162" s="479" t="s">
        <v>332</v>
      </c>
      <c r="M162" s="479" t="s">
        <v>1645</v>
      </c>
      <c r="N162" s="524" t="s">
        <v>1753</v>
      </c>
      <c r="O162" s="488">
        <v>1</v>
      </c>
      <c r="P162" s="491"/>
      <c r="Q162" s="488">
        <v>0</v>
      </c>
      <c r="R162" s="491"/>
      <c r="S162" s="488">
        <v>0</v>
      </c>
      <c r="T162" s="491"/>
      <c r="U162" s="488">
        <v>0</v>
      </c>
      <c r="V162" s="490"/>
      <c r="W162" s="500">
        <f>O162+Q163+S163+U163</f>
        <v>1</v>
      </c>
      <c r="X162" s="498"/>
      <c r="Y162" s="494"/>
      <c r="Z162" s="494"/>
      <c r="AA162" s="210"/>
      <c r="AB162" s="210"/>
      <c r="AC162" s="330"/>
      <c r="AD162" s="330"/>
      <c r="AE162" s="330"/>
      <c r="AF162" s="330"/>
      <c r="AG162" s="330"/>
      <c r="AH162" s="330"/>
      <c r="AI162" s="330"/>
      <c r="AJ162" s="330"/>
      <c r="AK162" s="330"/>
      <c r="AL162" s="330"/>
      <c r="AM162" s="330"/>
      <c r="AN162" s="330"/>
      <c r="AO162" s="330"/>
      <c r="AP162" s="330"/>
      <c r="AQ162" s="330"/>
      <c r="AR162" s="330"/>
      <c r="AS162" s="330"/>
      <c r="AT162" s="330"/>
      <c r="AU162" s="330"/>
      <c r="AV162" s="330"/>
      <c r="AW162" s="330"/>
      <c r="AX162" s="330"/>
      <c r="AY162" s="330"/>
      <c r="AZ162" s="330"/>
      <c r="BA162" s="330"/>
      <c r="BB162" s="330"/>
      <c r="BC162" s="330"/>
      <c r="BD162" s="330"/>
      <c r="BE162" s="330"/>
      <c r="BF162" s="330"/>
      <c r="BG162" s="330"/>
      <c r="BH162" s="330"/>
      <c r="BI162" s="330"/>
      <c r="BJ162" s="330"/>
      <c r="BK162" s="330"/>
      <c r="BL162" s="330"/>
      <c r="BM162" s="330"/>
      <c r="BN162" s="330"/>
      <c r="BO162" s="330"/>
      <c r="BP162" s="330"/>
      <c r="BQ162" s="330"/>
      <c r="BR162" s="330"/>
      <c r="BS162" s="330"/>
      <c r="BT162" s="330"/>
      <c r="BU162" s="330"/>
      <c r="BV162" s="330"/>
      <c r="BW162" s="330"/>
      <c r="BX162" s="330"/>
      <c r="BY162" s="330"/>
      <c r="BZ162" s="330"/>
      <c r="CA162" s="330"/>
      <c r="CB162" s="330"/>
      <c r="CC162" s="330"/>
      <c r="CD162" s="330"/>
      <c r="CE162" s="330"/>
      <c r="CF162" s="330"/>
      <c r="CG162" s="330"/>
      <c r="CH162" s="330"/>
      <c r="CI162" s="330"/>
      <c r="CJ162" s="330"/>
      <c r="CK162" s="330"/>
      <c r="CL162" s="330"/>
      <c r="CM162" s="330"/>
      <c r="CN162" s="330"/>
      <c r="CO162" s="330"/>
      <c r="CP162" s="330"/>
      <c r="CQ162" s="330"/>
      <c r="CR162" s="330"/>
      <c r="CS162" s="330"/>
      <c r="CT162" s="330"/>
      <c r="CU162" s="330"/>
      <c r="CV162" s="330"/>
      <c r="CW162" s="330"/>
      <c r="CX162" s="330"/>
      <c r="CY162" s="330"/>
      <c r="CZ162" s="330"/>
      <c r="DA162" s="330"/>
      <c r="DB162" s="330"/>
      <c r="DC162" s="330"/>
      <c r="DD162" s="330"/>
      <c r="DE162" s="330"/>
      <c r="DF162" s="330"/>
      <c r="DG162" s="330"/>
      <c r="DH162" s="330"/>
      <c r="DI162" s="330"/>
      <c r="DJ162" s="330"/>
      <c r="DK162" s="330"/>
      <c r="DL162" s="330"/>
      <c r="DM162" s="330"/>
      <c r="DN162" s="330"/>
      <c r="DO162" s="330"/>
      <c r="DP162" s="330"/>
      <c r="DQ162" s="330"/>
      <c r="DR162" s="330"/>
      <c r="DS162" s="330"/>
      <c r="DT162" s="330"/>
      <c r="DU162" s="330"/>
      <c r="DV162" s="330"/>
      <c r="DW162" s="330"/>
      <c r="DX162" s="330"/>
      <c r="DY162" s="330"/>
      <c r="DZ162" s="330"/>
      <c r="EA162" s="330"/>
      <c r="EB162" s="330"/>
      <c r="EC162" s="330"/>
      <c r="ED162" s="330"/>
      <c r="EE162" s="330"/>
      <c r="EF162" s="330"/>
      <c r="EG162" s="330"/>
      <c r="EH162" s="330"/>
      <c r="EI162" s="330"/>
      <c r="EJ162" s="330"/>
      <c r="EK162" s="330"/>
      <c r="EL162" s="330"/>
      <c r="EM162" s="330"/>
      <c r="EN162" s="330"/>
      <c r="EO162" s="330"/>
      <c r="EP162" s="330"/>
      <c r="EQ162" s="330"/>
      <c r="ER162" s="330"/>
      <c r="ES162" s="330"/>
      <c r="ET162" s="330"/>
      <c r="EU162" s="330"/>
      <c r="EV162" s="330"/>
      <c r="EW162" s="330"/>
      <c r="EX162" s="330"/>
      <c r="EY162" s="330"/>
      <c r="EZ162" s="330"/>
      <c r="FA162" s="330"/>
      <c r="FB162" s="330"/>
      <c r="FC162" s="330"/>
      <c r="FD162" s="330"/>
      <c r="FE162" s="330"/>
      <c r="FF162" s="330"/>
      <c r="FG162" s="330"/>
      <c r="FH162" s="330"/>
      <c r="FI162" s="330"/>
      <c r="FJ162" s="330"/>
      <c r="FK162" s="330"/>
      <c r="FL162" s="330"/>
      <c r="FM162" s="330"/>
      <c r="FN162" s="330"/>
      <c r="FO162" s="330"/>
      <c r="FP162" s="330"/>
      <c r="FQ162" s="330"/>
      <c r="FR162" s="330"/>
      <c r="FS162" s="330"/>
      <c r="FT162" s="330"/>
      <c r="FU162" s="330"/>
      <c r="FV162" s="330"/>
      <c r="FW162" s="330"/>
      <c r="FX162" s="330"/>
      <c r="FY162" s="330"/>
      <c r="FZ162" s="330"/>
      <c r="GA162" s="330"/>
      <c r="GB162" s="330"/>
      <c r="GC162" s="330"/>
      <c r="GD162" s="330"/>
      <c r="GE162" s="330"/>
      <c r="GF162" s="330"/>
      <c r="GG162" s="330"/>
      <c r="GH162" s="330"/>
      <c r="GI162" s="330"/>
      <c r="GJ162" s="330"/>
      <c r="GK162" s="330"/>
      <c r="GL162" s="330"/>
      <c r="GM162" s="330"/>
      <c r="GN162" s="330"/>
      <c r="GO162" s="330"/>
      <c r="GP162" s="330"/>
      <c r="GQ162" s="330"/>
      <c r="GR162" s="330"/>
      <c r="GS162" s="330"/>
      <c r="GT162" s="330"/>
      <c r="GU162" s="330"/>
      <c r="GV162" s="330"/>
      <c r="GW162" s="330"/>
      <c r="GX162" s="330"/>
      <c r="GY162" s="330"/>
      <c r="GZ162" s="330"/>
      <c r="HA162" s="330"/>
      <c r="HB162" s="330"/>
      <c r="HC162" s="330"/>
      <c r="HD162" s="330"/>
      <c r="HE162" s="330"/>
      <c r="HF162" s="330"/>
      <c r="HG162" s="330"/>
      <c r="HH162" s="330"/>
      <c r="HI162" s="330"/>
      <c r="HJ162" s="330"/>
      <c r="HK162" s="330"/>
      <c r="HL162" s="330"/>
      <c r="HM162" s="330"/>
      <c r="HN162" s="330"/>
      <c r="HO162" s="330"/>
      <c r="HP162" s="330"/>
      <c r="HQ162" s="330"/>
      <c r="HR162" s="330"/>
      <c r="HS162" s="330"/>
      <c r="HT162" s="330"/>
      <c r="HU162" s="330"/>
      <c r="HV162" s="330"/>
      <c r="HW162" s="330"/>
      <c r="HX162" s="330"/>
      <c r="HY162" s="330"/>
      <c r="HZ162" s="330"/>
      <c r="IA162" s="330"/>
      <c r="IB162" s="330"/>
      <c r="IC162" s="330"/>
      <c r="ID162" s="330"/>
      <c r="IE162" s="330"/>
      <c r="IF162" s="330"/>
      <c r="IG162" s="330"/>
      <c r="IH162" s="330"/>
      <c r="II162" s="330"/>
      <c r="IJ162" s="330"/>
      <c r="IK162" s="330"/>
      <c r="IL162" s="330"/>
      <c r="IM162" s="330"/>
      <c r="IN162" s="330"/>
      <c r="IO162" s="330"/>
      <c r="IP162" s="330"/>
      <c r="IQ162" s="330"/>
      <c r="IR162" s="330"/>
      <c r="IS162" s="330"/>
      <c r="IT162" s="330"/>
      <c r="IU162" s="330"/>
      <c r="IV162" s="330"/>
      <c r="IW162" s="330"/>
      <c r="IX162" s="330"/>
      <c r="IY162" s="330"/>
      <c r="IZ162" s="330"/>
      <c r="JA162" s="330"/>
      <c r="JB162" s="330"/>
      <c r="JC162" s="330"/>
      <c r="JD162" s="330"/>
      <c r="JE162" s="330"/>
      <c r="JF162" s="330"/>
      <c r="JG162" s="330"/>
      <c r="JH162" s="330"/>
      <c r="JI162" s="330"/>
      <c r="JJ162" s="330"/>
      <c r="JK162" s="330"/>
      <c r="JL162" s="330"/>
      <c r="JM162" s="330"/>
      <c r="JN162" s="330"/>
      <c r="JO162" s="330"/>
      <c r="JP162" s="330"/>
      <c r="JQ162" s="330"/>
      <c r="JR162" s="330"/>
      <c r="JS162" s="330"/>
      <c r="JT162" s="330"/>
      <c r="JU162" s="330"/>
      <c r="JV162" s="330"/>
      <c r="JW162" s="330"/>
      <c r="JX162" s="330"/>
      <c r="JY162" s="330"/>
      <c r="JZ162" s="330"/>
      <c r="KA162" s="330"/>
      <c r="KB162" s="330"/>
      <c r="KC162" s="330"/>
      <c r="KD162" s="330"/>
      <c r="KE162" s="330"/>
      <c r="KF162" s="330"/>
      <c r="KG162" s="330"/>
      <c r="KH162" s="330"/>
      <c r="KI162" s="330"/>
      <c r="KJ162" s="330"/>
      <c r="KK162" s="330"/>
      <c r="KL162" s="330"/>
      <c r="KM162" s="330"/>
      <c r="KN162" s="330"/>
      <c r="KO162" s="330"/>
      <c r="KP162" s="330"/>
      <c r="KQ162" s="330"/>
      <c r="KR162" s="330"/>
      <c r="KS162" s="330"/>
      <c r="KT162" s="330"/>
      <c r="KU162" s="330"/>
      <c r="KV162" s="330"/>
      <c r="KW162" s="330"/>
      <c r="KX162" s="330"/>
      <c r="KY162" s="330"/>
      <c r="KZ162" s="330"/>
      <c r="LA162" s="330"/>
      <c r="LB162" s="330"/>
      <c r="LC162" s="330"/>
      <c r="LD162" s="330"/>
      <c r="LE162" s="330"/>
      <c r="LF162" s="330"/>
      <c r="LG162" s="330"/>
      <c r="LH162" s="330"/>
      <c r="LI162" s="330"/>
      <c r="LJ162" s="330"/>
      <c r="LK162" s="330"/>
      <c r="LL162" s="330"/>
      <c r="LM162" s="330"/>
      <c r="LN162" s="330"/>
      <c r="LO162" s="330"/>
      <c r="LP162" s="330"/>
      <c r="LQ162" s="330"/>
      <c r="LR162" s="330"/>
      <c r="LS162" s="330"/>
      <c r="LT162" s="330"/>
      <c r="LU162" s="330"/>
      <c r="LV162" s="330"/>
      <c r="LW162" s="330"/>
      <c r="LX162" s="330"/>
      <c r="LY162" s="330"/>
      <c r="LZ162" s="330"/>
      <c r="MA162" s="330"/>
      <c r="MB162" s="330"/>
      <c r="MC162" s="330"/>
      <c r="MD162" s="330"/>
      <c r="ME162" s="330"/>
      <c r="MF162" s="330"/>
      <c r="MG162" s="330"/>
      <c r="MH162" s="330"/>
      <c r="MI162" s="330"/>
      <c r="MJ162" s="330"/>
      <c r="MK162" s="330"/>
      <c r="ML162" s="330"/>
      <c r="MM162" s="330"/>
      <c r="MN162" s="330"/>
      <c r="MO162" s="330"/>
      <c r="MP162" s="330"/>
      <c r="MQ162" s="330"/>
      <c r="MR162" s="330"/>
      <c r="MS162" s="330"/>
      <c r="MT162" s="330"/>
      <c r="MU162" s="330"/>
      <c r="MV162" s="330"/>
      <c r="MW162" s="330"/>
      <c r="MX162" s="330"/>
      <c r="MY162" s="330"/>
      <c r="MZ162" s="330"/>
      <c r="NA162" s="330"/>
      <c r="NB162" s="330"/>
      <c r="NC162" s="330"/>
      <c r="ND162" s="330"/>
      <c r="NE162" s="330"/>
      <c r="NF162" s="330"/>
      <c r="NG162" s="330"/>
      <c r="NH162" s="330"/>
      <c r="NI162" s="330"/>
      <c r="NJ162" s="330"/>
      <c r="NK162" s="330"/>
      <c r="NL162" s="330"/>
      <c r="NM162" s="330"/>
      <c r="NN162" s="330"/>
      <c r="NO162" s="330"/>
      <c r="NP162" s="330"/>
      <c r="NQ162" s="330"/>
      <c r="NR162" s="330"/>
      <c r="NS162" s="330"/>
      <c r="NT162" s="330"/>
      <c r="NU162" s="330"/>
      <c r="NV162" s="330"/>
      <c r="NW162" s="330"/>
      <c r="NX162" s="330"/>
      <c r="NY162" s="330"/>
      <c r="NZ162" s="330"/>
      <c r="OA162" s="330"/>
      <c r="OB162" s="330"/>
      <c r="OC162" s="330"/>
      <c r="OD162" s="330"/>
      <c r="OE162" s="330"/>
      <c r="OF162" s="330"/>
      <c r="OG162" s="330"/>
      <c r="OH162" s="330"/>
      <c r="OI162" s="330"/>
      <c r="OJ162" s="330"/>
      <c r="OK162" s="330"/>
      <c r="OL162" s="330"/>
      <c r="OM162" s="330"/>
      <c r="ON162" s="330"/>
      <c r="OO162" s="330"/>
      <c r="OP162" s="330"/>
      <c r="OQ162" s="330"/>
      <c r="OR162" s="330"/>
      <c r="OS162" s="330"/>
      <c r="OT162" s="330"/>
      <c r="OU162" s="330"/>
      <c r="OV162" s="330"/>
      <c r="OW162" s="330"/>
      <c r="OX162" s="330"/>
      <c r="OY162" s="330"/>
      <c r="OZ162" s="330"/>
      <c r="PA162" s="330"/>
      <c r="PB162" s="330"/>
      <c r="PC162" s="330"/>
      <c r="PD162" s="330"/>
      <c r="PE162" s="330"/>
      <c r="PF162" s="330"/>
      <c r="PG162" s="330"/>
      <c r="PH162" s="330"/>
      <c r="PI162" s="330"/>
      <c r="PJ162" s="330"/>
      <c r="PK162" s="330"/>
      <c r="PL162" s="330"/>
      <c r="PM162" s="330"/>
      <c r="PN162" s="330"/>
      <c r="PO162" s="330"/>
      <c r="PP162" s="330"/>
      <c r="PQ162" s="330"/>
      <c r="PR162" s="330"/>
      <c r="PS162" s="330"/>
      <c r="PT162" s="330"/>
      <c r="PU162" s="330"/>
      <c r="PV162" s="330"/>
      <c r="PW162" s="330"/>
      <c r="PX162" s="330"/>
      <c r="PY162" s="330"/>
      <c r="PZ162" s="330"/>
      <c r="QA162" s="330"/>
      <c r="QB162" s="330"/>
      <c r="QC162" s="330"/>
      <c r="QD162" s="330"/>
      <c r="QE162" s="330"/>
      <c r="QF162" s="330"/>
      <c r="QG162" s="330"/>
      <c r="QH162" s="330"/>
      <c r="QI162" s="330"/>
      <c r="QJ162" s="330"/>
      <c r="QK162" s="330"/>
      <c r="QL162" s="330"/>
      <c r="QM162" s="330"/>
      <c r="QN162" s="330"/>
      <c r="QO162" s="330"/>
      <c r="QP162" s="330"/>
      <c r="QQ162" s="330"/>
      <c r="QR162" s="330"/>
      <c r="QS162" s="330"/>
      <c r="QT162" s="330"/>
      <c r="QU162" s="330"/>
      <c r="QV162" s="330"/>
      <c r="QW162" s="330"/>
      <c r="QX162" s="330"/>
      <c r="QY162" s="330"/>
      <c r="QZ162" s="330"/>
      <c r="RA162" s="330"/>
      <c r="RB162" s="330"/>
      <c r="RC162" s="330"/>
      <c r="RD162" s="330"/>
      <c r="RE162" s="330"/>
      <c r="RF162" s="330"/>
      <c r="RG162" s="330"/>
      <c r="RH162" s="330"/>
      <c r="RI162" s="330"/>
      <c r="RJ162" s="330"/>
      <c r="RK162" s="330"/>
      <c r="RL162" s="330"/>
      <c r="RM162" s="330"/>
      <c r="RN162" s="330"/>
      <c r="RO162" s="330"/>
      <c r="RP162" s="330"/>
      <c r="RQ162" s="330"/>
      <c r="RR162" s="330"/>
      <c r="RS162" s="330"/>
      <c r="RT162" s="330"/>
      <c r="RU162" s="330"/>
      <c r="RV162" s="330"/>
      <c r="RW162" s="330"/>
      <c r="RX162" s="330"/>
      <c r="RY162" s="330"/>
      <c r="RZ162" s="330"/>
      <c r="SA162" s="330"/>
      <c r="SB162" s="330"/>
      <c r="SC162" s="330"/>
      <c r="SD162" s="330"/>
      <c r="SE162" s="330"/>
      <c r="SF162" s="330"/>
      <c r="SG162" s="330"/>
      <c r="SH162" s="330"/>
      <c r="SI162" s="330"/>
      <c r="SJ162" s="330"/>
      <c r="SK162" s="330"/>
      <c r="SL162" s="330"/>
      <c r="SM162" s="330"/>
      <c r="SN162" s="330"/>
      <c r="SO162" s="330"/>
      <c r="SP162" s="330"/>
      <c r="SQ162" s="330"/>
      <c r="SR162" s="330"/>
      <c r="SS162" s="330"/>
      <c r="ST162" s="330"/>
      <c r="SU162" s="330"/>
      <c r="SV162" s="330"/>
      <c r="SW162" s="330"/>
      <c r="SX162" s="330"/>
      <c r="SY162" s="330"/>
      <c r="SZ162" s="330"/>
      <c r="TA162" s="330"/>
      <c r="TB162" s="330"/>
      <c r="TC162" s="330"/>
      <c r="TD162" s="330"/>
      <c r="TE162" s="330"/>
      <c r="TF162" s="330"/>
      <c r="TG162" s="330"/>
      <c r="TH162" s="330"/>
      <c r="TI162" s="330"/>
      <c r="TJ162" s="330"/>
      <c r="TK162" s="330"/>
      <c r="TL162" s="330"/>
      <c r="TM162" s="330"/>
      <c r="TN162" s="330"/>
      <c r="TO162" s="330"/>
      <c r="TP162" s="330"/>
      <c r="TQ162" s="330"/>
      <c r="TR162" s="330"/>
      <c r="TS162" s="330"/>
      <c r="TT162" s="330"/>
      <c r="TU162" s="330"/>
      <c r="TV162" s="330"/>
      <c r="TW162" s="330"/>
      <c r="TX162" s="330"/>
      <c r="TY162" s="330"/>
      <c r="TZ162" s="330"/>
      <c r="UA162" s="330"/>
      <c r="UB162" s="330"/>
      <c r="UC162" s="330"/>
      <c r="UD162" s="330"/>
      <c r="UE162" s="330"/>
      <c r="UF162" s="330"/>
      <c r="UG162" s="330"/>
      <c r="UH162" s="330"/>
      <c r="UI162" s="330"/>
      <c r="UJ162" s="330"/>
      <c r="UK162" s="330"/>
      <c r="UL162" s="330"/>
      <c r="UM162" s="330"/>
      <c r="UN162" s="330"/>
      <c r="UO162" s="330"/>
      <c r="UP162" s="330"/>
      <c r="UQ162" s="330"/>
      <c r="UR162" s="330"/>
      <c r="US162" s="330"/>
      <c r="UT162" s="330"/>
      <c r="UU162" s="330"/>
      <c r="UV162" s="330"/>
      <c r="UW162" s="330"/>
      <c r="UX162" s="330"/>
      <c r="UY162" s="330"/>
      <c r="UZ162" s="330"/>
      <c r="VA162" s="330"/>
      <c r="VB162" s="330"/>
      <c r="VC162" s="330"/>
      <c r="VD162" s="330"/>
      <c r="VE162" s="330"/>
      <c r="VF162" s="330"/>
      <c r="VG162" s="330"/>
      <c r="VH162" s="330"/>
      <c r="VI162" s="330"/>
      <c r="VJ162" s="330"/>
      <c r="VK162" s="330"/>
      <c r="VL162" s="330"/>
      <c r="VM162" s="330"/>
      <c r="VN162" s="330"/>
      <c r="VO162" s="330"/>
      <c r="VP162" s="330"/>
      <c r="VQ162" s="330"/>
      <c r="VR162" s="330"/>
      <c r="VS162" s="330"/>
      <c r="VT162" s="330"/>
      <c r="VU162" s="330"/>
      <c r="VV162" s="330"/>
      <c r="VW162" s="330"/>
      <c r="VX162" s="330"/>
      <c r="VY162" s="330"/>
      <c r="VZ162" s="330"/>
      <c r="WA162" s="330"/>
      <c r="WB162" s="330"/>
      <c r="WC162" s="330"/>
      <c r="WD162" s="330"/>
      <c r="WE162" s="330"/>
      <c r="WF162" s="330"/>
      <c r="WG162" s="330"/>
      <c r="WH162" s="330"/>
      <c r="WI162" s="330"/>
      <c r="WJ162" s="330"/>
      <c r="WK162" s="330"/>
      <c r="WL162" s="330"/>
      <c r="WM162" s="330"/>
      <c r="WN162" s="330"/>
      <c r="WO162" s="330"/>
      <c r="WP162" s="330"/>
      <c r="WQ162" s="330"/>
      <c r="WR162" s="330"/>
      <c r="WS162" s="330"/>
      <c r="WT162" s="330"/>
      <c r="WU162" s="330"/>
      <c r="WV162" s="330"/>
      <c r="WW162" s="330"/>
      <c r="WX162" s="330"/>
      <c r="WY162" s="330"/>
      <c r="WZ162" s="330"/>
      <c r="XA162" s="330"/>
      <c r="XB162" s="330"/>
      <c r="XC162" s="330"/>
      <c r="XD162" s="330"/>
      <c r="XE162" s="330"/>
      <c r="XF162" s="330"/>
      <c r="XG162" s="330"/>
      <c r="XH162" s="330"/>
      <c r="XI162" s="330"/>
      <c r="XJ162" s="330"/>
      <c r="XK162" s="330"/>
      <c r="XL162" s="330"/>
      <c r="XM162" s="330"/>
      <c r="XN162" s="330"/>
      <c r="XO162" s="330"/>
      <c r="XP162" s="330"/>
      <c r="XQ162" s="330"/>
      <c r="XR162" s="330"/>
      <c r="XS162" s="330"/>
      <c r="XT162" s="330"/>
      <c r="XU162" s="330"/>
      <c r="XV162" s="330"/>
      <c r="XW162" s="330"/>
      <c r="XX162" s="330"/>
      <c r="XY162" s="330"/>
      <c r="XZ162" s="330"/>
      <c r="YA162" s="330"/>
      <c r="YB162" s="330"/>
      <c r="YC162" s="330"/>
      <c r="YD162" s="330"/>
      <c r="YE162" s="330"/>
      <c r="YF162" s="330"/>
      <c r="YG162" s="330"/>
      <c r="YH162" s="330"/>
      <c r="YI162" s="330"/>
      <c r="YJ162" s="330"/>
      <c r="YK162" s="330"/>
      <c r="YL162" s="330"/>
      <c r="YM162" s="330"/>
      <c r="YN162" s="330"/>
      <c r="YO162" s="330"/>
      <c r="YP162" s="330"/>
      <c r="YQ162" s="330"/>
      <c r="YR162" s="330"/>
      <c r="YS162" s="330"/>
      <c r="YT162" s="330"/>
      <c r="YU162" s="330"/>
      <c r="YV162" s="330"/>
      <c r="YW162" s="330"/>
      <c r="YX162" s="330"/>
      <c r="YY162" s="330"/>
      <c r="YZ162" s="330"/>
      <c r="ZA162" s="330"/>
      <c r="ZB162" s="330"/>
      <c r="ZC162" s="330"/>
      <c r="ZD162" s="330"/>
      <c r="ZE162" s="330"/>
      <c r="ZF162" s="330"/>
      <c r="ZG162" s="330"/>
      <c r="ZH162" s="330"/>
      <c r="ZI162" s="330"/>
      <c r="ZJ162" s="330"/>
      <c r="ZK162" s="330"/>
      <c r="ZL162" s="330"/>
      <c r="ZM162" s="330"/>
      <c r="ZN162" s="330"/>
      <c r="ZO162" s="330"/>
      <c r="ZP162" s="330"/>
      <c r="ZQ162" s="330"/>
      <c r="ZR162" s="330"/>
      <c r="ZS162" s="330"/>
      <c r="ZT162" s="330"/>
      <c r="ZU162" s="330"/>
      <c r="ZV162" s="330"/>
      <c r="ZW162" s="330"/>
      <c r="ZX162" s="330"/>
      <c r="ZY162" s="330"/>
      <c r="ZZ162" s="330"/>
      <c r="AAA162" s="330"/>
      <c r="AAB162" s="330"/>
      <c r="AAC162" s="330"/>
      <c r="AAD162" s="330"/>
      <c r="AAE162" s="330"/>
      <c r="AAF162" s="330"/>
      <c r="AAG162" s="330"/>
      <c r="AAH162" s="330"/>
      <c r="AAI162" s="330"/>
      <c r="AAJ162" s="330"/>
      <c r="AAK162" s="330"/>
      <c r="AAL162" s="330"/>
      <c r="AAM162" s="330"/>
      <c r="AAN162" s="330"/>
      <c r="AAO162" s="330"/>
      <c r="AAP162" s="330"/>
      <c r="AAQ162" s="330"/>
      <c r="AAR162" s="330"/>
      <c r="AAS162" s="330"/>
      <c r="AAT162" s="330"/>
      <c r="AAU162" s="330"/>
      <c r="AAV162" s="330"/>
      <c r="AAW162" s="330"/>
      <c r="AAX162" s="330"/>
      <c r="AAY162" s="330"/>
      <c r="AAZ162" s="330"/>
      <c r="ABA162" s="330"/>
      <c r="ABB162" s="330"/>
      <c r="ABC162" s="330"/>
      <c r="ABD162" s="330"/>
      <c r="ABE162" s="330"/>
      <c r="ABF162" s="330"/>
      <c r="ABG162" s="330"/>
      <c r="ABH162" s="330"/>
      <c r="ABI162" s="330"/>
      <c r="ABJ162" s="330"/>
      <c r="ABK162" s="330"/>
      <c r="ABL162" s="330"/>
      <c r="ABM162" s="330"/>
      <c r="ABN162" s="330"/>
      <c r="ABO162" s="330"/>
      <c r="ABP162" s="330"/>
      <c r="ABQ162" s="330"/>
      <c r="ABR162" s="330"/>
      <c r="ABS162" s="330"/>
      <c r="ABT162" s="330"/>
      <c r="ABU162" s="330"/>
      <c r="ABV162" s="330"/>
      <c r="ABW162" s="330"/>
      <c r="ABX162" s="330"/>
      <c r="ABY162" s="330"/>
      <c r="ABZ162" s="330"/>
      <c r="ACA162" s="330"/>
      <c r="ACB162" s="330"/>
      <c r="ACC162" s="330"/>
      <c r="ACD162" s="330"/>
      <c r="ACE162" s="330"/>
      <c r="ACF162" s="330"/>
      <c r="ACG162" s="330"/>
      <c r="ACH162" s="330"/>
      <c r="ACI162" s="330"/>
      <c r="ACJ162" s="330"/>
      <c r="ACK162" s="330"/>
      <c r="ACL162" s="330"/>
      <c r="ACM162" s="330"/>
      <c r="ACN162" s="330"/>
      <c r="ACO162" s="330"/>
      <c r="ACP162" s="330"/>
      <c r="ACQ162" s="330"/>
      <c r="ACR162" s="330"/>
      <c r="ACS162" s="330"/>
      <c r="ACT162" s="330"/>
      <c r="ACU162" s="330"/>
      <c r="ACV162" s="330"/>
      <c r="ACW162" s="330"/>
      <c r="ACX162" s="330"/>
      <c r="ACY162" s="330"/>
      <c r="ACZ162" s="330"/>
      <c r="ADA162" s="330"/>
      <c r="ADB162" s="330"/>
      <c r="ADC162" s="330"/>
      <c r="ADD162" s="330"/>
      <c r="ADE162" s="330"/>
      <c r="ADF162" s="330"/>
      <c r="ADG162" s="330"/>
      <c r="ADH162" s="330"/>
      <c r="ADI162" s="330"/>
      <c r="ADJ162" s="330"/>
      <c r="ADK162" s="330"/>
      <c r="ADL162" s="330"/>
      <c r="ADM162" s="330"/>
      <c r="ADN162" s="330"/>
      <c r="ADO162" s="330"/>
      <c r="ADP162" s="330"/>
      <c r="ADQ162" s="330"/>
      <c r="ADR162" s="330"/>
      <c r="ADS162" s="330"/>
      <c r="ADT162" s="330"/>
      <c r="ADU162" s="330"/>
      <c r="ADV162" s="330"/>
      <c r="ADW162" s="330"/>
      <c r="ADX162" s="330"/>
      <c r="ADY162" s="330"/>
      <c r="ADZ162" s="330"/>
      <c r="AEA162" s="330"/>
      <c r="AEB162" s="330"/>
      <c r="AEC162" s="330"/>
      <c r="AED162" s="330"/>
      <c r="AEE162" s="330"/>
      <c r="AEF162" s="330"/>
      <c r="AEG162" s="330"/>
      <c r="AEH162" s="330"/>
      <c r="AEI162" s="330"/>
      <c r="AEJ162" s="330"/>
      <c r="AEK162" s="330"/>
      <c r="AEL162" s="330"/>
      <c r="AEM162" s="330"/>
      <c r="AEN162" s="330"/>
      <c r="AEO162" s="330"/>
      <c r="AEP162" s="330"/>
      <c r="AEQ162" s="330"/>
      <c r="AER162" s="330"/>
      <c r="AES162" s="330"/>
      <c r="AET162" s="330"/>
      <c r="AEU162" s="330"/>
      <c r="AEV162" s="330"/>
      <c r="AEW162" s="330"/>
      <c r="AEX162" s="330"/>
      <c r="AEY162" s="330"/>
      <c r="AEZ162" s="330"/>
      <c r="AFA162" s="330"/>
      <c r="AFB162" s="330"/>
      <c r="AFC162" s="330"/>
      <c r="AFD162" s="330"/>
      <c r="AFE162" s="330"/>
      <c r="AFF162" s="330"/>
      <c r="AFG162" s="330"/>
      <c r="AFH162" s="330"/>
      <c r="AFI162" s="330"/>
      <c r="AFJ162" s="330"/>
      <c r="AFK162" s="330"/>
      <c r="AFL162" s="330"/>
      <c r="AFM162" s="330"/>
      <c r="AFN162" s="330"/>
      <c r="AFO162" s="330"/>
      <c r="AFP162" s="330"/>
      <c r="AFQ162" s="330"/>
      <c r="AFR162" s="330"/>
      <c r="AFS162" s="330"/>
      <c r="AFT162" s="330"/>
      <c r="AFU162" s="330"/>
      <c r="AFV162" s="330"/>
      <c r="AFW162" s="330"/>
      <c r="AFX162" s="330"/>
      <c r="AFY162" s="330"/>
      <c r="AFZ162" s="330"/>
      <c r="AGA162" s="330"/>
      <c r="AGB162" s="330"/>
      <c r="AGC162" s="330"/>
      <c r="AGD162" s="330"/>
      <c r="AGE162" s="330"/>
      <c r="AGF162" s="330"/>
      <c r="AGG162" s="330"/>
      <c r="AGH162" s="330"/>
      <c r="AGI162" s="330"/>
      <c r="AGJ162" s="330"/>
      <c r="AGK162" s="330"/>
      <c r="AGL162" s="330"/>
      <c r="AGM162" s="330"/>
      <c r="AGN162" s="330"/>
      <c r="AGO162" s="330"/>
      <c r="AGP162" s="330"/>
      <c r="AGQ162" s="330"/>
      <c r="AGR162" s="330"/>
      <c r="AGS162" s="330"/>
      <c r="AGT162" s="330"/>
      <c r="AGU162" s="330"/>
      <c r="AGV162" s="330"/>
      <c r="AGW162" s="330"/>
      <c r="AGX162" s="330"/>
      <c r="AGY162" s="330"/>
      <c r="AGZ162" s="330"/>
      <c r="AHA162" s="330"/>
      <c r="AHB162" s="330"/>
      <c r="AHC162" s="330"/>
      <c r="AHD162" s="330"/>
      <c r="AHE162" s="330"/>
      <c r="AHF162" s="330"/>
      <c r="AHG162" s="330"/>
      <c r="AHH162" s="330"/>
      <c r="AHI162" s="330"/>
      <c r="AHJ162" s="330"/>
      <c r="AHK162" s="330"/>
      <c r="AHL162" s="330"/>
      <c r="AHM162" s="330"/>
      <c r="AHN162" s="330"/>
      <c r="AHO162" s="330"/>
      <c r="AHP162" s="330"/>
      <c r="AHQ162" s="330"/>
      <c r="AHR162" s="330"/>
      <c r="AHS162" s="330"/>
      <c r="AHT162" s="330"/>
      <c r="AHU162" s="330"/>
      <c r="AHV162" s="330"/>
      <c r="AHW162" s="330"/>
      <c r="AHX162" s="330"/>
      <c r="AHY162" s="330"/>
      <c r="AHZ162" s="330"/>
      <c r="AIA162" s="330"/>
      <c r="AIB162" s="330"/>
      <c r="AIC162" s="330"/>
      <c r="AID162" s="330"/>
      <c r="AIE162" s="330"/>
      <c r="AIF162" s="330"/>
      <c r="AIG162" s="330"/>
      <c r="AIH162" s="330"/>
      <c r="AII162" s="330"/>
      <c r="AIJ162" s="330"/>
      <c r="AIK162" s="330"/>
      <c r="AIL162" s="330"/>
      <c r="AIM162" s="330"/>
      <c r="AIN162" s="330"/>
      <c r="AIO162" s="330"/>
      <c r="AIP162" s="330"/>
      <c r="AIQ162" s="330"/>
      <c r="AIR162" s="330"/>
      <c r="AIS162" s="330"/>
      <c r="AIT162" s="330"/>
      <c r="AIU162" s="330"/>
      <c r="AIV162" s="330"/>
      <c r="AIW162" s="330"/>
      <c r="AIX162" s="330"/>
      <c r="AIY162" s="330"/>
      <c r="AIZ162" s="330"/>
      <c r="AJA162" s="330"/>
      <c r="AJB162" s="330"/>
      <c r="AJC162" s="330"/>
      <c r="AJD162" s="330"/>
      <c r="AJE162" s="330"/>
      <c r="AJF162" s="330"/>
      <c r="AJG162" s="330"/>
      <c r="AJH162" s="330"/>
      <c r="AJI162" s="330"/>
      <c r="AJJ162" s="330"/>
      <c r="AJK162" s="330"/>
      <c r="AJL162" s="330"/>
      <c r="AJM162" s="330"/>
      <c r="AJN162" s="330"/>
      <c r="AJO162" s="330"/>
      <c r="AJP162" s="330"/>
      <c r="AJQ162" s="330"/>
      <c r="AJR162" s="330"/>
      <c r="AJS162" s="330"/>
      <c r="AJT162" s="330"/>
      <c r="AJU162" s="330"/>
      <c r="AJV162" s="330"/>
      <c r="AJW162" s="330"/>
      <c r="AJX162" s="330"/>
      <c r="AJY162" s="330"/>
      <c r="AJZ162" s="330"/>
      <c r="AKA162" s="330"/>
      <c r="AKB162" s="330"/>
      <c r="AKC162" s="330"/>
      <c r="AKD162" s="330"/>
      <c r="AKE162" s="330"/>
      <c r="AKF162" s="330"/>
      <c r="AKG162" s="330"/>
      <c r="AKH162" s="330"/>
    </row>
    <row r="163" spans="1:970" s="330" customFormat="1" ht="162" customHeight="1">
      <c r="A163" s="510"/>
      <c r="B163" s="484"/>
      <c r="C163" s="481"/>
      <c r="D163" s="479"/>
      <c r="E163" s="479"/>
      <c r="F163" s="479"/>
      <c r="G163" s="479"/>
      <c r="H163" s="496"/>
      <c r="I163" s="496"/>
      <c r="J163" s="479"/>
      <c r="K163" s="479"/>
      <c r="L163" s="479"/>
      <c r="M163" s="479"/>
      <c r="N163" s="479"/>
      <c r="O163" s="488"/>
      <c r="P163" s="491"/>
      <c r="Q163" s="488"/>
      <c r="R163" s="491"/>
      <c r="S163" s="488"/>
      <c r="T163" s="491"/>
      <c r="U163" s="488"/>
      <c r="V163" s="490"/>
      <c r="W163" s="500"/>
      <c r="X163" s="498"/>
      <c r="Y163" s="507"/>
      <c r="Z163" s="507"/>
    </row>
    <row r="164" spans="1:970" s="364" customFormat="1" ht="409.5" customHeight="1">
      <c r="A164" s="441">
        <v>59</v>
      </c>
      <c r="B164" s="443" t="s">
        <v>150</v>
      </c>
      <c r="C164" s="394" t="s">
        <v>151</v>
      </c>
      <c r="D164" s="413" t="s">
        <v>259</v>
      </c>
      <c r="E164" s="414" t="s">
        <v>292</v>
      </c>
      <c r="F164" s="373" t="s">
        <v>293</v>
      </c>
      <c r="G164" s="373" t="s">
        <v>1682</v>
      </c>
      <c r="H164" s="395">
        <v>45292</v>
      </c>
      <c r="I164" s="395">
        <v>45657</v>
      </c>
      <c r="J164" s="373" t="s">
        <v>307</v>
      </c>
      <c r="K164" s="358" t="s">
        <v>308</v>
      </c>
      <c r="L164" s="358" t="s">
        <v>191</v>
      </c>
      <c r="M164" s="373" t="s">
        <v>1621</v>
      </c>
      <c r="N164" s="373" t="s">
        <v>1628</v>
      </c>
      <c r="O164" s="396">
        <v>0.3</v>
      </c>
      <c r="P164" s="397"/>
      <c r="Q164" s="398">
        <v>0.6</v>
      </c>
      <c r="R164" s="397"/>
      <c r="S164" s="398">
        <v>0.1</v>
      </c>
      <c r="T164" s="397"/>
      <c r="U164" s="398">
        <v>0</v>
      </c>
      <c r="V164" s="398"/>
      <c r="W164" s="399">
        <f>O164+Q164+S164+U164</f>
        <v>0.99999999999999989</v>
      </c>
      <c r="X164" s="400"/>
      <c r="Y164" s="401"/>
      <c r="Z164" s="401"/>
      <c r="AA164" s="330"/>
      <c r="AB164" s="330"/>
      <c r="AC164" s="330"/>
      <c r="AD164" s="330"/>
      <c r="AE164" s="330"/>
      <c r="AF164" s="330"/>
      <c r="AG164" s="330"/>
      <c r="AH164" s="330"/>
      <c r="AI164" s="330"/>
      <c r="AJ164" s="330"/>
      <c r="AK164" s="330"/>
      <c r="AL164" s="330"/>
      <c r="AM164" s="330"/>
      <c r="AN164" s="330"/>
      <c r="AO164" s="330"/>
      <c r="AP164" s="330"/>
      <c r="AQ164" s="330"/>
      <c r="AR164" s="330"/>
      <c r="AS164" s="330"/>
      <c r="AT164" s="330"/>
      <c r="AU164" s="330"/>
      <c r="AV164" s="330"/>
      <c r="AW164" s="330"/>
      <c r="AX164" s="330"/>
      <c r="AY164" s="330"/>
      <c r="AZ164" s="330"/>
      <c r="BA164" s="330"/>
      <c r="BB164" s="330"/>
      <c r="BC164" s="330"/>
      <c r="BD164" s="330"/>
      <c r="BE164" s="330"/>
      <c r="BF164" s="330"/>
      <c r="BG164" s="330"/>
      <c r="BH164" s="330"/>
      <c r="BI164" s="330"/>
      <c r="BJ164" s="330"/>
      <c r="BK164" s="330"/>
      <c r="BL164" s="330"/>
      <c r="BM164" s="330"/>
      <c r="BN164" s="330"/>
      <c r="BO164" s="330"/>
      <c r="BP164" s="330"/>
      <c r="BQ164" s="330"/>
      <c r="BR164" s="330"/>
      <c r="BS164" s="330"/>
      <c r="BT164" s="330"/>
      <c r="BU164" s="330"/>
      <c r="BV164" s="330"/>
      <c r="BW164" s="330"/>
      <c r="BX164" s="330"/>
      <c r="BY164" s="330"/>
      <c r="BZ164" s="330"/>
      <c r="CA164" s="330"/>
      <c r="CB164" s="330"/>
      <c r="CC164" s="330"/>
      <c r="CD164" s="330"/>
      <c r="CE164" s="330"/>
      <c r="CF164" s="330"/>
      <c r="CG164" s="330"/>
      <c r="CH164" s="330"/>
      <c r="CI164" s="330"/>
      <c r="CJ164" s="330"/>
      <c r="CK164" s="330"/>
      <c r="CL164" s="330"/>
      <c r="CM164" s="330"/>
      <c r="CN164" s="330"/>
      <c r="CO164" s="330"/>
      <c r="CP164" s="330"/>
      <c r="CQ164" s="330"/>
      <c r="CR164" s="330"/>
      <c r="CS164" s="330"/>
      <c r="CT164" s="330"/>
      <c r="CU164" s="330"/>
      <c r="CV164" s="330"/>
      <c r="CW164" s="330"/>
      <c r="CX164" s="330"/>
      <c r="CY164" s="330"/>
      <c r="CZ164" s="330"/>
      <c r="DA164" s="330"/>
      <c r="DB164" s="330"/>
      <c r="DC164" s="330"/>
      <c r="DD164" s="330"/>
      <c r="DE164" s="330"/>
      <c r="DF164" s="330"/>
      <c r="DG164" s="330"/>
      <c r="DH164" s="330"/>
      <c r="DI164" s="330"/>
      <c r="DJ164" s="330"/>
      <c r="DK164" s="330"/>
      <c r="DL164" s="330"/>
      <c r="DM164" s="330"/>
      <c r="DN164" s="330"/>
      <c r="DO164" s="330"/>
      <c r="DP164" s="330"/>
      <c r="DQ164" s="330"/>
      <c r="DR164" s="330"/>
      <c r="DS164" s="330"/>
      <c r="DT164" s="330"/>
      <c r="DU164" s="330"/>
      <c r="DV164" s="330"/>
      <c r="DW164" s="330"/>
      <c r="DX164" s="330"/>
      <c r="DY164" s="330"/>
      <c r="DZ164" s="330"/>
      <c r="EA164" s="330"/>
      <c r="EB164" s="330"/>
      <c r="EC164" s="330"/>
      <c r="ED164" s="330"/>
      <c r="EE164" s="330"/>
      <c r="EF164" s="330"/>
      <c r="EG164" s="330"/>
      <c r="EH164" s="330"/>
      <c r="EI164" s="330"/>
      <c r="EJ164" s="330"/>
      <c r="EK164" s="330"/>
      <c r="EL164" s="330"/>
      <c r="EM164" s="330"/>
      <c r="EN164" s="330"/>
      <c r="EO164" s="330"/>
      <c r="EP164" s="330"/>
      <c r="EQ164" s="330"/>
      <c r="ER164" s="330"/>
      <c r="ES164" s="330"/>
      <c r="ET164" s="330"/>
      <c r="EU164" s="330"/>
      <c r="EV164" s="330"/>
      <c r="EW164" s="330"/>
      <c r="EX164" s="330"/>
      <c r="EY164" s="330"/>
      <c r="EZ164" s="330"/>
      <c r="FA164" s="330"/>
      <c r="FB164" s="330"/>
      <c r="FC164" s="330"/>
      <c r="FD164" s="330"/>
      <c r="FE164" s="330"/>
      <c r="FF164" s="330"/>
      <c r="FG164" s="330"/>
      <c r="FH164" s="330"/>
      <c r="FI164" s="330"/>
      <c r="FJ164" s="330"/>
      <c r="FK164" s="330"/>
      <c r="FL164" s="330"/>
      <c r="FM164" s="330"/>
      <c r="FN164" s="330"/>
      <c r="FO164" s="330"/>
      <c r="FP164" s="330"/>
      <c r="FQ164" s="330"/>
      <c r="FR164" s="330"/>
      <c r="FS164" s="330"/>
      <c r="FT164" s="330"/>
      <c r="FU164" s="330"/>
      <c r="FV164" s="330"/>
      <c r="FW164" s="330"/>
      <c r="FX164" s="330"/>
      <c r="FY164" s="330"/>
      <c r="FZ164" s="330"/>
      <c r="GA164" s="330"/>
      <c r="GB164" s="330"/>
      <c r="GC164" s="330"/>
      <c r="GD164" s="330"/>
      <c r="GE164" s="330"/>
      <c r="GF164" s="330"/>
      <c r="GG164" s="330"/>
      <c r="GH164" s="330"/>
      <c r="GI164" s="330"/>
      <c r="GJ164" s="330"/>
      <c r="GK164" s="330"/>
      <c r="GL164" s="330"/>
      <c r="GM164" s="330"/>
      <c r="GN164" s="330"/>
      <c r="GO164" s="330"/>
      <c r="GP164" s="330"/>
      <c r="GQ164" s="330"/>
      <c r="GR164" s="330"/>
      <c r="GS164" s="330"/>
      <c r="GT164" s="330"/>
      <c r="GU164" s="330"/>
      <c r="GV164" s="330"/>
      <c r="GW164" s="330"/>
      <c r="GX164" s="330"/>
      <c r="GY164" s="330"/>
      <c r="GZ164" s="330"/>
      <c r="HA164" s="330"/>
      <c r="HB164" s="330"/>
      <c r="HC164" s="330"/>
      <c r="HD164" s="330"/>
      <c r="HE164" s="330"/>
      <c r="HF164" s="330"/>
      <c r="HG164" s="330"/>
      <c r="HH164" s="330"/>
      <c r="HI164" s="330"/>
      <c r="HJ164" s="330"/>
      <c r="HK164" s="330"/>
      <c r="HL164" s="330"/>
      <c r="HM164" s="330"/>
      <c r="HN164" s="330"/>
      <c r="HO164" s="330"/>
      <c r="HP164" s="330"/>
      <c r="HQ164" s="330"/>
      <c r="HR164" s="330"/>
      <c r="HS164" s="330"/>
      <c r="HT164" s="330"/>
      <c r="HU164" s="330"/>
      <c r="HV164" s="330"/>
      <c r="HW164" s="330"/>
      <c r="HX164" s="330"/>
      <c r="HY164" s="330"/>
      <c r="HZ164" s="330"/>
      <c r="IA164" s="330"/>
      <c r="IB164" s="330"/>
      <c r="IC164" s="330"/>
      <c r="ID164" s="330"/>
      <c r="IE164" s="330"/>
      <c r="IF164" s="330"/>
      <c r="IG164" s="330"/>
      <c r="IH164" s="330"/>
      <c r="II164" s="330"/>
      <c r="IJ164" s="330"/>
      <c r="IK164" s="330"/>
      <c r="IL164" s="330"/>
      <c r="IM164" s="330"/>
      <c r="IN164" s="330"/>
      <c r="IO164" s="330"/>
      <c r="IP164" s="330"/>
      <c r="IQ164" s="330"/>
      <c r="IR164" s="330"/>
      <c r="IS164" s="330"/>
      <c r="IT164" s="330"/>
      <c r="IU164" s="330"/>
      <c r="IV164" s="330"/>
      <c r="IW164" s="330"/>
      <c r="IX164" s="330"/>
      <c r="IY164" s="330"/>
      <c r="IZ164" s="330"/>
      <c r="JA164" s="330"/>
      <c r="JB164" s="330"/>
      <c r="JC164" s="330"/>
      <c r="JD164" s="330"/>
      <c r="JE164" s="330"/>
      <c r="JF164" s="330"/>
      <c r="JG164" s="330"/>
      <c r="JH164" s="330"/>
      <c r="JI164" s="330"/>
      <c r="JJ164" s="330"/>
      <c r="JK164" s="330"/>
      <c r="JL164" s="330"/>
      <c r="JM164" s="330"/>
      <c r="JN164" s="330"/>
      <c r="JO164" s="330"/>
      <c r="JP164" s="330"/>
      <c r="JQ164" s="330"/>
      <c r="JR164" s="330"/>
      <c r="JS164" s="330"/>
      <c r="JT164" s="330"/>
      <c r="JU164" s="330"/>
      <c r="JV164" s="330"/>
      <c r="JW164" s="330"/>
      <c r="JX164" s="330"/>
      <c r="JY164" s="330"/>
      <c r="JZ164" s="330"/>
      <c r="KA164" s="330"/>
      <c r="KB164" s="330"/>
      <c r="KC164" s="330"/>
      <c r="KD164" s="330"/>
      <c r="KE164" s="330"/>
      <c r="KF164" s="330"/>
      <c r="KG164" s="330"/>
      <c r="KH164" s="330"/>
      <c r="KI164" s="330"/>
      <c r="KJ164" s="330"/>
      <c r="KK164" s="330"/>
      <c r="KL164" s="330"/>
      <c r="KM164" s="330"/>
      <c r="KN164" s="330"/>
      <c r="KO164" s="330"/>
      <c r="KP164" s="330"/>
      <c r="KQ164" s="330"/>
      <c r="KR164" s="330"/>
      <c r="KS164" s="330"/>
      <c r="KT164" s="330"/>
      <c r="KU164" s="330"/>
      <c r="KV164" s="330"/>
      <c r="KW164" s="330"/>
      <c r="KX164" s="330"/>
      <c r="KY164" s="330"/>
      <c r="KZ164" s="330"/>
      <c r="LA164" s="330"/>
      <c r="LB164" s="330"/>
      <c r="LC164" s="330"/>
      <c r="LD164" s="330"/>
      <c r="LE164" s="330"/>
      <c r="LF164" s="330"/>
      <c r="LG164" s="330"/>
      <c r="LH164" s="330"/>
      <c r="LI164" s="330"/>
      <c r="LJ164" s="330"/>
      <c r="LK164" s="330"/>
      <c r="LL164" s="330"/>
      <c r="LM164" s="330"/>
      <c r="LN164" s="330"/>
      <c r="LO164" s="330"/>
      <c r="LP164" s="330"/>
      <c r="LQ164" s="330"/>
      <c r="LR164" s="330"/>
      <c r="LS164" s="330"/>
      <c r="LT164" s="330"/>
      <c r="LU164" s="330"/>
      <c r="LV164" s="330"/>
      <c r="LW164" s="330"/>
      <c r="LX164" s="330"/>
      <c r="LY164" s="330"/>
      <c r="LZ164" s="330"/>
      <c r="MA164" s="330"/>
      <c r="MB164" s="330"/>
      <c r="MC164" s="330"/>
      <c r="MD164" s="330"/>
      <c r="ME164" s="330"/>
      <c r="MF164" s="330"/>
      <c r="MG164" s="330"/>
      <c r="MH164" s="330"/>
      <c r="MI164" s="330"/>
      <c r="MJ164" s="330"/>
      <c r="MK164" s="330"/>
      <c r="ML164" s="330"/>
      <c r="MM164" s="330"/>
      <c r="MN164" s="330"/>
      <c r="MO164" s="330"/>
      <c r="MP164" s="330"/>
      <c r="MQ164" s="330"/>
      <c r="MR164" s="330"/>
      <c r="MS164" s="330"/>
      <c r="MT164" s="330"/>
      <c r="MU164" s="330"/>
      <c r="MV164" s="330"/>
      <c r="MW164" s="330"/>
      <c r="MX164" s="330"/>
      <c r="MY164" s="330"/>
      <c r="MZ164" s="330"/>
      <c r="NA164" s="330"/>
      <c r="NB164" s="330"/>
      <c r="NC164" s="330"/>
      <c r="ND164" s="330"/>
      <c r="NE164" s="330"/>
      <c r="NF164" s="330"/>
      <c r="NG164" s="330"/>
      <c r="NH164" s="330"/>
      <c r="NI164" s="330"/>
      <c r="NJ164" s="330"/>
      <c r="NK164" s="330"/>
      <c r="NL164" s="330"/>
      <c r="NM164" s="330"/>
      <c r="NN164" s="330"/>
      <c r="NO164" s="330"/>
      <c r="NP164" s="330"/>
      <c r="NQ164" s="330"/>
      <c r="NR164" s="330"/>
      <c r="NS164" s="330"/>
      <c r="NT164" s="330"/>
      <c r="NU164" s="330"/>
      <c r="NV164" s="330"/>
      <c r="NW164" s="330"/>
      <c r="NX164" s="330"/>
      <c r="NY164" s="330"/>
      <c r="NZ164" s="330"/>
      <c r="OA164" s="330"/>
      <c r="OB164" s="330"/>
      <c r="OC164" s="330"/>
      <c r="OD164" s="330"/>
      <c r="OE164" s="330"/>
      <c r="OF164" s="330"/>
      <c r="OG164" s="330"/>
      <c r="OH164" s="330"/>
      <c r="OI164" s="330"/>
      <c r="OJ164" s="330"/>
      <c r="OK164" s="330"/>
      <c r="OL164" s="330"/>
      <c r="OM164" s="330"/>
      <c r="ON164" s="330"/>
      <c r="OO164" s="330"/>
      <c r="OP164" s="330"/>
      <c r="OQ164" s="330"/>
      <c r="OR164" s="330"/>
      <c r="OS164" s="330"/>
      <c r="OT164" s="330"/>
      <c r="OU164" s="330"/>
      <c r="OV164" s="330"/>
      <c r="OW164" s="330"/>
      <c r="OX164" s="330"/>
      <c r="OY164" s="330"/>
      <c r="OZ164" s="330"/>
      <c r="PA164" s="330"/>
      <c r="PB164" s="330"/>
      <c r="PC164" s="330"/>
      <c r="PD164" s="330"/>
      <c r="PE164" s="330"/>
      <c r="PF164" s="330"/>
      <c r="PG164" s="330"/>
      <c r="PH164" s="330"/>
      <c r="PI164" s="330"/>
      <c r="PJ164" s="330"/>
      <c r="PK164" s="330"/>
      <c r="PL164" s="330"/>
      <c r="PM164" s="330"/>
      <c r="PN164" s="330"/>
      <c r="PO164" s="330"/>
      <c r="PP164" s="330"/>
      <c r="PQ164" s="330"/>
      <c r="PR164" s="330"/>
      <c r="PS164" s="330"/>
      <c r="PT164" s="330"/>
      <c r="PU164" s="330"/>
      <c r="PV164" s="330"/>
      <c r="PW164" s="330"/>
      <c r="PX164" s="330"/>
      <c r="PY164" s="330"/>
      <c r="PZ164" s="330"/>
      <c r="QA164" s="330"/>
      <c r="QB164" s="330"/>
      <c r="QC164" s="330"/>
      <c r="QD164" s="330"/>
      <c r="QE164" s="330"/>
      <c r="QF164" s="330"/>
      <c r="QG164" s="330"/>
      <c r="QH164" s="330"/>
      <c r="QI164" s="330"/>
      <c r="QJ164" s="330"/>
      <c r="QK164" s="330"/>
      <c r="QL164" s="330"/>
      <c r="QM164" s="330"/>
      <c r="QN164" s="330"/>
      <c r="QO164" s="330"/>
      <c r="QP164" s="330"/>
      <c r="QQ164" s="330"/>
      <c r="QR164" s="330"/>
      <c r="QS164" s="330"/>
      <c r="QT164" s="330"/>
      <c r="QU164" s="330"/>
      <c r="QV164" s="330"/>
      <c r="QW164" s="330"/>
      <c r="QX164" s="330"/>
      <c r="QY164" s="330"/>
      <c r="QZ164" s="330"/>
      <c r="RA164" s="330"/>
      <c r="RB164" s="330"/>
      <c r="RC164" s="330"/>
      <c r="RD164" s="330"/>
      <c r="RE164" s="330"/>
      <c r="RF164" s="330"/>
      <c r="RG164" s="330"/>
      <c r="RH164" s="330"/>
      <c r="RI164" s="330"/>
      <c r="RJ164" s="330"/>
      <c r="RK164" s="330"/>
      <c r="RL164" s="330"/>
      <c r="RM164" s="330"/>
      <c r="RN164" s="330"/>
      <c r="RO164" s="330"/>
      <c r="RP164" s="330"/>
      <c r="RQ164" s="330"/>
      <c r="RR164" s="330"/>
      <c r="RS164" s="330"/>
      <c r="RT164" s="330"/>
      <c r="RU164" s="330"/>
      <c r="RV164" s="330"/>
      <c r="RW164" s="330"/>
      <c r="RX164" s="330"/>
      <c r="RY164" s="330"/>
      <c r="RZ164" s="330"/>
      <c r="SA164" s="330"/>
      <c r="SB164" s="330"/>
      <c r="SC164" s="330"/>
      <c r="SD164" s="330"/>
      <c r="SE164" s="330"/>
      <c r="SF164" s="330"/>
      <c r="SG164" s="330"/>
      <c r="SH164" s="330"/>
      <c r="SI164" s="330"/>
      <c r="SJ164" s="330"/>
      <c r="SK164" s="330"/>
      <c r="SL164" s="330"/>
      <c r="SM164" s="330"/>
      <c r="SN164" s="330"/>
      <c r="SO164" s="330"/>
      <c r="SP164" s="330"/>
      <c r="SQ164" s="330"/>
      <c r="SR164" s="330"/>
      <c r="SS164" s="330"/>
      <c r="ST164" s="330"/>
      <c r="SU164" s="330"/>
      <c r="SV164" s="330"/>
      <c r="SW164" s="330"/>
      <c r="SX164" s="330"/>
      <c r="SY164" s="330"/>
      <c r="SZ164" s="330"/>
      <c r="TA164" s="330"/>
      <c r="TB164" s="330"/>
      <c r="TC164" s="330"/>
      <c r="TD164" s="330"/>
      <c r="TE164" s="330"/>
      <c r="TF164" s="330"/>
      <c r="TG164" s="330"/>
      <c r="TH164" s="330"/>
      <c r="TI164" s="330"/>
      <c r="TJ164" s="330"/>
      <c r="TK164" s="330"/>
      <c r="TL164" s="330"/>
      <c r="TM164" s="330"/>
      <c r="TN164" s="330"/>
      <c r="TO164" s="330"/>
      <c r="TP164" s="330"/>
      <c r="TQ164" s="330"/>
      <c r="TR164" s="330"/>
      <c r="TS164" s="330"/>
      <c r="TT164" s="330"/>
      <c r="TU164" s="330"/>
      <c r="TV164" s="330"/>
      <c r="TW164" s="330"/>
      <c r="TX164" s="330"/>
      <c r="TY164" s="330"/>
      <c r="TZ164" s="330"/>
      <c r="UA164" s="330"/>
      <c r="UB164" s="330"/>
      <c r="UC164" s="330"/>
      <c r="UD164" s="330"/>
      <c r="UE164" s="330"/>
      <c r="UF164" s="330"/>
      <c r="UG164" s="330"/>
      <c r="UH164" s="330"/>
      <c r="UI164" s="330"/>
      <c r="UJ164" s="330"/>
      <c r="UK164" s="330"/>
      <c r="UL164" s="330"/>
      <c r="UM164" s="330"/>
      <c r="UN164" s="330"/>
      <c r="UO164" s="330"/>
      <c r="UP164" s="330"/>
      <c r="UQ164" s="330"/>
      <c r="UR164" s="330"/>
      <c r="US164" s="330"/>
      <c r="UT164" s="330"/>
      <c r="UU164" s="330"/>
      <c r="UV164" s="330"/>
      <c r="UW164" s="330"/>
      <c r="UX164" s="330"/>
      <c r="UY164" s="330"/>
      <c r="UZ164" s="330"/>
      <c r="VA164" s="330"/>
      <c r="VB164" s="330"/>
      <c r="VC164" s="330"/>
      <c r="VD164" s="330"/>
      <c r="VE164" s="330"/>
      <c r="VF164" s="330"/>
      <c r="VG164" s="330"/>
      <c r="VH164" s="330"/>
      <c r="VI164" s="330"/>
      <c r="VJ164" s="330"/>
      <c r="VK164" s="330"/>
      <c r="VL164" s="330"/>
      <c r="VM164" s="330"/>
      <c r="VN164" s="330"/>
      <c r="VO164" s="330"/>
      <c r="VP164" s="330"/>
      <c r="VQ164" s="330"/>
      <c r="VR164" s="330"/>
      <c r="VS164" s="330"/>
      <c r="VT164" s="330"/>
      <c r="VU164" s="330"/>
      <c r="VV164" s="330"/>
      <c r="VW164" s="330"/>
      <c r="VX164" s="330"/>
      <c r="VY164" s="330"/>
      <c r="VZ164" s="330"/>
      <c r="WA164" s="330"/>
      <c r="WB164" s="330"/>
      <c r="WC164" s="330"/>
      <c r="WD164" s="330"/>
      <c r="WE164" s="330"/>
      <c r="WF164" s="330"/>
      <c r="WG164" s="330"/>
      <c r="WH164" s="330"/>
      <c r="WI164" s="330"/>
      <c r="WJ164" s="330"/>
      <c r="WK164" s="330"/>
      <c r="WL164" s="330"/>
    </row>
    <row r="165" spans="1:970" s="364" customFormat="1" ht="409.5" customHeight="1">
      <c r="A165" s="438">
        <v>60</v>
      </c>
      <c r="B165" s="430" t="s">
        <v>150</v>
      </c>
      <c r="C165" s="357" t="s">
        <v>151</v>
      </c>
      <c r="D165" s="413" t="s">
        <v>259</v>
      </c>
      <c r="E165" s="413" t="s">
        <v>292</v>
      </c>
      <c r="F165" s="358" t="s">
        <v>293</v>
      </c>
      <c r="G165" s="358" t="s">
        <v>1683</v>
      </c>
      <c r="H165" s="378">
        <v>45292</v>
      </c>
      <c r="I165" s="378">
        <v>45657</v>
      </c>
      <c r="J165" s="373" t="s">
        <v>307</v>
      </c>
      <c r="K165" s="358" t="s">
        <v>308</v>
      </c>
      <c r="L165" s="358" t="s">
        <v>191</v>
      </c>
      <c r="M165" s="358" t="s">
        <v>1623</v>
      </c>
      <c r="N165" s="358" t="s">
        <v>1629</v>
      </c>
      <c r="O165" s="360">
        <v>0.2</v>
      </c>
      <c r="P165" s="360"/>
      <c r="Q165" s="360">
        <v>0.4</v>
      </c>
      <c r="R165" s="360"/>
      <c r="S165" s="360">
        <v>0.3</v>
      </c>
      <c r="T165" s="360"/>
      <c r="U165" s="360">
        <v>0.1</v>
      </c>
      <c r="V165" s="360"/>
      <c r="W165" s="362">
        <f>O165+Q165+S165+U165</f>
        <v>1.0000000000000002</v>
      </c>
      <c r="X165" s="363"/>
      <c r="Y165" s="359"/>
      <c r="Z165" s="359"/>
      <c r="AA165" s="330"/>
      <c r="AB165" s="330"/>
      <c r="AC165" s="330"/>
      <c r="AD165" s="330"/>
      <c r="AE165" s="330"/>
      <c r="AF165" s="330"/>
      <c r="AG165" s="330"/>
      <c r="AH165" s="330"/>
      <c r="AI165" s="330"/>
      <c r="AJ165" s="330"/>
      <c r="AK165" s="330"/>
      <c r="AL165" s="330"/>
      <c r="AM165" s="330"/>
      <c r="AN165" s="330"/>
      <c r="AO165" s="330"/>
      <c r="AP165" s="330"/>
      <c r="AQ165" s="330"/>
      <c r="AR165" s="330"/>
      <c r="AS165" s="330"/>
      <c r="AT165" s="330"/>
      <c r="AU165" s="330"/>
      <c r="AV165" s="330"/>
      <c r="AW165" s="330"/>
      <c r="AX165" s="330"/>
      <c r="AY165" s="330"/>
      <c r="AZ165" s="330"/>
      <c r="BA165" s="330"/>
      <c r="BB165" s="330"/>
      <c r="BC165" s="330"/>
      <c r="BD165" s="330"/>
      <c r="BE165" s="330"/>
      <c r="BF165" s="330"/>
      <c r="BG165" s="330"/>
      <c r="BH165" s="330"/>
      <c r="BI165" s="330"/>
      <c r="BJ165" s="330"/>
      <c r="BK165" s="330"/>
      <c r="BL165" s="330"/>
      <c r="BM165" s="330"/>
      <c r="BN165" s="330"/>
      <c r="BO165" s="330"/>
      <c r="BP165" s="330"/>
      <c r="BQ165" s="330"/>
      <c r="BR165" s="330"/>
      <c r="BS165" s="330"/>
      <c r="BT165" s="330"/>
      <c r="BU165" s="330"/>
      <c r="BV165" s="330"/>
      <c r="BW165" s="330"/>
      <c r="BX165" s="330"/>
      <c r="BY165" s="330"/>
      <c r="BZ165" s="330"/>
      <c r="CA165" s="330"/>
      <c r="CB165" s="330"/>
      <c r="CC165" s="330"/>
      <c r="CD165" s="330"/>
      <c r="CE165" s="330"/>
      <c r="CF165" s="330"/>
      <c r="CG165" s="330"/>
      <c r="CH165" s="330"/>
      <c r="CI165" s="330"/>
      <c r="CJ165" s="330"/>
      <c r="CK165" s="330"/>
      <c r="CL165" s="330"/>
      <c r="CM165" s="330"/>
      <c r="CN165" s="330"/>
      <c r="CO165" s="330"/>
      <c r="CP165" s="330"/>
      <c r="CQ165" s="330"/>
      <c r="CR165" s="330"/>
      <c r="CS165" s="330"/>
      <c r="CT165" s="330"/>
      <c r="CU165" s="330"/>
      <c r="CV165" s="330"/>
      <c r="CW165" s="330"/>
      <c r="CX165" s="330"/>
      <c r="CY165" s="330"/>
      <c r="CZ165" s="330"/>
      <c r="DA165" s="330"/>
      <c r="DB165" s="330"/>
      <c r="DC165" s="330"/>
      <c r="DD165" s="330"/>
      <c r="DE165" s="330"/>
      <c r="DF165" s="330"/>
      <c r="DG165" s="330"/>
      <c r="DH165" s="330"/>
      <c r="DI165" s="330"/>
      <c r="DJ165" s="330"/>
      <c r="DK165" s="330"/>
      <c r="DL165" s="330"/>
      <c r="DM165" s="330"/>
      <c r="DN165" s="330"/>
      <c r="DO165" s="330"/>
      <c r="DP165" s="330"/>
      <c r="DQ165" s="330"/>
      <c r="DR165" s="330"/>
      <c r="DS165" s="330"/>
      <c r="DT165" s="330"/>
      <c r="DU165" s="330"/>
      <c r="DV165" s="330"/>
      <c r="DW165" s="330"/>
      <c r="DX165" s="330"/>
      <c r="DY165" s="330"/>
      <c r="DZ165" s="330"/>
      <c r="EA165" s="330"/>
      <c r="EB165" s="330"/>
      <c r="EC165" s="330"/>
      <c r="ED165" s="330"/>
      <c r="EE165" s="330"/>
      <c r="EF165" s="330"/>
      <c r="EG165" s="330"/>
      <c r="EH165" s="330"/>
      <c r="EI165" s="330"/>
      <c r="EJ165" s="330"/>
      <c r="EK165" s="330"/>
      <c r="EL165" s="330"/>
      <c r="EM165" s="330"/>
      <c r="EN165" s="330"/>
      <c r="EO165" s="330"/>
      <c r="EP165" s="330"/>
      <c r="EQ165" s="330"/>
      <c r="ER165" s="330"/>
      <c r="ES165" s="330"/>
      <c r="ET165" s="330"/>
      <c r="EU165" s="330"/>
      <c r="EV165" s="330"/>
      <c r="EW165" s="330"/>
      <c r="EX165" s="330"/>
      <c r="EY165" s="330"/>
      <c r="EZ165" s="330"/>
      <c r="FA165" s="330"/>
      <c r="FB165" s="330"/>
      <c r="FC165" s="330"/>
      <c r="FD165" s="330"/>
      <c r="FE165" s="330"/>
      <c r="FF165" s="330"/>
      <c r="FG165" s="330"/>
      <c r="FH165" s="330"/>
      <c r="FI165" s="330"/>
      <c r="FJ165" s="330"/>
      <c r="FK165" s="330"/>
      <c r="FL165" s="330"/>
      <c r="FM165" s="330"/>
      <c r="FN165" s="330"/>
      <c r="FO165" s="330"/>
      <c r="FP165" s="330"/>
      <c r="FQ165" s="330"/>
      <c r="FR165" s="330"/>
      <c r="FS165" s="330"/>
      <c r="FT165" s="330"/>
      <c r="FU165" s="330"/>
      <c r="FV165" s="330"/>
      <c r="FW165" s="330"/>
      <c r="FX165" s="330"/>
      <c r="FY165" s="330"/>
      <c r="FZ165" s="330"/>
      <c r="GA165" s="330"/>
      <c r="GB165" s="330"/>
      <c r="GC165" s="330"/>
      <c r="GD165" s="330"/>
      <c r="GE165" s="330"/>
      <c r="GF165" s="330"/>
      <c r="GG165" s="330"/>
      <c r="GH165" s="330"/>
      <c r="GI165" s="330"/>
      <c r="GJ165" s="330"/>
      <c r="GK165" s="330"/>
      <c r="GL165" s="330"/>
      <c r="GM165" s="330"/>
      <c r="GN165" s="330"/>
      <c r="GO165" s="330"/>
      <c r="GP165" s="330"/>
      <c r="GQ165" s="330"/>
      <c r="GR165" s="330"/>
      <c r="GS165" s="330"/>
      <c r="GT165" s="330"/>
      <c r="GU165" s="330"/>
      <c r="GV165" s="330"/>
      <c r="GW165" s="330"/>
      <c r="GX165" s="330"/>
      <c r="GY165" s="330"/>
      <c r="GZ165" s="330"/>
      <c r="HA165" s="330"/>
      <c r="HB165" s="330"/>
      <c r="HC165" s="330"/>
      <c r="HD165" s="330"/>
      <c r="HE165" s="330"/>
      <c r="HF165" s="330"/>
      <c r="HG165" s="330"/>
      <c r="HH165" s="330"/>
      <c r="HI165" s="330"/>
      <c r="HJ165" s="330"/>
      <c r="HK165" s="330"/>
      <c r="HL165" s="330"/>
      <c r="HM165" s="330"/>
      <c r="HN165" s="330"/>
      <c r="HO165" s="330"/>
      <c r="HP165" s="330"/>
      <c r="HQ165" s="330"/>
      <c r="HR165" s="330"/>
      <c r="HS165" s="330"/>
      <c r="HT165" s="330"/>
      <c r="HU165" s="330"/>
      <c r="HV165" s="330"/>
      <c r="HW165" s="330"/>
      <c r="HX165" s="330"/>
      <c r="HY165" s="330"/>
      <c r="HZ165" s="330"/>
      <c r="IA165" s="330"/>
      <c r="IB165" s="330"/>
      <c r="IC165" s="330"/>
      <c r="ID165" s="330"/>
      <c r="IE165" s="330"/>
      <c r="IF165" s="330"/>
      <c r="IG165" s="330"/>
      <c r="IH165" s="330"/>
      <c r="II165" s="330"/>
      <c r="IJ165" s="330"/>
      <c r="IK165" s="330"/>
      <c r="IL165" s="330"/>
      <c r="IM165" s="330"/>
      <c r="IN165" s="330"/>
      <c r="IO165" s="330"/>
      <c r="IP165" s="330"/>
      <c r="IQ165" s="330"/>
      <c r="IR165" s="330"/>
      <c r="IS165" s="330"/>
      <c r="IT165" s="330"/>
      <c r="IU165" s="330"/>
      <c r="IV165" s="330"/>
      <c r="IW165" s="330"/>
      <c r="IX165" s="330"/>
      <c r="IY165" s="330"/>
      <c r="IZ165" s="330"/>
      <c r="JA165" s="330"/>
      <c r="JB165" s="330"/>
      <c r="JC165" s="330"/>
      <c r="JD165" s="330"/>
      <c r="JE165" s="330"/>
      <c r="JF165" s="330"/>
      <c r="JG165" s="330"/>
      <c r="JH165" s="330"/>
      <c r="JI165" s="330"/>
      <c r="JJ165" s="330"/>
      <c r="JK165" s="330"/>
      <c r="JL165" s="330"/>
      <c r="JM165" s="330"/>
      <c r="JN165" s="330"/>
      <c r="JO165" s="330"/>
      <c r="JP165" s="330"/>
      <c r="JQ165" s="330"/>
      <c r="JR165" s="330"/>
      <c r="JS165" s="330"/>
      <c r="JT165" s="330"/>
      <c r="JU165" s="330"/>
      <c r="JV165" s="330"/>
      <c r="JW165" s="330"/>
      <c r="JX165" s="330"/>
      <c r="JY165" s="330"/>
      <c r="JZ165" s="330"/>
      <c r="KA165" s="330"/>
      <c r="KB165" s="330"/>
      <c r="KC165" s="330"/>
      <c r="KD165" s="330"/>
      <c r="KE165" s="330"/>
      <c r="KF165" s="330"/>
      <c r="KG165" s="330"/>
      <c r="KH165" s="330"/>
      <c r="KI165" s="330"/>
      <c r="KJ165" s="330"/>
      <c r="KK165" s="330"/>
      <c r="KL165" s="330"/>
      <c r="KM165" s="330"/>
      <c r="KN165" s="330"/>
      <c r="KO165" s="330"/>
      <c r="KP165" s="330"/>
      <c r="KQ165" s="330"/>
      <c r="KR165" s="330"/>
      <c r="KS165" s="330"/>
      <c r="KT165" s="330"/>
      <c r="KU165" s="330"/>
      <c r="KV165" s="330"/>
      <c r="KW165" s="330"/>
      <c r="KX165" s="330"/>
      <c r="KY165" s="330"/>
      <c r="KZ165" s="330"/>
      <c r="LA165" s="330"/>
      <c r="LB165" s="330"/>
      <c r="LC165" s="330"/>
      <c r="LD165" s="330"/>
      <c r="LE165" s="330"/>
      <c r="LF165" s="330"/>
      <c r="LG165" s="330"/>
      <c r="LH165" s="330"/>
      <c r="LI165" s="330"/>
      <c r="LJ165" s="330"/>
      <c r="LK165" s="330"/>
      <c r="LL165" s="330"/>
      <c r="LM165" s="330"/>
      <c r="LN165" s="330"/>
      <c r="LO165" s="330"/>
      <c r="LP165" s="330"/>
      <c r="LQ165" s="330"/>
      <c r="LR165" s="330"/>
      <c r="LS165" s="330"/>
      <c r="LT165" s="330"/>
      <c r="LU165" s="330"/>
      <c r="LV165" s="330"/>
      <c r="LW165" s="330"/>
      <c r="LX165" s="330"/>
      <c r="LY165" s="330"/>
      <c r="LZ165" s="330"/>
      <c r="MA165" s="330"/>
      <c r="MB165" s="330"/>
      <c r="MC165" s="330"/>
      <c r="MD165" s="330"/>
      <c r="ME165" s="330"/>
      <c r="MF165" s="330"/>
      <c r="MG165" s="330"/>
      <c r="MH165" s="330"/>
      <c r="MI165" s="330"/>
      <c r="MJ165" s="330"/>
      <c r="MK165" s="330"/>
      <c r="ML165" s="330"/>
      <c r="MM165" s="330"/>
      <c r="MN165" s="330"/>
      <c r="MO165" s="330"/>
      <c r="MP165" s="330"/>
      <c r="MQ165" s="330"/>
      <c r="MR165" s="330"/>
      <c r="MS165" s="330"/>
      <c r="MT165" s="330"/>
      <c r="MU165" s="330"/>
      <c r="MV165" s="330"/>
      <c r="MW165" s="330"/>
      <c r="MX165" s="330"/>
      <c r="MY165" s="330"/>
      <c r="MZ165" s="330"/>
      <c r="NA165" s="330"/>
      <c r="NB165" s="330"/>
      <c r="NC165" s="330"/>
      <c r="ND165" s="330"/>
      <c r="NE165" s="330"/>
      <c r="NF165" s="330"/>
      <c r="NG165" s="330"/>
      <c r="NH165" s="330"/>
      <c r="NI165" s="330"/>
      <c r="NJ165" s="330"/>
      <c r="NK165" s="330"/>
      <c r="NL165" s="330"/>
      <c r="NM165" s="330"/>
      <c r="NN165" s="330"/>
      <c r="NO165" s="330"/>
      <c r="NP165" s="330"/>
      <c r="NQ165" s="330"/>
      <c r="NR165" s="330"/>
      <c r="NS165" s="330"/>
      <c r="NT165" s="330"/>
      <c r="NU165" s="330"/>
      <c r="NV165" s="330"/>
      <c r="NW165" s="330"/>
      <c r="NX165" s="330"/>
      <c r="NY165" s="330"/>
      <c r="NZ165" s="330"/>
      <c r="OA165" s="330"/>
      <c r="OB165" s="330"/>
      <c r="OC165" s="330"/>
      <c r="OD165" s="330"/>
      <c r="OE165" s="330"/>
      <c r="OF165" s="330"/>
      <c r="OG165" s="330"/>
      <c r="OH165" s="330"/>
      <c r="OI165" s="330"/>
      <c r="OJ165" s="330"/>
      <c r="OK165" s="330"/>
      <c r="OL165" s="330"/>
      <c r="OM165" s="330"/>
      <c r="ON165" s="330"/>
      <c r="OO165" s="330"/>
      <c r="OP165" s="330"/>
      <c r="OQ165" s="330"/>
      <c r="OR165" s="330"/>
      <c r="OS165" s="330"/>
      <c r="OT165" s="330"/>
      <c r="OU165" s="330"/>
      <c r="OV165" s="330"/>
      <c r="OW165" s="330"/>
      <c r="OX165" s="330"/>
      <c r="OY165" s="330"/>
      <c r="OZ165" s="330"/>
      <c r="PA165" s="330"/>
      <c r="PB165" s="330"/>
      <c r="PC165" s="330"/>
      <c r="PD165" s="330"/>
      <c r="PE165" s="330"/>
      <c r="PF165" s="330"/>
      <c r="PG165" s="330"/>
      <c r="PH165" s="330"/>
      <c r="PI165" s="330"/>
      <c r="PJ165" s="330"/>
      <c r="PK165" s="330"/>
      <c r="PL165" s="330"/>
      <c r="PM165" s="330"/>
      <c r="PN165" s="330"/>
      <c r="PO165" s="330"/>
      <c r="PP165" s="330"/>
      <c r="PQ165" s="330"/>
      <c r="PR165" s="330"/>
      <c r="PS165" s="330"/>
      <c r="PT165" s="330"/>
      <c r="PU165" s="330"/>
      <c r="PV165" s="330"/>
      <c r="PW165" s="330"/>
      <c r="PX165" s="330"/>
      <c r="PY165" s="330"/>
      <c r="PZ165" s="330"/>
      <c r="QA165" s="330"/>
      <c r="QB165" s="330"/>
      <c r="QC165" s="330"/>
      <c r="QD165" s="330"/>
      <c r="QE165" s="330"/>
      <c r="QF165" s="330"/>
      <c r="QG165" s="330"/>
      <c r="QH165" s="330"/>
      <c r="QI165" s="330"/>
      <c r="QJ165" s="330"/>
      <c r="QK165" s="330"/>
      <c r="QL165" s="330"/>
      <c r="QM165" s="330"/>
      <c r="QN165" s="330"/>
      <c r="QO165" s="330"/>
      <c r="QP165" s="330"/>
      <c r="QQ165" s="330"/>
      <c r="QR165" s="330"/>
      <c r="QS165" s="330"/>
      <c r="QT165" s="330"/>
      <c r="QU165" s="330"/>
      <c r="QV165" s="330"/>
      <c r="QW165" s="330"/>
      <c r="QX165" s="330"/>
      <c r="QY165" s="330"/>
      <c r="QZ165" s="330"/>
      <c r="RA165" s="330"/>
      <c r="RB165" s="330"/>
      <c r="RC165" s="330"/>
      <c r="RD165" s="330"/>
      <c r="RE165" s="330"/>
      <c r="RF165" s="330"/>
      <c r="RG165" s="330"/>
      <c r="RH165" s="330"/>
      <c r="RI165" s="330"/>
      <c r="RJ165" s="330"/>
      <c r="RK165" s="330"/>
      <c r="RL165" s="330"/>
      <c r="RM165" s="330"/>
      <c r="RN165" s="330"/>
      <c r="RO165" s="330"/>
      <c r="RP165" s="330"/>
      <c r="RQ165" s="330"/>
      <c r="RR165" s="330"/>
      <c r="RS165" s="330"/>
      <c r="RT165" s="330"/>
      <c r="RU165" s="330"/>
      <c r="RV165" s="330"/>
      <c r="RW165" s="330"/>
      <c r="RX165" s="330"/>
      <c r="RY165" s="330"/>
      <c r="RZ165" s="330"/>
      <c r="SA165" s="330"/>
      <c r="SB165" s="330"/>
      <c r="SC165" s="330"/>
      <c r="SD165" s="330"/>
      <c r="SE165" s="330"/>
      <c r="SF165" s="330"/>
      <c r="SG165" s="330"/>
      <c r="SH165" s="330"/>
      <c r="SI165" s="330"/>
      <c r="SJ165" s="330"/>
      <c r="SK165" s="330"/>
      <c r="SL165" s="330"/>
      <c r="SM165" s="330"/>
      <c r="SN165" s="330"/>
      <c r="SO165" s="330"/>
      <c r="SP165" s="330"/>
      <c r="SQ165" s="330"/>
      <c r="SR165" s="330"/>
      <c r="SS165" s="330"/>
      <c r="ST165" s="330"/>
      <c r="SU165" s="330"/>
      <c r="SV165" s="330"/>
      <c r="SW165" s="330"/>
      <c r="SX165" s="330"/>
      <c r="SY165" s="330"/>
      <c r="SZ165" s="330"/>
      <c r="TA165" s="330"/>
      <c r="TB165" s="330"/>
      <c r="TC165" s="330"/>
      <c r="TD165" s="330"/>
      <c r="TE165" s="330"/>
      <c r="TF165" s="330"/>
      <c r="TG165" s="330"/>
      <c r="TH165" s="330"/>
      <c r="TI165" s="330"/>
      <c r="TJ165" s="330"/>
      <c r="TK165" s="330"/>
      <c r="TL165" s="330"/>
      <c r="TM165" s="330"/>
      <c r="TN165" s="330"/>
      <c r="TO165" s="330"/>
      <c r="TP165" s="330"/>
      <c r="TQ165" s="330"/>
      <c r="TR165" s="330"/>
      <c r="TS165" s="330"/>
      <c r="TT165" s="330"/>
      <c r="TU165" s="330"/>
      <c r="TV165" s="330"/>
      <c r="TW165" s="330"/>
      <c r="TX165" s="330"/>
      <c r="TY165" s="330"/>
      <c r="TZ165" s="330"/>
      <c r="UA165" s="330"/>
      <c r="UB165" s="330"/>
      <c r="UC165" s="330"/>
      <c r="UD165" s="330"/>
      <c r="UE165" s="330"/>
      <c r="UF165" s="330"/>
      <c r="UG165" s="330"/>
      <c r="UH165" s="330"/>
      <c r="UI165" s="330"/>
      <c r="UJ165" s="330"/>
      <c r="UK165" s="330"/>
      <c r="UL165" s="330"/>
      <c r="UM165" s="330"/>
      <c r="UN165" s="330"/>
      <c r="UO165" s="330"/>
      <c r="UP165" s="330"/>
      <c r="UQ165" s="330"/>
      <c r="UR165" s="330"/>
      <c r="US165" s="330"/>
      <c r="UT165" s="330"/>
      <c r="UU165" s="330"/>
      <c r="UV165" s="330"/>
      <c r="UW165" s="330"/>
      <c r="UX165" s="330"/>
      <c r="UY165" s="330"/>
      <c r="UZ165" s="330"/>
      <c r="VA165" s="330"/>
      <c r="VB165" s="330"/>
      <c r="VC165" s="330"/>
      <c r="VD165" s="330"/>
      <c r="VE165" s="330"/>
      <c r="VF165" s="330"/>
      <c r="VG165" s="330"/>
      <c r="VH165" s="330"/>
      <c r="VI165" s="330"/>
      <c r="VJ165" s="330"/>
      <c r="VK165" s="330"/>
      <c r="VL165" s="330"/>
      <c r="VM165" s="330"/>
      <c r="VN165" s="330"/>
      <c r="VO165" s="330"/>
      <c r="VP165" s="330"/>
      <c r="VQ165" s="330"/>
      <c r="VR165" s="330"/>
      <c r="VS165" s="330"/>
      <c r="VT165" s="330"/>
      <c r="VU165" s="330"/>
      <c r="VV165" s="330"/>
      <c r="VW165" s="330"/>
      <c r="VX165" s="330"/>
      <c r="VY165" s="330"/>
      <c r="VZ165" s="330"/>
      <c r="WA165" s="330"/>
      <c r="WB165" s="330"/>
      <c r="WC165" s="330"/>
      <c r="WD165" s="330"/>
      <c r="WE165" s="330"/>
      <c r="WF165" s="330"/>
      <c r="WG165" s="330"/>
      <c r="WH165" s="330"/>
      <c r="WI165" s="330"/>
      <c r="WJ165" s="330"/>
      <c r="WK165" s="330"/>
      <c r="WL165" s="330"/>
    </row>
    <row r="166" spans="1:970" s="364" customFormat="1" ht="409.5" customHeight="1">
      <c r="A166" s="438">
        <v>61</v>
      </c>
      <c r="B166" s="430" t="s">
        <v>150</v>
      </c>
      <c r="C166" s="357" t="s">
        <v>151</v>
      </c>
      <c r="D166" s="413" t="s">
        <v>259</v>
      </c>
      <c r="E166" s="413" t="s">
        <v>292</v>
      </c>
      <c r="F166" s="358" t="s">
        <v>293</v>
      </c>
      <c r="G166" s="358" t="s">
        <v>1684</v>
      </c>
      <c r="H166" s="378">
        <v>45292</v>
      </c>
      <c r="I166" s="378">
        <v>45657</v>
      </c>
      <c r="J166" s="373" t="s">
        <v>307</v>
      </c>
      <c r="K166" s="358" t="s">
        <v>308</v>
      </c>
      <c r="L166" s="358" t="s">
        <v>191</v>
      </c>
      <c r="M166" s="358" t="s">
        <v>1627</v>
      </c>
      <c r="N166" s="358" t="s">
        <v>1630</v>
      </c>
      <c r="O166" s="360">
        <v>0.4</v>
      </c>
      <c r="P166" s="361"/>
      <c r="Q166" s="372">
        <v>0.6</v>
      </c>
      <c r="R166" s="361"/>
      <c r="S166" s="372">
        <v>0</v>
      </c>
      <c r="T166" s="361"/>
      <c r="U166" s="372">
        <v>0</v>
      </c>
      <c r="V166" s="372"/>
      <c r="W166" s="362">
        <f>O166+Q166+S166+U166</f>
        <v>1</v>
      </c>
      <c r="X166" s="363"/>
      <c r="Y166" s="359"/>
      <c r="Z166" s="359"/>
      <c r="AA166" s="330"/>
      <c r="AB166" s="330"/>
      <c r="AC166" s="330"/>
      <c r="AD166" s="330"/>
      <c r="AE166" s="330"/>
      <c r="AF166" s="330"/>
      <c r="AG166" s="330"/>
      <c r="AH166" s="330"/>
      <c r="AI166" s="330"/>
      <c r="AJ166" s="330"/>
      <c r="AK166" s="330"/>
      <c r="AL166" s="330"/>
      <c r="AM166" s="330"/>
      <c r="AN166" s="330"/>
      <c r="AO166" s="330"/>
      <c r="AP166" s="330"/>
      <c r="AQ166" s="330"/>
      <c r="AR166" s="330"/>
      <c r="AS166" s="330"/>
      <c r="AT166" s="330"/>
      <c r="AU166" s="330"/>
      <c r="AV166" s="330"/>
      <c r="AW166" s="330"/>
      <c r="AX166" s="330"/>
      <c r="AY166" s="330"/>
      <c r="AZ166" s="330"/>
      <c r="BA166" s="330"/>
      <c r="BB166" s="330"/>
      <c r="BC166" s="330"/>
      <c r="BD166" s="330"/>
      <c r="BE166" s="330"/>
      <c r="BF166" s="330"/>
      <c r="BG166" s="330"/>
      <c r="BH166" s="330"/>
      <c r="BI166" s="330"/>
      <c r="BJ166" s="330"/>
      <c r="BK166" s="330"/>
      <c r="BL166" s="330"/>
      <c r="BM166" s="330"/>
      <c r="BN166" s="330"/>
      <c r="BO166" s="330"/>
      <c r="BP166" s="330"/>
      <c r="BQ166" s="330"/>
      <c r="BR166" s="330"/>
      <c r="BS166" s="330"/>
      <c r="BT166" s="330"/>
      <c r="BU166" s="330"/>
      <c r="BV166" s="330"/>
      <c r="BW166" s="330"/>
      <c r="BX166" s="330"/>
      <c r="BY166" s="330"/>
      <c r="BZ166" s="330"/>
      <c r="CA166" s="330"/>
      <c r="CB166" s="330"/>
      <c r="CC166" s="330"/>
      <c r="CD166" s="330"/>
      <c r="CE166" s="330"/>
      <c r="CF166" s="330"/>
      <c r="CG166" s="330"/>
      <c r="CH166" s="330"/>
      <c r="CI166" s="330"/>
      <c r="CJ166" s="330"/>
      <c r="CK166" s="330"/>
      <c r="CL166" s="330"/>
      <c r="CM166" s="330"/>
      <c r="CN166" s="330"/>
      <c r="CO166" s="330"/>
      <c r="CP166" s="330"/>
      <c r="CQ166" s="330"/>
      <c r="CR166" s="330"/>
      <c r="CS166" s="330"/>
      <c r="CT166" s="330"/>
      <c r="CU166" s="330"/>
      <c r="CV166" s="330"/>
      <c r="CW166" s="330"/>
      <c r="CX166" s="330"/>
      <c r="CY166" s="330"/>
      <c r="CZ166" s="330"/>
      <c r="DA166" s="330"/>
      <c r="DB166" s="330"/>
      <c r="DC166" s="330"/>
      <c r="DD166" s="330"/>
      <c r="DE166" s="330"/>
      <c r="DF166" s="330"/>
      <c r="DG166" s="330"/>
      <c r="DH166" s="330"/>
      <c r="DI166" s="330"/>
      <c r="DJ166" s="330"/>
      <c r="DK166" s="330"/>
      <c r="DL166" s="330"/>
      <c r="DM166" s="330"/>
      <c r="DN166" s="330"/>
      <c r="DO166" s="330"/>
      <c r="DP166" s="330"/>
      <c r="DQ166" s="330"/>
      <c r="DR166" s="330"/>
      <c r="DS166" s="330"/>
      <c r="DT166" s="330"/>
      <c r="DU166" s="330"/>
      <c r="DV166" s="330"/>
      <c r="DW166" s="330"/>
      <c r="DX166" s="330"/>
      <c r="DY166" s="330"/>
      <c r="DZ166" s="330"/>
      <c r="EA166" s="330"/>
      <c r="EB166" s="330"/>
      <c r="EC166" s="330"/>
      <c r="ED166" s="330"/>
      <c r="EE166" s="330"/>
      <c r="EF166" s="330"/>
      <c r="EG166" s="330"/>
      <c r="EH166" s="330"/>
      <c r="EI166" s="330"/>
      <c r="EJ166" s="330"/>
      <c r="EK166" s="330"/>
      <c r="EL166" s="330"/>
      <c r="EM166" s="330"/>
      <c r="EN166" s="330"/>
      <c r="EO166" s="330"/>
      <c r="EP166" s="330"/>
      <c r="EQ166" s="330"/>
      <c r="ER166" s="330"/>
      <c r="ES166" s="330"/>
      <c r="ET166" s="330"/>
      <c r="EU166" s="330"/>
      <c r="EV166" s="330"/>
      <c r="EW166" s="330"/>
      <c r="EX166" s="330"/>
      <c r="EY166" s="330"/>
      <c r="EZ166" s="330"/>
      <c r="FA166" s="330"/>
      <c r="FB166" s="330"/>
      <c r="FC166" s="330"/>
      <c r="FD166" s="330"/>
      <c r="FE166" s="330"/>
      <c r="FF166" s="330"/>
      <c r="FG166" s="330"/>
      <c r="FH166" s="330"/>
      <c r="FI166" s="330"/>
      <c r="FJ166" s="330"/>
      <c r="FK166" s="330"/>
      <c r="FL166" s="330"/>
      <c r="FM166" s="330"/>
      <c r="FN166" s="330"/>
      <c r="FO166" s="330"/>
      <c r="FP166" s="330"/>
      <c r="FQ166" s="330"/>
      <c r="FR166" s="330"/>
      <c r="FS166" s="330"/>
      <c r="FT166" s="330"/>
      <c r="FU166" s="330"/>
      <c r="FV166" s="330"/>
      <c r="FW166" s="330"/>
      <c r="FX166" s="330"/>
      <c r="FY166" s="330"/>
      <c r="FZ166" s="330"/>
      <c r="GA166" s="330"/>
      <c r="GB166" s="330"/>
      <c r="GC166" s="330"/>
      <c r="GD166" s="330"/>
      <c r="GE166" s="330"/>
      <c r="GF166" s="330"/>
      <c r="GG166" s="330"/>
      <c r="GH166" s="330"/>
      <c r="GI166" s="330"/>
      <c r="GJ166" s="330"/>
      <c r="GK166" s="330"/>
      <c r="GL166" s="330"/>
      <c r="GM166" s="330"/>
      <c r="GN166" s="330"/>
      <c r="GO166" s="330"/>
      <c r="GP166" s="330"/>
      <c r="GQ166" s="330"/>
      <c r="GR166" s="330"/>
      <c r="GS166" s="330"/>
      <c r="GT166" s="330"/>
      <c r="GU166" s="330"/>
      <c r="GV166" s="330"/>
      <c r="GW166" s="330"/>
      <c r="GX166" s="330"/>
      <c r="GY166" s="330"/>
      <c r="GZ166" s="330"/>
      <c r="HA166" s="330"/>
      <c r="HB166" s="330"/>
      <c r="HC166" s="330"/>
      <c r="HD166" s="330"/>
      <c r="HE166" s="330"/>
      <c r="HF166" s="330"/>
      <c r="HG166" s="330"/>
      <c r="HH166" s="330"/>
      <c r="HI166" s="330"/>
      <c r="HJ166" s="330"/>
      <c r="HK166" s="330"/>
      <c r="HL166" s="330"/>
      <c r="HM166" s="330"/>
      <c r="HN166" s="330"/>
      <c r="HO166" s="330"/>
      <c r="HP166" s="330"/>
      <c r="HQ166" s="330"/>
      <c r="HR166" s="330"/>
      <c r="HS166" s="330"/>
      <c r="HT166" s="330"/>
      <c r="HU166" s="330"/>
      <c r="HV166" s="330"/>
      <c r="HW166" s="330"/>
      <c r="HX166" s="330"/>
      <c r="HY166" s="330"/>
      <c r="HZ166" s="330"/>
      <c r="IA166" s="330"/>
      <c r="IB166" s="330"/>
      <c r="IC166" s="330"/>
      <c r="ID166" s="330"/>
      <c r="IE166" s="330"/>
      <c r="IF166" s="330"/>
      <c r="IG166" s="330"/>
      <c r="IH166" s="330"/>
      <c r="II166" s="330"/>
      <c r="IJ166" s="330"/>
      <c r="IK166" s="330"/>
      <c r="IL166" s="330"/>
      <c r="IM166" s="330"/>
      <c r="IN166" s="330"/>
      <c r="IO166" s="330"/>
      <c r="IP166" s="330"/>
      <c r="IQ166" s="330"/>
      <c r="IR166" s="330"/>
      <c r="IS166" s="330"/>
      <c r="IT166" s="330"/>
      <c r="IU166" s="330"/>
      <c r="IV166" s="330"/>
      <c r="IW166" s="330"/>
      <c r="IX166" s="330"/>
      <c r="IY166" s="330"/>
      <c r="IZ166" s="330"/>
      <c r="JA166" s="330"/>
      <c r="JB166" s="330"/>
      <c r="JC166" s="330"/>
      <c r="JD166" s="330"/>
      <c r="JE166" s="330"/>
      <c r="JF166" s="330"/>
      <c r="JG166" s="330"/>
      <c r="JH166" s="330"/>
      <c r="JI166" s="330"/>
      <c r="JJ166" s="330"/>
      <c r="JK166" s="330"/>
      <c r="JL166" s="330"/>
      <c r="JM166" s="330"/>
      <c r="JN166" s="330"/>
      <c r="JO166" s="330"/>
      <c r="JP166" s="330"/>
      <c r="JQ166" s="330"/>
      <c r="JR166" s="330"/>
      <c r="JS166" s="330"/>
      <c r="JT166" s="330"/>
      <c r="JU166" s="330"/>
      <c r="JV166" s="330"/>
      <c r="JW166" s="330"/>
      <c r="JX166" s="330"/>
      <c r="JY166" s="330"/>
      <c r="JZ166" s="330"/>
      <c r="KA166" s="330"/>
      <c r="KB166" s="330"/>
      <c r="KC166" s="330"/>
      <c r="KD166" s="330"/>
      <c r="KE166" s="330"/>
      <c r="KF166" s="330"/>
      <c r="KG166" s="330"/>
      <c r="KH166" s="330"/>
      <c r="KI166" s="330"/>
      <c r="KJ166" s="330"/>
      <c r="KK166" s="330"/>
      <c r="KL166" s="330"/>
      <c r="KM166" s="330"/>
      <c r="KN166" s="330"/>
      <c r="KO166" s="330"/>
      <c r="KP166" s="330"/>
      <c r="KQ166" s="330"/>
      <c r="KR166" s="330"/>
      <c r="KS166" s="330"/>
      <c r="KT166" s="330"/>
      <c r="KU166" s="330"/>
      <c r="KV166" s="330"/>
      <c r="KW166" s="330"/>
      <c r="KX166" s="330"/>
      <c r="KY166" s="330"/>
      <c r="KZ166" s="330"/>
      <c r="LA166" s="330"/>
      <c r="LB166" s="330"/>
      <c r="LC166" s="330"/>
      <c r="LD166" s="330"/>
      <c r="LE166" s="330"/>
      <c r="LF166" s="330"/>
      <c r="LG166" s="330"/>
      <c r="LH166" s="330"/>
      <c r="LI166" s="330"/>
      <c r="LJ166" s="330"/>
      <c r="LK166" s="330"/>
      <c r="LL166" s="330"/>
      <c r="LM166" s="330"/>
      <c r="LN166" s="330"/>
      <c r="LO166" s="330"/>
      <c r="LP166" s="330"/>
      <c r="LQ166" s="330"/>
      <c r="LR166" s="330"/>
      <c r="LS166" s="330"/>
      <c r="LT166" s="330"/>
      <c r="LU166" s="330"/>
      <c r="LV166" s="330"/>
      <c r="LW166" s="330"/>
      <c r="LX166" s="330"/>
      <c r="LY166" s="330"/>
      <c r="LZ166" s="330"/>
      <c r="MA166" s="330"/>
      <c r="MB166" s="330"/>
      <c r="MC166" s="330"/>
      <c r="MD166" s="330"/>
      <c r="ME166" s="330"/>
      <c r="MF166" s="330"/>
      <c r="MG166" s="330"/>
      <c r="MH166" s="330"/>
      <c r="MI166" s="330"/>
      <c r="MJ166" s="330"/>
      <c r="MK166" s="330"/>
      <c r="ML166" s="330"/>
      <c r="MM166" s="330"/>
      <c r="MN166" s="330"/>
      <c r="MO166" s="330"/>
      <c r="MP166" s="330"/>
      <c r="MQ166" s="330"/>
      <c r="MR166" s="330"/>
      <c r="MS166" s="330"/>
      <c r="MT166" s="330"/>
      <c r="MU166" s="330"/>
      <c r="MV166" s="330"/>
      <c r="MW166" s="330"/>
      <c r="MX166" s="330"/>
      <c r="MY166" s="330"/>
      <c r="MZ166" s="330"/>
      <c r="NA166" s="330"/>
      <c r="NB166" s="330"/>
      <c r="NC166" s="330"/>
      <c r="ND166" s="330"/>
      <c r="NE166" s="330"/>
      <c r="NF166" s="330"/>
      <c r="NG166" s="330"/>
      <c r="NH166" s="330"/>
      <c r="NI166" s="330"/>
      <c r="NJ166" s="330"/>
      <c r="NK166" s="330"/>
      <c r="NL166" s="330"/>
      <c r="NM166" s="330"/>
      <c r="NN166" s="330"/>
      <c r="NO166" s="330"/>
      <c r="NP166" s="330"/>
      <c r="NQ166" s="330"/>
      <c r="NR166" s="330"/>
      <c r="NS166" s="330"/>
      <c r="NT166" s="330"/>
      <c r="NU166" s="330"/>
      <c r="NV166" s="330"/>
      <c r="NW166" s="330"/>
      <c r="NX166" s="330"/>
      <c r="NY166" s="330"/>
      <c r="NZ166" s="330"/>
      <c r="OA166" s="330"/>
      <c r="OB166" s="330"/>
      <c r="OC166" s="330"/>
      <c r="OD166" s="330"/>
      <c r="OE166" s="330"/>
      <c r="OF166" s="330"/>
      <c r="OG166" s="330"/>
      <c r="OH166" s="330"/>
      <c r="OI166" s="330"/>
      <c r="OJ166" s="330"/>
      <c r="OK166" s="330"/>
      <c r="OL166" s="330"/>
      <c r="OM166" s="330"/>
      <c r="ON166" s="330"/>
      <c r="OO166" s="330"/>
      <c r="OP166" s="330"/>
      <c r="OQ166" s="330"/>
      <c r="OR166" s="330"/>
      <c r="OS166" s="330"/>
      <c r="OT166" s="330"/>
      <c r="OU166" s="330"/>
      <c r="OV166" s="330"/>
      <c r="OW166" s="330"/>
      <c r="OX166" s="330"/>
      <c r="OY166" s="330"/>
      <c r="OZ166" s="330"/>
      <c r="PA166" s="330"/>
      <c r="PB166" s="330"/>
      <c r="PC166" s="330"/>
      <c r="PD166" s="330"/>
      <c r="PE166" s="330"/>
      <c r="PF166" s="330"/>
      <c r="PG166" s="330"/>
      <c r="PH166" s="330"/>
      <c r="PI166" s="330"/>
      <c r="PJ166" s="330"/>
      <c r="PK166" s="330"/>
      <c r="PL166" s="330"/>
      <c r="PM166" s="330"/>
      <c r="PN166" s="330"/>
      <c r="PO166" s="330"/>
      <c r="PP166" s="330"/>
      <c r="PQ166" s="330"/>
      <c r="PR166" s="330"/>
      <c r="PS166" s="330"/>
      <c r="PT166" s="330"/>
      <c r="PU166" s="330"/>
      <c r="PV166" s="330"/>
      <c r="PW166" s="330"/>
      <c r="PX166" s="330"/>
      <c r="PY166" s="330"/>
      <c r="PZ166" s="330"/>
      <c r="QA166" s="330"/>
      <c r="QB166" s="330"/>
      <c r="QC166" s="330"/>
      <c r="QD166" s="330"/>
      <c r="QE166" s="330"/>
      <c r="QF166" s="330"/>
      <c r="QG166" s="330"/>
      <c r="QH166" s="330"/>
      <c r="QI166" s="330"/>
      <c r="QJ166" s="330"/>
      <c r="QK166" s="330"/>
      <c r="QL166" s="330"/>
      <c r="QM166" s="330"/>
      <c r="QN166" s="330"/>
      <c r="QO166" s="330"/>
      <c r="QP166" s="330"/>
      <c r="QQ166" s="330"/>
      <c r="QR166" s="330"/>
      <c r="QS166" s="330"/>
      <c r="QT166" s="330"/>
      <c r="QU166" s="330"/>
      <c r="QV166" s="330"/>
      <c r="QW166" s="330"/>
      <c r="QX166" s="330"/>
      <c r="QY166" s="330"/>
      <c r="QZ166" s="330"/>
      <c r="RA166" s="330"/>
      <c r="RB166" s="330"/>
      <c r="RC166" s="330"/>
      <c r="RD166" s="330"/>
      <c r="RE166" s="330"/>
      <c r="RF166" s="330"/>
      <c r="RG166" s="330"/>
      <c r="RH166" s="330"/>
      <c r="RI166" s="330"/>
      <c r="RJ166" s="330"/>
      <c r="RK166" s="330"/>
      <c r="RL166" s="330"/>
      <c r="RM166" s="330"/>
      <c r="RN166" s="330"/>
      <c r="RO166" s="330"/>
      <c r="RP166" s="330"/>
      <c r="RQ166" s="330"/>
      <c r="RR166" s="330"/>
      <c r="RS166" s="330"/>
      <c r="RT166" s="330"/>
      <c r="RU166" s="330"/>
      <c r="RV166" s="330"/>
      <c r="RW166" s="330"/>
      <c r="RX166" s="330"/>
      <c r="RY166" s="330"/>
      <c r="RZ166" s="330"/>
      <c r="SA166" s="330"/>
      <c r="SB166" s="330"/>
      <c r="SC166" s="330"/>
      <c r="SD166" s="330"/>
      <c r="SE166" s="330"/>
      <c r="SF166" s="330"/>
      <c r="SG166" s="330"/>
      <c r="SH166" s="330"/>
      <c r="SI166" s="330"/>
      <c r="SJ166" s="330"/>
      <c r="SK166" s="330"/>
      <c r="SL166" s="330"/>
      <c r="SM166" s="330"/>
      <c r="SN166" s="330"/>
      <c r="SO166" s="330"/>
      <c r="SP166" s="330"/>
      <c r="SQ166" s="330"/>
      <c r="SR166" s="330"/>
      <c r="SS166" s="330"/>
      <c r="ST166" s="330"/>
      <c r="SU166" s="330"/>
      <c r="SV166" s="330"/>
      <c r="SW166" s="330"/>
      <c r="SX166" s="330"/>
      <c r="SY166" s="330"/>
      <c r="SZ166" s="330"/>
      <c r="TA166" s="330"/>
      <c r="TB166" s="330"/>
      <c r="TC166" s="330"/>
      <c r="TD166" s="330"/>
      <c r="TE166" s="330"/>
      <c r="TF166" s="330"/>
      <c r="TG166" s="330"/>
      <c r="TH166" s="330"/>
      <c r="TI166" s="330"/>
      <c r="TJ166" s="330"/>
      <c r="TK166" s="330"/>
      <c r="TL166" s="330"/>
      <c r="TM166" s="330"/>
      <c r="TN166" s="330"/>
      <c r="TO166" s="330"/>
      <c r="TP166" s="330"/>
      <c r="TQ166" s="330"/>
      <c r="TR166" s="330"/>
      <c r="TS166" s="330"/>
      <c r="TT166" s="330"/>
      <c r="TU166" s="330"/>
      <c r="TV166" s="330"/>
      <c r="TW166" s="330"/>
      <c r="TX166" s="330"/>
      <c r="TY166" s="330"/>
      <c r="TZ166" s="330"/>
      <c r="UA166" s="330"/>
      <c r="UB166" s="330"/>
      <c r="UC166" s="330"/>
      <c r="UD166" s="330"/>
      <c r="UE166" s="330"/>
      <c r="UF166" s="330"/>
      <c r="UG166" s="330"/>
      <c r="UH166" s="330"/>
      <c r="UI166" s="330"/>
      <c r="UJ166" s="330"/>
      <c r="UK166" s="330"/>
      <c r="UL166" s="330"/>
      <c r="UM166" s="330"/>
      <c r="UN166" s="330"/>
      <c r="UO166" s="330"/>
      <c r="UP166" s="330"/>
      <c r="UQ166" s="330"/>
      <c r="UR166" s="330"/>
      <c r="US166" s="330"/>
      <c r="UT166" s="330"/>
      <c r="UU166" s="330"/>
      <c r="UV166" s="330"/>
      <c r="UW166" s="330"/>
      <c r="UX166" s="330"/>
      <c r="UY166" s="330"/>
      <c r="UZ166" s="330"/>
      <c r="VA166" s="330"/>
      <c r="VB166" s="330"/>
      <c r="VC166" s="330"/>
      <c r="VD166" s="330"/>
      <c r="VE166" s="330"/>
      <c r="VF166" s="330"/>
      <c r="VG166" s="330"/>
      <c r="VH166" s="330"/>
      <c r="VI166" s="330"/>
      <c r="VJ166" s="330"/>
      <c r="VK166" s="330"/>
      <c r="VL166" s="330"/>
      <c r="VM166" s="330"/>
      <c r="VN166" s="330"/>
      <c r="VO166" s="330"/>
      <c r="VP166" s="330"/>
      <c r="VQ166" s="330"/>
      <c r="VR166" s="330"/>
      <c r="VS166" s="330"/>
      <c r="VT166" s="330"/>
      <c r="VU166" s="330"/>
      <c r="VV166" s="330"/>
      <c r="VW166" s="330"/>
      <c r="VX166" s="330"/>
      <c r="VY166" s="330"/>
      <c r="VZ166" s="330"/>
      <c r="WA166" s="330"/>
      <c r="WB166" s="330"/>
      <c r="WC166" s="330"/>
      <c r="WD166" s="330"/>
      <c r="WE166" s="330"/>
      <c r="WF166" s="330"/>
      <c r="WG166" s="330"/>
      <c r="WH166" s="330"/>
      <c r="WI166" s="330"/>
      <c r="WJ166" s="330"/>
      <c r="WK166" s="330"/>
      <c r="WL166" s="330"/>
    </row>
    <row r="167" spans="1:970" s="422" customFormat="1" ht="409.6" customHeight="1">
      <c r="A167" s="508">
        <v>62</v>
      </c>
      <c r="B167" s="484" t="s">
        <v>150</v>
      </c>
      <c r="C167" s="480" t="s">
        <v>151</v>
      </c>
      <c r="D167" s="543" t="s">
        <v>259</v>
      </c>
      <c r="E167" s="543" t="s">
        <v>292</v>
      </c>
      <c r="F167" s="543" t="s">
        <v>293</v>
      </c>
      <c r="G167" s="514" t="s">
        <v>1711</v>
      </c>
      <c r="H167" s="546">
        <v>45292</v>
      </c>
      <c r="I167" s="546">
        <v>45657</v>
      </c>
      <c r="J167" s="544" t="s">
        <v>307</v>
      </c>
      <c r="K167" s="543" t="s">
        <v>308</v>
      </c>
      <c r="L167" s="543" t="s">
        <v>191</v>
      </c>
      <c r="M167" s="543" t="s">
        <v>1744</v>
      </c>
      <c r="N167" s="543" t="s">
        <v>1743</v>
      </c>
      <c r="O167" s="487">
        <v>0</v>
      </c>
      <c r="P167" s="554"/>
      <c r="Q167" s="487">
        <v>0.5</v>
      </c>
      <c r="R167" s="554"/>
      <c r="S167" s="487">
        <v>0</v>
      </c>
      <c r="T167" s="554"/>
      <c r="U167" s="487">
        <v>0.5</v>
      </c>
      <c r="V167" s="485"/>
      <c r="W167" s="579">
        <f>U167+Q167+O167+S167</f>
        <v>1</v>
      </c>
      <c r="X167" s="575"/>
      <c r="Y167" s="514"/>
      <c r="Z167" s="514"/>
      <c r="AA167" s="210"/>
      <c r="AB167" s="210"/>
      <c r="AC167" s="330"/>
      <c r="AD167" s="330"/>
      <c r="AE167" s="330"/>
      <c r="AF167" s="330"/>
      <c r="AG167" s="330"/>
      <c r="AH167" s="330"/>
      <c r="AI167" s="330"/>
      <c r="AJ167" s="330"/>
      <c r="AK167" s="330"/>
      <c r="AL167" s="330"/>
      <c r="AM167" s="330"/>
      <c r="AN167" s="330"/>
      <c r="AO167" s="330"/>
      <c r="AP167" s="330"/>
      <c r="AQ167" s="330"/>
      <c r="AR167" s="330"/>
      <c r="AS167" s="330"/>
      <c r="AT167" s="330"/>
      <c r="AU167" s="330"/>
      <c r="AV167" s="330"/>
      <c r="AW167" s="330"/>
      <c r="AX167" s="330"/>
      <c r="AY167" s="330"/>
      <c r="AZ167" s="330"/>
      <c r="BA167" s="330"/>
      <c r="BB167" s="330"/>
      <c r="BC167" s="330"/>
      <c r="BD167" s="330"/>
      <c r="BE167" s="330"/>
      <c r="BF167" s="330"/>
      <c r="BG167" s="330"/>
      <c r="BH167" s="330"/>
      <c r="BI167" s="330"/>
      <c r="BJ167" s="330"/>
      <c r="BK167" s="330"/>
      <c r="BL167" s="330"/>
      <c r="BM167" s="330"/>
      <c r="BN167" s="330"/>
      <c r="BO167" s="330"/>
      <c r="BP167" s="330"/>
      <c r="BQ167" s="330"/>
      <c r="BR167" s="330"/>
      <c r="BS167" s="330"/>
      <c r="BT167" s="330"/>
      <c r="BU167" s="330"/>
      <c r="BV167" s="330"/>
      <c r="BW167" s="330"/>
      <c r="BX167" s="330"/>
      <c r="BY167" s="330"/>
      <c r="BZ167" s="330"/>
      <c r="CA167" s="330"/>
      <c r="CB167" s="330"/>
      <c r="CC167" s="330"/>
      <c r="CD167" s="330"/>
      <c r="CE167" s="330"/>
      <c r="CF167" s="330"/>
      <c r="CG167" s="330"/>
      <c r="CH167" s="330"/>
      <c r="CI167" s="330"/>
      <c r="CJ167" s="330"/>
      <c r="CK167" s="330"/>
      <c r="CL167" s="330"/>
      <c r="CM167" s="330"/>
      <c r="CN167" s="330"/>
      <c r="CO167" s="330"/>
      <c r="CP167" s="330"/>
      <c r="CQ167" s="330"/>
      <c r="CR167" s="330"/>
      <c r="CS167" s="330"/>
      <c r="CT167" s="330"/>
      <c r="CU167" s="330"/>
      <c r="CV167" s="330"/>
      <c r="CW167" s="330"/>
      <c r="CX167" s="330"/>
      <c r="CY167" s="330"/>
      <c r="CZ167" s="330"/>
      <c r="DA167" s="330"/>
      <c r="DB167" s="330"/>
      <c r="DC167" s="330"/>
      <c r="DD167" s="330"/>
      <c r="DE167" s="330"/>
      <c r="DF167" s="330"/>
      <c r="DG167" s="330"/>
      <c r="DH167" s="330"/>
      <c r="DI167" s="330"/>
      <c r="DJ167" s="330"/>
      <c r="DK167" s="330"/>
      <c r="DL167" s="330"/>
      <c r="DM167" s="330"/>
      <c r="DN167" s="330"/>
      <c r="DO167" s="330"/>
      <c r="DP167" s="330"/>
      <c r="DQ167" s="330"/>
      <c r="DR167" s="330"/>
      <c r="DS167" s="330"/>
      <c r="DT167" s="330"/>
      <c r="DU167" s="330"/>
      <c r="DV167" s="330"/>
      <c r="DW167" s="330"/>
      <c r="DX167" s="330"/>
      <c r="DY167" s="330"/>
      <c r="DZ167" s="330"/>
      <c r="EA167" s="330"/>
      <c r="EB167" s="330"/>
      <c r="EC167" s="330"/>
      <c r="ED167" s="330"/>
      <c r="EE167" s="330"/>
      <c r="EF167" s="330"/>
      <c r="EG167" s="330"/>
      <c r="EH167" s="330"/>
      <c r="EI167" s="330"/>
      <c r="EJ167" s="330"/>
      <c r="EK167" s="330"/>
      <c r="EL167" s="330"/>
      <c r="EM167" s="330"/>
      <c r="EN167" s="330"/>
      <c r="EO167" s="330"/>
      <c r="EP167" s="330"/>
      <c r="EQ167" s="330"/>
      <c r="ER167" s="330"/>
      <c r="ES167" s="330"/>
      <c r="ET167" s="330"/>
      <c r="EU167" s="330"/>
      <c r="EV167" s="330"/>
      <c r="EW167" s="330"/>
      <c r="EX167" s="330"/>
      <c r="EY167" s="330"/>
      <c r="EZ167" s="330"/>
      <c r="FA167" s="330"/>
      <c r="FB167" s="330"/>
      <c r="FC167" s="330"/>
      <c r="FD167" s="330"/>
      <c r="FE167" s="330"/>
      <c r="FF167" s="330"/>
      <c r="FG167" s="330"/>
      <c r="FH167" s="330"/>
      <c r="FI167" s="330"/>
      <c r="FJ167" s="330"/>
      <c r="FK167" s="330"/>
      <c r="FL167" s="330"/>
      <c r="FM167" s="330"/>
      <c r="FN167" s="330"/>
      <c r="FO167" s="330"/>
      <c r="FP167" s="330"/>
      <c r="FQ167" s="330"/>
      <c r="FR167" s="330"/>
      <c r="FS167" s="330"/>
      <c r="FT167" s="330"/>
      <c r="FU167" s="330"/>
      <c r="FV167" s="330"/>
      <c r="FW167" s="330"/>
      <c r="FX167" s="330"/>
      <c r="FY167" s="330"/>
      <c r="FZ167" s="330"/>
      <c r="GA167" s="330"/>
      <c r="GB167" s="330"/>
      <c r="GC167" s="330"/>
      <c r="GD167" s="330"/>
      <c r="GE167" s="330"/>
      <c r="GF167" s="330"/>
      <c r="GG167" s="330"/>
      <c r="GH167" s="330"/>
      <c r="GI167" s="330"/>
      <c r="GJ167" s="330"/>
      <c r="GK167" s="330"/>
      <c r="GL167" s="330"/>
      <c r="GM167" s="330"/>
      <c r="GN167" s="330"/>
      <c r="GO167" s="330"/>
      <c r="GP167" s="330"/>
      <c r="GQ167" s="330"/>
      <c r="GR167" s="330"/>
      <c r="GS167" s="330"/>
      <c r="GT167" s="330"/>
      <c r="GU167" s="330"/>
      <c r="GV167" s="330"/>
      <c r="GW167" s="330"/>
      <c r="GX167" s="330"/>
      <c r="GY167" s="330"/>
      <c r="GZ167" s="330"/>
      <c r="HA167" s="330"/>
      <c r="HB167" s="330"/>
      <c r="HC167" s="330"/>
      <c r="HD167" s="330"/>
      <c r="HE167" s="330"/>
      <c r="HF167" s="330"/>
      <c r="HG167" s="330"/>
      <c r="HH167" s="330"/>
      <c r="HI167" s="330"/>
      <c r="HJ167" s="330"/>
      <c r="HK167" s="330"/>
      <c r="HL167" s="330"/>
      <c r="HM167" s="330"/>
      <c r="HN167" s="330"/>
      <c r="HO167" s="330"/>
      <c r="HP167" s="330"/>
      <c r="HQ167" s="330"/>
      <c r="HR167" s="330"/>
      <c r="HS167" s="330"/>
      <c r="HT167" s="330"/>
      <c r="HU167" s="330"/>
      <c r="HV167" s="330"/>
      <c r="HW167" s="330"/>
      <c r="HX167" s="330"/>
      <c r="HY167" s="330"/>
      <c r="HZ167" s="330"/>
      <c r="IA167" s="330"/>
      <c r="IB167" s="330"/>
      <c r="IC167" s="330"/>
      <c r="ID167" s="330"/>
      <c r="IE167" s="330"/>
      <c r="IF167" s="330"/>
      <c r="IG167" s="330"/>
      <c r="IH167" s="330"/>
      <c r="II167" s="330"/>
      <c r="IJ167" s="330"/>
      <c r="IK167" s="330"/>
      <c r="IL167" s="330"/>
      <c r="IM167" s="330"/>
      <c r="IN167" s="330"/>
      <c r="IO167" s="330"/>
      <c r="IP167" s="330"/>
      <c r="IQ167" s="330"/>
      <c r="IR167" s="330"/>
      <c r="IS167" s="330"/>
      <c r="IT167" s="330"/>
      <c r="IU167" s="330"/>
      <c r="IV167" s="330"/>
      <c r="IW167" s="330"/>
      <c r="IX167" s="330"/>
      <c r="IY167" s="330"/>
      <c r="IZ167" s="330"/>
      <c r="JA167" s="330"/>
      <c r="JB167" s="330"/>
      <c r="JC167" s="330"/>
      <c r="JD167" s="330"/>
      <c r="JE167" s="330"/>
      <c r="JF167" s="330"/>
      <c r="JG167" s="330"/>
      <c r="JH167" s="330"/>
      <c r="JI167" s="330"/>
      <c r="JJ167" s="330"/>
      <c r="JK167" s="330"/>
      <c r="JL167" s="330"/>
      <c r="JM167" s="330"/>
      <c r="JN167" s="330"/>
      <c r="JO167" s="330"/>
      <c r="JP167" s="330"/>
      <c r="JQ167" s="330"/>
      <c r="JR167" s="330"/>
      <c r="JS167" s="330"/>
      <c r="JT167" s="330"/>
      <c r="JU167" s="330"/>
      <c r="JV167" s="330"/>
      <c r="JW167" s="330"/>
      <c r="JX167" s="330"/>
      <c r="JY167" s="330"/>
      <c r="JZ167" s="330"/>
      <c r="KA167" s="330"/>
      <c r="KB167" s="330"/>
      <c r="KC167" s="330"/>
      <c r="KD167" s="330"/>
      <c r="KE167" s="330"/>
      <c r="KF167" s="330"/>
      <c r="KG167" s="330"/>
      <c r="KH167" s="330"/>
      <c r="KI167" s="330"/>
      <c r="KJ167" s="330"/>
      <c r="KK167" s="330"/>
      <c r="KL167" s="330"/>
      <c r="KM167" s="330"/>
      <c r="KN167" s="330"/>
      <c r="KO167" s="330"/>
      <c r="KP167" s="330"/>
      <c r="KQ167" s="330"/>
      <c r="KR167" s="330"/>
      <c r="KS167" s="330"/>
      <c r="KT167" s="330"/>
      <c r="KU167" s="330"/>
      <c r="KV167" s="330"/>
      <c r="KW167" s="330"/>
      <c r="KX167" s="330"/>
      <c r="KY167" s="330"/>
      <c r="KZ167" s="330"/>
      <c r="LA167" s="330"/>
      <c r="LB167" s="330"/>
      <c r="LC167" s="330"/>
      <c r="LD167" s="330"/>
      <c r="LE167" s="330"/>
      <c r="LF167" s="330"/>
      <c r="LG167" s="330"/>
      <c r="LH167" s="330"/>
      <c r="LI167" s="330"/>
      <c r="LJ167" s="330"/>
      <c r="LK167" s="330"/>
      <c r="LL167" s="330"/>
      <c r="LM167" s="330"/>
      <c r="LN167" s="330"/>
      <c r="LO167" s="330"/>
      <c r="LP167" s="330"/>
      <c r="LQ167" s="330"/>
      <c r="LR167" s="330"/>
      <c r="LS167" s="330"/>
      <c r="LT167" s="330"/>
      <c r="LU167" s="330"/>
      <c r="LV167" s="330"/>
      <c r="LW167" s="330"/>
      <c r="LX167" s="330"/>
      <c r="LY167" s="330"/>
      <c r="LZ167" s="330"/>
      <c r="MA167" s="330"/>
      <c r="MB167" s="330"/>
      <c r="MC167" s="330"/>
      <c r="MD167" s="330"/>
      <c r="ME167" s="330"/>
      <c r="MF167" s="330"/>
      <c r="MG167" s="330"/>
      <c r="MH167" s="330"/>
      <c r="MI167" s="330"/>
      <c r="MJ167" s="330"/>
      <c r="MK167" s="330"/>
      <c r="ML167" s="330"/>
      <c r="MM167" s="330"/>
      <c r="MN167" s="330"/>
      <c r="MO167" s="330"/>
      <c r="MP167" s="330"/>
      <c r="MQ167" s="330"/>
      <c r="MR167" s="330"/>
      <c r="MS167" s="330"/>
      <c r="MT167" s="330"/>
      <c r="MU167" s="330"/>
      <c r="MV167" s="330"/>
      <c r="MW167" s="330"/>
      <c r="MX167" s="330"/>
      <c r="MY167" s="330"/>
      <c r="MZ167" s="330"/>
      <c r="NA167" s="330"/>
      <c r="NB167" s="330"/>
      <c r="NC167" s="330"/>
      <c r="ND167" s="330"/>
      <c r="NE167" s="330"/>
      <c r="NF167" s="330"/>
      <c r="NG167" s="330"/>
      <c r="NH167" s="330"/>
      <c r="NI167" s="330"/>
      <c r="NJ167" s="330"/>
      <c r="NK167" s="330"/>
      <c r="NL167" s="330"/>
      <c r="NM167" s="330"/>
      <c r="NN167" s="330"/>
      <c r="NO167" s="330"/>
      <c r="NP167" s="330"/>
      <c r="NQ167" s="330"/>
      <c r="NR167" s="330"/>
      <c r="NS167" s="330"/>
      <c r="NT167" s="330"/>
      <c r="NU167" s="330"/>
      <c r="NV167" s="330"/>
      <c r="NW167" s="330"/>
      <c r="NX167" s="330"/>
      <c r="NY167" s="330"/>
      <c r="NZ167" s="330"/>
      <c r="OA167" s="330"/>
      <c r="OB167" s="330"/>
      <c r="OC167" s="330"/>
      <c r="OD167" s="330"/>
      <c r="OE167" s="330"/>
      <c r="OF167" s="330"/>
      <c r="OG167" s="330"/>
      <c r="OH167" s="330"/>
      <c r="OI167" s="330"/>
      <c r="OJ167" s="330"/>
      <c r="OK167" s="330"/>
      <c r="OL167" s="330"/>
      <c r="OM167" s="330"/>
      <c r="ON167" s="330"/>
      <c r="OO167" s="330"/>
      <c r="OP167" s="330"/>
      <c r="OQ167" s="330"/>
      <c r="OR167" s="330"/>
      <c r="OS167" s="330"/>
      <c r="OT167" s="330"/>
      <c r="OU167" s="330"/>
      <c r="OV167" s="330"/>
      <c r="OW167" s="330"/>
      <c r="OX167" s="330"/>
      <c r="OY167" s="330"/>
      <c r="OZ167" s="330"/>
      <c r="PA167" s="330"/>
      <c r="PB167" s="330"/>
      <c r="PC167" s="330"/>
      <c r="PD167" s="330"/>
      <c r="PE167" s="330"/>
      <c r="PF167" s="330"/>
      <c r="PG167" s="330"/>
      <c r="PH167" s="330"/>
      <c r="PI167" s="330"/>
      <c r="PJ167" s="330"/>
      <c r="PK167" s="330"/>
      <c r="PL167" s="330"/>
      <c r="PM167" s="330"/>
      <c r="PN167" s="330"/>
      <c r="PO167" s="330"/>
      <c r="PP167" s="330"/>
      <c r="PQ167" s="330"/>
      <c r="PR167" s="330"/>
      <c r="PS167" s="330"/>
      <c r="PT167" s="330"/>
      <c r="PU167" s="330"/>
      <c r="PV167" s="330"/>
      <c r="PW167" s="330"/>
      <c r="PX167" s="330"/>
      <c r="PY167" s="330"/>
      <c r="PZ167" s="330"/>
      <c r="QA167" s="330"/>
      <c r="QB167" s="330"/>
      <c r="QC167" s="330"/>
      <c r="QD167" s="330"/>
      <c r="QE167" s="330"/>
      <c r="QF167" s="330"/>
      <c r="QG167" s="330"/>
      <c r="QH167" s="330"/>
      <c r="QI167" s="330"/>
      <c r="QJ167" s="330"/>
      <c r="QK167" s="330"/>
      <c r="QL167" s="330"/>
      <c r="QM167" s="330"/>
      <c r="QN167" s="330"/>
      <c r="QO167" s="330"/>
      <c r="QP167" s="330"/>
      <c r="QQ167" s="330"/>
      <c r="QR167" s="330"/>
      <c r="QS167" s="330"/>
      <c r="QT167" s="330"/>
      <c r="QU167" s="330"/>
      <c r="QV167" s="330"/>
      <c r="QW167" s="330"/>
      <c r="QX167" s="330"/>
      <c r="QY167" s="330"/>
      <c r="QZ167" s="330"/>
      <c r="RA167" s="330"/>
      <c r="RB167" s="330"/>
      <c r="RC167" s="330"/>
      <c r="RD167" s="330"/>
      <c r="RE167" s="330"/>
      <c r="RF167" s="330"/>
      <c r="RG167" s="330"/>
      <c r="RH167" s="330"/>
      <c r="RI167" s="330"/>
      <c r="RJ167" s="330"/>
      <c r="RK167" s="330"/>
      <c r="RL167" s="330"/>
      <c r="RM167" s="330"/>
      <c r="RN167" s="330"/>
      <c r="RO167" s="330"/>
      <c r="RP167" s="330"/>
      <c r="RQ167" s="330"/>
      <c r="RR167" s="330"/>
      <c r="RS167" s="330"/>
      <c r="RT167" s="330"/>
      <c r="RU167" s="330"/>
      <c r="RV167" s="330"/>
      <c r="RW167" s="330"/>
      <c r="RX167" s="330"/>
      <c r="RY167" s="330"/>
      <c r="RZ167" s="330"/>
      <c r="SA167" s="330"/>
      <c r="SB167" s="330"/>
      <c r="SC167" s="330"/>
      <c r="SD167" s="330"/>
      <c r="SE167" s="330"/>
      <c r="SF167" s="330"/>
      <c r="SG167" s="330"/>
      <c r="SH167" s="330"/>
      <c r="SI167" s="330"/>
      <c r="SJ167" s="330"/>
      <c r="SK167" s="330"/>
      <c r="SL167" s="330"/>
      <c r="SM167" s="330"/>
      <c r="SN167" s="330"/>
      <c r="SO167" s="330"/>
      <c r="SP167" s="330"/>
      <c r="SQ167" s="330"/>
      <c r="SR167" s="330"/>
      <c r="SS167" s="330"/>
      <c r="ST167" s="330"/>
      <c r="SU167" s="330"/>
      <c r="SV167" s="330"/>
      <c r="SW167" s="330"/>
      <c r="SX167" s="330"/>
      <c r="SY167" s="330"/>
      <c r="SZ167" s="330"/>
      <c r="TA167" s="330"/>
      <c r="TB167" s="330"/>
      <c r="TC167" s="330"/>
      <c r="TD167" s="330"/>
      <c r="TE167" s="330"/>
      <c r="TF167" s="330"/>
      <c r="TG167" s="330"/>
      <c r="TH167" s="330"/>
      <c r="TI167" s="330"/>
      <c r="TJ167" s="330"/>
      <c r="TK167" s="330"/>
      <c r="TL167" s="330"/>
      <c r="TM167" s="330"/>
      <c r="TN167" s="330"/>
      <c r="TO167" s="330"/>
      <c r="TP167" s="330"/>
      <c r="TQ167" s="330"/>
      <c r="TR167" s="330"/>
      <c r="TS167" s="330"/>
      <c r="TT167" s="330"/>
      <c r="TU167" s="330"/>
      <c r="TV167" s="330"/>
      <c r="TW167" s="330"/>
      <c r="TX167" s="330"/>
      <c r="TY167" s="330"/>
      <c r="TZ167" s="330"/>
      <c r="UA167" s="330"/>
      <c r="UB167" s="330"/>
      <c r="UC167" s="330"/>
      <c r="UD167" s="330"/>
      <c r="UE167" s="330"/>
      <c r="UF167" s="330"/>
      <c r="UG167" s="330"/>
      <c r="UH167" s="330"/>
      <c r="UI167" s="330"/>
      <c r="UJ167" s="330"/>
      <c r="UK167" s="330"/>
      <c r="UL167" s="330"/>
      <c r="UM167" s="330"/>
      <c r="UN167" s="330"/>
      <c r="UO167" s="330"/>
      <c r="UP167" s="330"/>
      <c r="UQ167" s="330"/>
      <c r="UR167" s="330"/>
      <c r="US167" s="330"/>
      <c r="UT167" s="330"/>
      <c r="UU167" s="330"/>
      <c r="UV167" s="330"/>
      <c r="UW167" s="330"/>
      <c r="UX167" s="330"/>
      <c r="UY167" s="330"/>
      <c r="UZ167" s="330"/>
      <c r="VA167" s="330"/>
      <c r="VB167" s="330"/>
      <c r="VC167" s="330"/>
      <c r="VD167" s="330"/>
      <c r="VE167" s="330"/>
      <c r="VF167" s="330"/>
      <c r="VG167" s="330"/>
      <c r="VH167" s="330"/>
      <c r="VI167" s="330"/>
      <c r="VJ167" s="330"/>
      <c r="VK167" s="330"/>
      <c r="VL167" s="330"/>
      <c r="VM167" s="330"/>
      <c r="VN167" s="330"/>
      <c r="VO167" s="330"/>
      <c r="VP167" s="330"/>
      <c r="VQ167" s="330"/>
      <c r="VR167" s="330"/>
      <c r="VS167" s="330"/>
      <c r="VT167" s="330"/>
      <c r="VU167" s="330"/>
      <c r="VV167" s="330"/>
      <c r="VW167" s="330"/>
      <c r="VX167" s="330"/>
      <c r="VY167" s="330"/>
      <c r="VZ167" s="330"/>
      <c r="WA167" s="330"/>
      <c r="WB167" s="330"/>
      <c r="WC167" s="330"/>
      <c r="WD167" s="330"/>
      <c r="WE167" s="330"/>
      <c r="WF167" s="330"/>
      <c r="WG167" s="330"/>
      <c r="WH167" s="330"/>
      <c r="WI167" s="330"/>
      <c r="WJ167" s="330"/>
      <c r="WK167" s="330"/>
      <c r="WL167" s="330"/>
      <c r="WM167" s="421"/>
      <c r="WN167" s="421"/>
      <c r="WO167" s="421"/>
      <c r="WP167" s="421"/>
      <c r="WQ167" s="421"/>
      <c r="WR167" s="421"/>
      <c r="WS167" s="421"/>
      <c r="WT167" s="421"/>
      <c r="WU167" s="421"/>
      <c r="WV167" s="421"/>
      <c r="WW167" s="421"/>
      <c r="WX167" s="421"/>
      <c r="WY167" s="421"/>
      <c r="WZ167" s="421"/>
      <c r="XA167" s="421"/>
      <c r="XB167" s="421"/>
      <c r="XC167" s="421"/>
      <c r="XD167" s="421"/>
      <c r="XE167" s="421"/>
      <c r="XF167" s="421"/>
      <c r="XG167" s="421"/>
      <c r="XH167" s="421"/>
      <c r="XI167" s="421"/>
      <c r="XJ167" s="421"/>
      <c r="XK167" s="421"/>
      <c r="XL167" s="421"/>
      <c r="XM167" s="421"/>
      <c r="XN167" s="421"/>
      <c r="XO167" s="421"/>
      <c r="XP167" s="421"/>
      <c r="XQ167" s="421"/>
      <c r="XR167" s="421"/>
      <c r="XS167" s="421"/>
      <c r="XT167" s="421"/>
      <c r="XU167" s="421"/>
      <c r="XV167" s="421"/>
      <c r="XW167" s="421"/>
      <c r="XX167" s="421"/>
      <c r="XY167" s="421"/>
      <c r="XZ167" s="421"/>
      <c r="YA167" s="421"/>
      <c r="YB167" s="421"/>
      <c r="YC167" s="421"/>
      <c r="YD167" s="421"/>
      <c r="YE167" s="421"/>
      <c r="YF167" s="421"/>
      <c r="YG167" s="421"/>
      <c r="YH167" s="421"/>
      <c r="YI167" s="421"/>
      <c r="YJ167" s="421"/>
      <c r="YK167" s="421"/>
      <c r="YL167" s="421"/>
      <c r="YM167" s="421"/>
      <c r="YN167" s="421"/>
      <c r="YO167" s="421"/>
      <c r="YP167" s="421"/>
      <c r="YQ167" s="421"/>
      <c r="YR167" s="421"/>
      <c r="YS167" s="421"/>
      <c r="YT167" s="421"/>
      <c r="YU167" s="421"/>
      <c r="YV167" s="421"/>
      <c r="YW167" s="421"/>
      <c r="YX167" s="421"/>
      <c r="YY167" s="421"/>
      <c r="YZ167" s="421"/>
      <c r="ZA167" s="421"/>
      <c r="ZB167" s="421"/>
      <c r="ZC167" s="421"/>
      <c r="ZD167" s="421"/>
      <c r="ZE167" s="421"/>
      <c r="ZF167" s="421"/>
      <c r="ZG167" s="421"/>
      <c r="ZH167" s="421"/>
      <c r="ZI167" s="421"/>
      <c r="ZJ167" s="421"/>
      <c r="ZK167" s="421"/>
      <c r="ZL167" s="421"/>
      <c r="ZM167" s="421"/>
      <c r="ZN167" s="421"/>
      <c r="ZO167" s="421"/>
      <c r="ZP167" s="421"/>
      <c r="ZQ167" s="421"/>
      <c r="ZR167" s="421"/>
      <c r="ZS167" s="421"/>
      <c r="ZT167" s="421"/>
      <c r="ZU167" s="421"/>
      <c r="ZV167" s="421"/>
      <c r="ZW167" s="421"/>
      <c r="ZX167" s="421"/>
      <c r="ZY167" s="421"/>
      <c r="ZZ167" s="421"/>
      <c r="AAA167" s="421"/>
      <c r="AAB167" s="421"/>
      <c r="AAC167" s="421"/>
      <c r="AAD167" s="421"/>
      <c r="AAE167" s="421"/>
      <c r="AAF167" s="421"/>
      <c r="AAG167" s="421"/>
      <c r="AAH167" s="421"/>
      <c r="AAI167" s="421"/>
      <c r="AAJ167" s="421"/>
      <c r="AAK167" s="421"/>
      <c r="AAL167" s="421"/>
      <c r="AAM167" s="421"/>
      <c r="AAN167" s="421"/>
      <c r="AAO167" s="421"/>
      <c r="AAP167" s="421"/>
      <c r="AAQ167" s="421"/>
      <c r="AAR167" s="421"/>
      <c r="AAS167" s="421"/>
      <c r="AAT167" s="421"/>
      <c r="AAU167" s="421"/>
      <c r="AAV167" s="421"/>
      <c r="AAW167" s="421"/>
      <c r="AAX167" s="421"/>
      <c r="AAY167" s="421"/>
      <c r="AAZ167" s="421"/>
      <c r="ABA167" s="421"/>
      <c r="ABB167" s="421"/>
      <c r="ABC167" s="421"/>
      <c r="ABD167" s="421"/>
      <c r="ABE167" s="421"/>
      <c r="ABF167" s="421"/>
      <c r="ABG167" s="421"/>
      <c r="ABH167" s="421"/>
      <c r="ABI167" s="421"/>
      <c r="ABJ167" s="421"/>
      <c r="ABK167" s="421"/>
      <c r="ABL167" s="421"/>
      <c r="ABM167" s="421"/>
      <c r="ABN167" s="421"/>
      <c r="ABO167" s="421"/>
      <c r="ABP167" s="421"/>
      <c r="ABQ167" s="421"/>
      <c r="ABR167" s="421"/>
      <c r="ABS167" s="421"/>
      <c r="ABT167" s="421"/>
      <c r="ABU167" s="421"/>
      <c r="ABV167" s="421"/>
      <c r="ABW167" s="421"/>
      <c r="ABX167" s="421"/>
      <c r="ABY167" s="421"/>
      <c r="ABZ167" s="421"/>
      <c r="ACA167" s="421"/>
      <c r="ACB167" s="421"/>
      <c r="ACC167" s="421"/>
      <c r="ACD167" s="421"/>
      <c r="ACE167" s="421"/>
      <c r="ACF167" s="421"/>
      <c r="ACG167" s="421"/>
      <c r="ACH167" s="421"/>
      <c r="ACI167" s="421"/>
      <c r="ACJ167" s="421"/>
      <c r="ACK167" s="421"/>
      <c r="ACL167" s="421"/>
      <c r="ACM167" s="421"/>
      <c r="ACN167" s="421"/>
      <c r="ACO167" s="421"/>
      <c r="ACP167" s="421"/>
      <c r="ACQ167" s="421"/>
      <c r="ACR167" s="421"/>
      <c r="ACS167" s="421"/>
      <c r="ACT167" s="421"/>
      <c r="ACU167" s="421"/>
      <c r="ACV167" s="421"/>
      <c r="ACW167" s="421"/>
      <c r="ACX167" s="421"/>
      <c r="ACY167" s="421"/>
      <c r="ACZ167" s="421"/>
      <c r="ADA167" s="421"/>
      <c r="ADB167" s="421"/>
      <c r="ADC167" s="421"/>
      <c r="ADD167" s="421"/>
      <c r="ADE167" s="421"/>
      <c r="ADF167" s="421"/>
      <c r="ADG167" s="421"/>
      <c r="ADH167" s="421"/>
      <c r="ADI167" s="421"/>
      <c r="ADJ167" s="421"/>
      <c r="ADK167" s="421"/>
      <c r="ADL167" s="421"/>
      <c r="ADM167" s="421"/>
      <c r="ADN167" s="421"/>
      <c r="ADO167" s="421"/>
      <c r="ADP167" s="421"/>
      <c r="ADQ167" s="421"/>
      <c r="ADR167" s="421"/>
      <c r="ADS167" s="421"/>
      <c r="ADT167" s="421"/>
      <c r="ADU167" s="421"/>
      <c r="ADV167" s="421"/>
      <c r="ADW167" s="421"/>
      <c r="ADX167" s="421"/>
      <c r="ADY167" s="421"/>
      <c r="ADZ167" s="421"/>
      <c r="AEA167" s="421"/>
      <c r="AEB167" s="421"/>
      <c r="AEC167" s="421"/>
      <c r="AED167" s="421"/>
      <c r="AEE167" s="421"/>
      <c r="AEF167" s="421"/>
      <c r="AEG167" s="421"/>
      <c r="AEH167" s="421"/>
      <c r="AEI167" s="421"/>
      <c r="AEJ167" s="421"/>
      <c r="AEK167" s="421"/>
      <c r="AEL167" s="421"/>
      <c r="AEM167" s="421"/>
      <c r="AEN167" s="421"/>
      <c r="AEO167" s="421"/>
      <c r="AEP167" s="421"/>
      <c r="AEQ167" s="421"/>
      <c r="AER167" s="421"/>
      <c r="AES167" s="421"/>
      <c r="AET167" s="421"/>
      <c r="AEU167" s="421"/>
      <c r="AEV167" s="421"/>
      <c r="AEW167" s="421"/>
      <c r="AEX167" s="421"/>
      <c r="AEY167" s="421"/>
      <c r="AEZ167" s="421"/>
      <c r="AFA167" s="421"/>
      <c r="AFB167" s="421"/>
      <c r="AFC167" s="421"/>
      <c r="AFD167" s="421"/>
      <c r="AFE167" s="421"/>
      <c r="AFF167" s="421"/>
      <c r="AFG167" s="421"/>
      <c r="AFH167" s="421"/>
      <c r="AFI167" s="421"/>
      <c r="AFJ167" s="421"/>
      <c r="AFK167" s="421"/>
      <c r="AFL167" s="421"/>
      <c r="AFM167" s="421"/>
      <c r="AFN167" s="421"/>
      <c r="AFO167" s="421"/>
      <c r="AFP167" s="421"/>
      <c r="AFQ167" s="421"/>
      <c r="AFR167" s="421"/>
      <c r="AFS167" s="421"/>
      <c r="AFT167" s="421"/>
      <c r="AFU167" s="421"/>
      <c r="AFV167" s="421"/>
      <c r="AFW167" s="421"/>
      <c r="AFX167" s="421"/>
      <c r="AFY167" s="421"/>
      <c r="AFZ167" s="421"/>
      <c r="AGA167" s="421"/>
      <c r="AGB167" s="421"/>
      <c r="AGC167" s="421"/>
      <c r="AGD167" s="421"/>
      <c r="AGE167" s="421"/>
      <c r="AGF167" s="421"/>
      <c r="AGG167" s="421"/>
      <c r="AGH167" s="421"/>
      <c r="AGI167" s="421"/>
      <c r="AGJ167" s="421"/>
      <c r="AGK167" s="421"/>
      <c r="AGL167" s="421"/>
      <c r="AGM167" s="421"/>
      <c r="AGN167" s="421"/>
      <c r="AGO167" s="421"/>
      <c r="AGP167" s="421"/>
      <c r="AGQ167" s="421"/>
      <c r="AGR167" s="421"/>
      <c r="AGS167" s="421"/>
      <c r="AGT167" s="421"/>
      <c r="AGU167" s="421"/>
      <c r="AGV167" s="421"/>
      <c r="AGW167" s="421"/>
      <c r="AGX167" s="421"/>
      <c r="AGY167" s="421"/>
      <c r="AGZ167" s="421"/>
      <c r="AHA167" s="421"/>
      <c r="AHB167" s="421"/>
      <c r="AHC167" s="421"/>
      <c r="AHD167" s="421"/>
      <c r="AHE167" s="421"/>
      <c r="AHF167" s="421"/>
      <c r="AHG167" s="421"/>
      <c r="AHH167" s="421"/>
      <c r="AHI167" s="421"/>
      <c r="AHJ167" s="421"/>
      <c r="AHK167" s="421"/>
      <c r="AHL167" s="421"/>
      <c r="AHM167" s="421"/>
      <c r="AHN167" s="421"/>
      <c r="AHO167" s="421"/>
      <c r="AHP167" s="421"/>
      <c r="AHQ167" s="421"/>
      <c r="AHR167" s="421"/>
      <c r="AHS167" s="421"/>
      <c r="AHT167" s="421"/>
      <c r="AHU167" s="421"/>
      <c r="AHV167" s="421"/>
      <c r="AHW167" s="421"/>
      <c r="AHX167" s="421"/>
      <c r="AHY167" s="421"/>
      <c r="AHZ167" s="421"/>
      <c r="AIA167" s="421"/>
      <c r="AIB167" s="421"/>
      <c r="AIC167" s="421"/>
      <c r="AID167" s="421"/>
      <c r="AIE167" s="421"/>
      <c r="AIF167" s="421"/>
      <c r="AIG167" s="421"/>
      <c r="AIH167" s="421"/>
      <c r="AII167" s="421"/>
      <c r="AIJ167" s="421"/>
      <c r="AIK167" s="421"/>
      <c r="AIL167" s="421"/>
      <c r="AIM167" s="421"/>
      <c r="AIN167" s="421"/>
      <c r="AIO167" s="421"/>
      <c r="AIP167" s="421"/>
      <c r="AIQ167" s="421"/>
      <c r="AIR167" s="421"/>
      <c r="AIS167" s="421"/>
      <c r="AIT167" s="421"/>
      <c r="AIU167" s="421"/>
      <c r="AIV167" s="421"/>
      <c r="AIW167" s="421"/>
      <c r="AIX167" s="421"/>
      <c r="AIY167" s="421"/>
      <c r="AIZ167" s="421"/>
      <c r="AJA167" s="421"/>
      <c r="AJB167" s="421"/>
      <c r="AJC167" s="421"/>
      <c r="AJD167" s="421"/>
      <c r="AJE167" s="421"/>
      <c r="AJF167" s="421"/>
      <c r="AJG167" s="421"/>
      <c r="AJH167" s="421"/>
      <c r="AJI167" s="421"/>
      <c r="AJJ167" s="421"/>
      <c r="AJK167" s="421"/>
      <c r="AJL167" s="421"/>
      <c r="AJM167" s="421"/>
      <c r="AJN167" s="421"/>
      <c r="AJO167" s="421"/>
      <c r="AJP167" s="421"/>
      <c r="AJQ167" s="421"/>
      <c r="AJR167" s="421"/>
      <c r="AJS167" s="421"/>
      <c r="AJT167" s="421"/>
      <c r="AJU167" s="421"/>
      <c r="AJV167" s="421"/>
      <c r="AJW167" s="421"/>
      <c r="AJX167" s="421"/>
      <c r="AJY167" s="421"/>
      <c r="AJZ167" s="421"/>
      <c r="AKA167" s="421"/>
      <c r="AKB167" s="421"/>
      <c r="AKC167" s="421"/>
      <c r="AKD167" s="421"/>
      <c r="AKE167" s="421"/>
      <c r="AKF167" s="421"/>
      <c r="AKG167" s="421"/>
      <c r="AKH167" s="421"/>
    </row>
    <row r="168" spans="1:970" s="330" customFormat="1" ht="319.5" customHeight="1">
      <c r="A168" s="510"/>
      <c r="B168" s="484"/>
      <c r="C168" s="481"/>
      <c r="D168" s="479"/>
      <c r="E168" s="479"/>
      <c r="F168" s="479"/>
      <c r="G168" s="507"/>
      <c r="H168" s="496"/>
      <c r="I168" s="496"/>
      <c r="J168" s="544"/>
      <c r="K168" s="479"/>
      <c r="L168" s="479"/>
      <c r="M168" s="479"/>
      <c r="N168" s="479"/>
      <c r="O168" s="488"/>
      <c r="P168" s="491"/>
      <c r="Q168" s="488"/>
      <c r="R168" s="491"/>
      <c r="S168" s="488"/>
      <c r="T168" s="491"/>
      <c r="U168" s="488"/>
      <c r="V168" s="486"/>
      <c r="W168" s="500"/>
      <c r="X168" s="498"/>
      <c r="Y168" s="507"/>
      <c r="Z168" s="507"/>
    </row>
    <row r="169" spans="1:970" s="330" customFormat="1" ht="409.5" customHeight="1">
      <c r="A169" s="438">
        <v>63</v>
      </c>
      <c r="B169" s="430" t="s">
        <v>150</v>
      </c>
      <c r="C169" s="232" t="s">
        <v>151</v>
      </c>
      <c r="D169" s="233" t="s">
        <v>259</v>
      </c>
      <c r="E169" s="233" t="s">
        <v>292</v>
      </c>
      <c r="F169" s="233" t="s">
        <v>293</v>
      </c>
      <c r="G169" s="233" t="s">
        <v>1712</v>
      </c>
      <c r="H169" s="379">
        <v>45292</v>
      </c>
      <c r="I169" s="379">
        <v>45657</v>
      </c>
      <c r="J169" s="233" t="s">
        <v>307</v>
      </c>
      <c r="K169" s="233" t="s">
        <v>308</v>
      </c>
      <c r="L169" s="233" t="s">
        <v>191</v>
      </c>
      <c r="M169" s="233" t="s">
        <v>1713</v>
      </c>
      <c r="N169" s="233" t="s">
        <v>1714</v>
      </c>
      <c r="O169" s="236">
        <v>0.25</v>
      </c>
      <c r="P169" s="237"/>
      <c r="Q169" s="236">
        <v>0.25</v>
      </c>
      <c r="R169" s="237"/>
      <c r="S169" s="236">
        <v>0.25</v>
      </c>
      <c r="T169" s="237"/>
      <c r="U169" s="236">
        <v>0.25</v>
      </c>
      <c r="V169" s="238"/>
      <c r="W169" s="239">
        <f>O169+Q169+S169+U169</f>
        <v>1</v>
      </c>
      <c r="X169" s="240"/>
      <c r="Y169" s="233"/>
      <c r="Z169" s="233"/>
      <c r="AA169" s="210"/>
      <c r="AB169" s="210"/>
    </row>
    <row r="170" spans="1:970" s="330" customFormat="1" ht="409.5" customHeight="1">
      <c r="A170" s="508">
        <v>64</v>
      </c>
      <c r="B170" s="484" t="s">
        <v>150</v>
      </c>
      <c r="C170" s="481" t="s">
        <v>151</v>
      </c>
      <c r="D170" s="479" t="s">
        <v>259</v>
      </c>
      <c r="E170" s="479" t="s">
        <v>292</v>
      </c>
      <c r="F170" s="479" t="s">
        <v>293</v>
      </c>
      <c r="G170" s="479" t="s">
        <v>1745</v>
      </c>
      <c r="H170" s="496">
        <v>45292</v>
      </c>
      <c r="I170" s="496">
        <v>45657</v>
      </c>
      <c r="J170" s="479" t="s">
        <v>307</v>
      </c>
      <c r="K170" s="479" t="s">
        <v>308</v>
      </c>
      <c r="L170" s="479" t="s">
        <v>191</v>
      </c>
      <c r="M170" s="479" t="s">
        <v>1715</v>
      </c>
      <c r="N170" s="479" t="s">
        <v>1746</v>
      </c>
      <c r="O170" s="488">
        <v>0</v>
      </c>
      <c r="P170" s="491"/>
      <c r="Q170" s="488">
        <v>0.5</v>
      </c>
      <c r="R170" s="491"/>
      <c r="S170" s="488">
        <v>0</v>
      </c>
      <c r="T170" s="491"/>
      <c r="U170" s="488">
        <v>0.5</v>
      </c>
      <c r="V170" s="490"/>
      <c r="W170" s="500">
        <f>O170+Q170+S170+U170</f>
        <v>1</v>
      </c>
      <c r="X170" s="498"/>
      <c r="Y170" s="479"/>
      <c r="Z170" s="479"/>
      <c r="AA170" s="210"/>
      <c r="AB170" s="210"/>
    </row>
    <row r="171" spans="1:970" s="330" customFormat="1" ht="199.5" customHeight="1">
      <c r="A171" s="510"/>
      <c r="B171" s="484"/>
      <c r="C171" s="481"/>
      <c r="D171" s="479"/>
      <c r="E171" s="479"/>
      <c r="F171" s="507"/>
      <c r="G171" s="507"/>
      <c r="H171" s="497"/>
      <c r="I171" s="497"/>
      <c r="J171" s="507"/>
      <c r="K171" s="507"/>
      <c r="L171" s="507"/>
      <c r="M171" s="507"/>
      <c r="N171" s="495"/>
      <c r="O171" s="506"/>
      <c r="P171" s="551"/>
      <c r="Q171" s="506"/>
      <c r="R171" s="551"/>
      <c r="S171" s="506"/>
      <c r="T171" s="551"/>
      <c r="U171" s="506"/>
      <c r="V171" s="572"/>
      <c r="W171" s="578"/>
      <c r="X171" s="499"/>
      <c r="Y171" s="507"/>
      <c r="Z171" s="507"/>
    </row>
    <row r="172" spans="1:970" s="330" customFormat="1" ht="409.5" customHeight="1">
      <c r="A172" s="508">
        <v>65</v>
      </c>
      <c r="B172" s="484" t="s">
        <v>1733</v>
      </c>
      <c r="C172" s="481" t="s">
        <v>1732</v>
      </c>
      <c r="D172" s="479" t="s">
        <v>259</v>
      </c>
      <c r="E172" s="479" t="s">
        <v>292</v>
      </c>
      <c r="F172" s="479" t="s">
        <v>293</v>
      </c>
      <c r="G172" s="479" t="s">
        <v>1679</v>
      </c>
      <c r="H172" s="496">
        <v>45292</v>
      </c>
      <c r="I172" s="496">
        <v>45657</v>
      </c>
      <c r="J172" s="479" t="s">
        <v>1790</v>
      </c>
      <c r="K172" s="479" t="s">
        <v>315</v>
      </c>
      <c r="L172" s="479" t="s">
        <v>191</v>
      </c>
      <c r="M172" s="479" t="s">
        <v>1562</v>
      </c>
      <c r="N172" s="479" t="s">
        <v>1678</v>
      </c>
      <c r="O172" s="488">
        <v>0</v>
      </c>
      <c r="P172" s="491"/>
      <c r="Q172" s="488">
        <v>0.33</v>
      </c>
      <c r="R172" s="491"/>
      <c r="S172" s="488">
        <v>0.33</v>
      </c>
      <c r="T172" s="491"/>
      <c r="U172" s="488">
        <v>0.34</v>
      </c>
      <c r="V172" s="488"/>
      <c r="W172" s="500">
        <f>U172+S172+Q172+O172</f>
        <v>1</v>
      </c>
      <c r="X172" s="498"/>
      <c r="Y172" s="588"/>
      <c r="Z172" s="588"/>
      <c r="AA172" s="210"/>
      <c r="AB172" s="210"/>
    </row>
    <row r="173" spans="1:970" s="330" customFormat="1" ht="184.5" customHeight="1">
      <c r="A173" s="510"/>
      <c r="B173" s="484"/>
      <c r="C173" s="481"/>
      <c r="D173" s="479"/>
      <c r="E173" s="479"/>
      <c r="F173" s="479"/>
      <c r="G173" s="479"/>
      <c r="H173" s="496"/>
      <c r="I173" s="496"/>
      <c r="J173" s="479"/>
      <c r="K173" s="479"/>
      <c r="L173" s="479"/>
      <c r="M173" s="479"/>
      <c r="N173" s="479"/>
      <c r="O173" s="488"/>
      <c r="P173" s="491"/>
      <c r="Q173" s="488"/>
      <c r="R173" s="491"/>
      <c r="S173" s="488"/>
      <c r="T173" s="491"/>
      <c r="U173" s="488"/>
      <c r="V173" s="488"/>
      <c r="W173" s="500"/>
      <c r="X173" s="498"/>
      <c r="Y173" s="589"/>
      <c r="Z173" s="589"/>
    </row>
    <row r="174" spans="1:970" s="330" customFormat="1" ht="364.5" customHeight="1">
      <c r="A174" s="508">
        <v>66</v>
      </c>
      <c r="B174" s="484" t="s">
        <v>1733</v>
      </c>
      <c r="C174" s="481" t="s">
        <v>1732</v>
      </c>
      <c r="D174" s="479" t="s">
        <v>310</v>
      </c>
      <c r="E174" s="479" t="s">
        <v>311</v>
      </c>
      <c r="F174" s="479" t="s">
        <v>312</v>
      </c>
      <c r="G174" s="479" t="s">
        <v>1680</v>
      </c>
      <c r="H174" s="496">
        <v>45292</v>
      </c>
      <c r="I174" s="496">
        <v>45657</v>
      </c>
      <c r="J174" s="479" t="s">
        <v>1790</v>
      </c>
      <c r="K174" s="479" t="s">
        <v>315</v>
      </c>
      <c r="L174" s="479" t="s">
        <v>316</v>
      </c>
      <c r="M174" s="479" t="s">
        <v>1779</v>
      </c>
      <c r="N174" s="479" t="s">
        <v>1747</v>
      </c>
      <c r="O174" s="488">
        <v>0.25</v>
      </c>
      <c r="P174" s="491"/>
      <c r="Q174" s="488">
        <v>0.25</v>
      </c>
      <c r="R174" s="491"/>
      <c r="S174" s="488">
        <v>0.25</v>
      </c>
      <c r="T174" s="491"/>
      <c r="U174" s="488">
        <v>0.25</v>
      </c>
      <c r="V174" s="489"/>
      <c r="W174" s="500">
        <f>U174+S174+Q174+O174</f>
        <v>1</v>
      </c>
      <c r="X174" s="498"/>
      <c r="Y174" s="494"/>
      <c r="Z174" s="494"/>
      <c r="AA174" s="210"/>
      <c r="AB174" s="210"/>
    </row>
    <row r="175" spans="1:970" s="330" customFormat="1" ht="117" customHeight="1">
      <c r="A175" s="509"/>
      <c r="B175" s="484"/>
      <c r="C175" s="481"/>
      <c r="D175" s="479"/>
      <c r="E175" s="479"/>
      <c r="F175" s="479"/>
      <c r="G175" s="479"/>
      <c r="H175" s="496"/>
      <c r="I175" s="496"/>
      <c r="J175" s="479"/>
      <c r="K175" s="479"/>
      <c r="L175" s="479"/>
      <c r="M175" s="479"/>
      <c r="N175" s="479"/>
      <c r="O175" s="488"/>
      <c r="P175" s="491"/>
      <c r="Q175" s="488"/>
      <c r="R175" s="491"/>
      <c r="S175" s="488"/>
      <c r="T175" s="491"/>
      <c r="U175" s="488"/>
      <c r="V175" s="489"/>
      <c r="W175" s="500"/>
      <c r="X175" s="498"/>
      <c r="Y175" s="495"/>
      <c r="Z175" s="495"/>
    </row>
    <row r="176" spans="1:970" s="330" customFormat="1" ht="117" customHeight="1">
      <c r="A176" s="509"/>
      <c r="B176" s="484"/>
      <c r="C176" s="481"/>
      <c r="D176" s="479"/>
      <c r="E176" s="479"/>
      <c r="F176" s="479"/>
      <c r="G176" s="479"/>
      <c r="H176" s="496"/>
      <c r="I176" s="496"/>
      <c r="J176" s="479"/>
      <c r="K176" s="479"/>
      <c r="L176" s="479"/>
      <c r="M176" s="479"/>
      <c r="N176" s="479"/>
      <c r="O176" s="488"/>
      <c r="P176" s="491"/>
      <c r="Q176" s="488"/>
      <c r="R176" s="491"/>
      <c r="S176" s="488"/>
      <c r="T176" s="491"/>
      <c r="U176" s="488"/>
      <c r="V176" s="489"/>
      <c r="W176" s="500"/>
      <c r="X176" s="498"/>
      <c r="Y176" s="495"/>
      <c r="Z176" s="495"/>
    </row>
    <row r="177" spans="1:970" s="330" customFormat="1" ht="102" customHeight="1">
      <c r="A177" s="510"/>
      <c r="B177" s="484"/>
      <c r="C177" s="481"/>
      <c r="D177" s="479"/>
      <c r="E177" s="479"/>
      <c r="F177" s="479"/>
      <c r="G177" s="479"/>
      <c r="H177" s="496"/>
      <c r="I177" s="496"/>
      <c r="J177" s="479"/>
      <c r="K177" s="479"/>
      <c r="L177" s="479"/>
      <c r="M177" s="479"/>
      <c r="N177" s="479"/>
      <c r="O177" s="488"/>
      <c r="P177" s="491"/>
      <c r="Q177" s="488"/>
      <c r="R177" s="491"/>
      <c r="S177" s="488"/>
      <c r="T177" s="491"/>
      <c r="U177" s="488"/>
      <c r="V177" s="490"/>
      <c r="W177" s="500"/>
      <c r="X177" s="498"/>
      <c r="Y177" s="507"/>
      <c r="Z177" s="507"/>
    </row>
    <row r="178" spans="1:970" s="330" customFormat="1" ht="314.25" customHeight="1">
      <c r="A178" s="508">
        <v>67</v>
      </c>
      <c r="B178" s="484" t="s">
        <v>1733</v>
      </c>
      <c r="C178" s="481" t="s">
        <v>1732</v>
      </c>
      <c r="D178" s="479" t="s">
        <v>334</v>
      </c>
      <c r="E178" s="479" t="s">
        <v>327</v>
      </c>
      <c r="F178" s="479" t="s">
        <v>328</v>
      </c>
      <c r="G178" s="479" t="s">
        <v>1777</v>
      </c>
      <c r="H178" s="496">
        <v>45292</v>
      </c>
      <c r="I178" s="496">
        <v>45657</v>
      </c>
      <c r="J178" s="479" t="s">
        <v>1790</v>
      </c>
      <c r="K178" s="479" t="s">
        <v>336</v>
      </c>
      <c r="L178" s="479" t="s">
        <v>337</v>
      </c>
      <c r="M178" s="479" t="s">
        <v>1778</v>
      </c>
      <c r="N178" s="479" t="s">
        <v>1773</v>
      </c>
      <c r="O178" s="488">
        <v>0</v>
      </c>
      <c r="P178" s="491"/>
      <c r="Q178" s="488">
        <v>0.33</v>
      </c>
      <c r="R178" s="491"/>
      <c r="S178" s="488">
        <v>0.33</v>
      </c>
      <c r="T178" s="491"/>
      <c r="U178" s="488">
        <v>0.34</v>
      </c>
      <c r="V178" s="489"/>
      <c r="W178" s="500">
        <f>U178+S178+Q178</f>
        <v>1</v>
      </c>
      <c r="X178" s="498"/>
      <c r="Y178" s="494"/>
      <c r="Z178" s="494"/>
      <c r="AA178" s="210"/>
      <c r="AB178" s="210"/>
    </row>
    <row r="179" spans="1:970" s="330" customFormat="1" ht="109.5" customHeight="1">
      <c r="A179" s="509"/>
      <c r="B179" s="484"/>
      <c r="C179" s="481"/>
      <c r="D179" s="479"/>
      <c r="E179" s="479"/>
      <c r="F179" s="479"/>
      <c r="G179" s="479"/>
      <c r="H179" s="496"/>
      <c r="I179" s="496"/>
      <c r="J179" s="479"/>
      <c r="K179" s="479"/>
      <c r="L179" s="479"/>
      <c r="M179" s="479"/>
      <c r="N179" s="479"/>
      <c r="O179" s="488"/>
      <c r="P179" s="491"/>
      <c r="Q179" s="488"/>
      <c r="R179" s="491"/>
      <c r="S179" s="488"/>
      <c r="T179" s="491"/>
      <c r="U179" s="488"/>
      <c r="V179" s="490"/>
      <c r="W179" s="500"/>
      <c r="X179" s="498"/>
      <c r="Y179" s="495"/>
      <c r="Z179" s="495"/>
    </row>
    <row r="180" spans="1:970" s="330" customFormat="1" ht="282" customHeight="1">
      <c r="A180" s="509"/>
      <c r="B180" s="484"/>
      <c r="C180" s="481"/>
      <c r="D180" s="479"/>
      <c r="E180" s="479"/>
      <c r="F180" s="479"/>
      <c r="G180" s="479"/>
      <c r="H180" s="496"/>
      <c r="I180" s="496"/>
      <c r="J180" s="479"/>
      <c r="K180" s="479"/>
      <c r="L180" s="479"/>
      <c r="M180" s="479"/>
      <c r="N180" s="479"/>
      <c r="O180" s="488"/>
      <c r="P180" s="491"/>
      <c r="Q180" s="488"/>
      <c r="R180" s="491"/>
      <c r="S180" s="488"/>
      <c r="T180" s="491"/>
      <c r="U180" s="488"/>
      <c r="V180" s="490"/>
      <c r="W180" s="500"/>
      <c r="X180" s="498"/>
      <c r="Y180" s="495"/>
      <c r="Z180" s="495"/>
    </row>
    <row r="181" spans="1:970" s="330" customFormat="1" ht="34.5" customHeight="1">
      <c r="A181" s="510"/>
      <c r="B181" s="484"/>
      <c r="C181" s="481"/>
      <c r="D181" s="479"/>
      <c r="E181" s="479"/>
      <c r="F181" s="479"/>
      <c r="G181" s="479"/>
      <c r="H181" s="496"/>
      <c r="I181" s="496"/>
      <c r="J181" s="479"/>
      <c r="K181" s="479"/>
      <c r="L181" s="479"/>
      <c r="M181" s="479"/>
      <c r="N181" s="479"/>
      <c r="O181" s="488"/>
      <c r="P181" s="491"/>
      <c r="Q181" s="488"/>
      <c r="R181" s="491"/>
      <c r="S181" s="488"/>
      <c r="T181" s="491"/>
      <c r="U181" s="488"/>
      <c r="V181" s="490"/>
      <c r="W181" s="500"/>
      <c r="X181" s="498"/>
      <c r="Y181" s="507"/>
      <c r="Z181" s="507"/>
    </row>
    <row r="182" spans="1:970" s="364" customFormat="1" ht="409.5" customHeight="1">
      <c r="A182" s="438">
        <v>68</v>
      </c>
      <c r="B182" s="430" t="s">
        <v>351</v>
      </c>
      <c r="C182" s="357" t="s">
        <v>352</v>
      </c>
      <c r="D182" s="358" t="s">
        <v>1307</v>
      </c>
      <c r="E182" s="358" t="s">
        <v>767</v>
      </c>
      <c r="F182" s="358" t="s">
        <v>768</v>
      </c>
      <c r="G182" s="358" t="s">
        <v>1685</v>
      </c>
      <c r="H182" s="378">
        <v>45292</v>
      </c>
      <c r="I182" s="378">
        <v>45657</v>
      </c>
      <c r="J182" s="373" t="s">
        <v>1792</v>
      </c>
      <c r="K182" s="358" t="s">
        <v>799</v>
      </c>
      <c r="L182" s="358" t="s">
        <v>191</v>
      </c>
      <c r="M182" s="358" t="s">
        <v>1621</v>
      </c>
      <c r="N182" s="358" t="s">
        <v>1628</v>
      </c>
      <c r="O182" s="360">
        <v>0.3</v>
      </c>
      <c r="P182" s="361"/>
      <c r="Q182" s="372">
        <v>0.6</v>
      </c>
      <c r="R182" s="361"/>
      <c r="S182" s="372">
        <v>0.1</v>
      </c>
      <c r="T182" s="361"/>
      <c r="U182" s="372">
        <v>0</v>
      </c>
      <c r="V182" s="372"/>
      <c r="W182" s="362">
        <f>O182+Q182+S182+U182</f>
        <v>0.99999999999999989</v>
      </c>
      <c r="X182" s="363"/>
      <c r="Y182" s="359"/>
      <c r="Z182" s="359"/>
      <c r="AA182" s="330"/>
      <c r="AB182" s="330"/>
      <c r="AC182" s="330"/>
      <c r="AD182" s="330"/>
      <c r="AE182" s="330"/>
      <c r="AF182" s="330"/>
      <c r="AG182" s="330"/>
      <c r="AH182" s="330"/>
      <c r="AI182" s="330"/>
      <c r="AJ182" s="330"/>
      <c r="AK182" s="330"/>
      <c r="AL182" s="330"/>
      <c r="AM182" s="330"/>
      <c r="AN182" s="330"/>
      <c r="AO182" s="330"/>
      <c r="AP182" s="330"/>
      <c r="AQ182" s="330"/>
      <c r="AR182" s="330"/>
      <c r="AS182" s="330"/>
      <c r="AT182" s="330"/>
      <c r="AU182" s="330"/>
      <c r="AV182" s="330"/>
      <c r="AW182" s="330"/>
      <c r="AX182" s="330"/>
      <c r="AY182" s="330"/>
      <c r="AZ182" s="330"/>
      <c r="BA182" s="330"/>
      <c r="BB182" s="330"/>
      <c r="BC182" s="330"/>
      <c r="BD182" s="330"/>
      <c r="BE182" s="330"/>
      <c r="BF182" s="330"/>
      <c r="BG182" s="330"/>
      <c r="BH182" s="330"/>
      <c r="BI182" s="330"/>
      <c r="BJ182" s="330"/>
      <c r="BK182" s="330"/>
      <c r="BL182" s="330"/>
      <c r="BM182" s="330"/>
      <c r="BN182" s="330"/>
      <c r="BO182" s="330"/>
      <c r="BP182" s="330"/>
      <c r="BQ182" s="330"/>
      <c r="BR182" s="330"/>
      <c r="BS182" s="330"/>
      <c r="BT182" s="330"/>
      <c r="BU182" s="330"/>
      <c r="BV182" s="330"/>
      <c r="BW182" s="330"/>
      <c r="BX182" s="330"/>
      <c r="BY182" s="330"/>
      <c r="BZ182" s="330"/>
      <c r="CA182" s="330"/>
      <c r="CB182" s="330"/>
      <c r="CC182" s="330"/>
      <c r="CD182" s="330"/>
      <c r="CE182" s="330"/>
      <c r="CF182" s="330"/>
      <c r="CG182" s="330"/>
      <c r="CH182" s="330"/>
      <c r="CI182" s="330"/>
      <c r="CJ182" s="330"/>
      <c r="CK182" s="330"/>
      <c r="CL182" s="330"/>
      <c r="CM182" s="330"/>
      <c r="CN182" s="330"/>
      <c r="CO182" s="330"/>
      <c r="CP182" s="330"/>
      <c r="CQ182" s="330"/>
      <c r="CR182" s="330"/>
      <c r="CS182" s="330"/>
      <c r="CT182" s="330"/>
      <c r="CU182" s="330"/>
      <c r="CV182" s="330"/>
      <c r="CW182" s="330"/>
      <c r="CX182" s="330"/>
      <c r="CY182" s="330"/>
      <c r="CZ182" s="330"/>
      <c r="DA182" s="330"/>
      <c r="DB182" s="330"/>
      <c r="DC182" s="330"/>
      <c r="DD182" s="330"/>
      <c r="DE182" s="330"/>
      <c r="DF182" s="330"/>
      <c r="DG182" s="330"/>
      <c r="DH182" s="330"/>
      <c r="DI182" s="330"/>
      <c r="DJ182" s="330"/>
      <c r="DK182" s="330"/>
      <c r="DL182" s="330"/>
      <c r="DM182" s="330"/>
      <c r="DN182" s="330"/>
      <c r="DO182" s="330"/>
      <c r="DP182" s="330"/>
      <c r="DQ182" s="330"/>
      <c r="DR182" s="330"/>
      <c r="DS182" s="330"/>
      <c r="DT182" s="330"/>
      <c r="DU182" s="330"/>
      <c r="DV182" s="330"/>
      <c r="DW182" s="330"/>
      <c r="DX182" s="330"/>
      <c r="DY182" s="330"/>
      <c r="DZ182" s="330"/>
      <c r="EA182" s="330"/>
      <c r="EB182" s="330"/>
      <c r="EC182" s="330"/>
      <c r="ED182" s="330"/>
      <c r="EE182" s="330"/>
      <c r="EF182" s="330"/>
      <c r="EG182" s="330"/>
      <c r="EH182" s="330"/>
      <c r="EI182" s="330"/>
      <c r="EJ182" s="330"/>
      <c r="EK182" s="330"/>
      <c r="EL182" s="330"/>
      <c r="EM182" s="330"/>
      <c r="EN182" s="330"/>
      <c r="EO182" s="330"/>
      <c r="EP182" s="330"/>
      <c r="EQ182" s="330"/>
      <c r="ER182" s="330"/>
      <c r="ES182" s="330"/>
      <c r="ET182" s="330"/>
      <c r="EU182" s="330"/>
      <c r="EV182" s="330"/>
      <c r="EW182" s="330"/>
      <c r="EX182" s="330"/>
      <c r="EY182" s="330"/>
      <c r="EZ182" s="330"/>
      <c r="FA182" s="330"/>
      <c r="FB182" s="330"/>
      <c r="FC182" s="330"/>
      <c r="FD182" s="330"/>
      <c r="FE182" s="330"/>
      <c r="FF182" s="330"/>
      <c r="FG182" s="330"/>
      <c r="FH182" s="330"/>
      <c r="FI182" s="330"/>
      <c r="FJ182" s="330"/>
      <c r="FK182" s="330"/>
      <c r="FL182" s="330"/>
      <c r="FM182" s="330"/>
      <c r="FN182" s="330"/>
      <c r="FO182" s="330"/>
      <c r="FP182" s="330"/>
      <c r="FQ182" s="330"/>
      <c r="FR182" s="330"/>
      <c r="FS182" s="330"/>
      <c r="FT182" s="330"/>
      <c r="FU182" s="330"/>
      <c r="FV182" s="330"/>
      <c r="FW182" s="330"/>
      <c r="FX182" s="330"/>
      <c r="FY182" s="330"/>
      <c r="FZ182" s="330"/>
      <c r="GA182" s="330"/>
      <c r="GB182" s="330"/>
      <c r="GC182" s="330"/>
      <c r="GD182" s="330"/>
      <c r="GE182" s="330"/>
      <c r="GF182" s="330"/>
      <c r="GG182" s="330"/>
      <c r="GH182" s="330"/>
      <c r="GI182" s="330"/>
      <c r="GJ182" s="330"/>
      <c r="GK182" s="330"/>
      <c r="GL182" s="330"/>
      <c r="GM182" s="330"/>
      <c r="GN182" s="330"/>
      <c r="GO182" s="330"/>
      <c r="GP182" s="330"/>
      <c r="GQ182" s="330"/>
      <c r="GR182" s="330"/>
      <c r="GS182" s="330"/>
      <c r="GT182" s="330"/>
      <c r="GU182" s="330"/>
      <c r="GV182" s="330"/>
      <c r="GW182" s="330"/>
      <c r="GX182" s="330"/>
      <c r="GY182" s="330"/>
      <c r="GZ182" s="330"/>
      <c r="HA182" s="330"/>
      <c r="HB182" s="330"/>
      <c r="HC182" s="330"/>
      <c r="HD182" s="330"/>
      <c r="HE182" s="330"/>
      <c r="HF182" s="330"/>
      <c r="HG182" s="330"/>
      <c r="HH182" s="330"/>
      <c r="HI182" s="330"/>
      <c r="HJ182" s="330"/>
      <c r="HK182" s="330"/>
      <c r="HL182" s="330"/>
      <c r="HM182" s="330"/>
      <c r="HN182" s="330"/>
      <c r="HO182" s="330"/>
      <c r="HP182" s="330"/>
      <c r="HQ182" s="330"/>
      <c r="HR182" s="330"/>
      <c r="HS182" s="330"/>
      <c r="HT182" s="330"/>
      <c r="HU182" s="330"/>
      <c r="HV182" s="330"/>
      <c r="HW182" s="330"/>
      <c r="HX182" s="330"/>
      <c r="HY182" s="330"/>
      <c r="HZ182" s="330"/>
      <c r="IA182" s="330"/>
      <c r="IB182" s="330"/>
      <c r="IC182" s="330"/>
      <c r="ID182" s="330"/>
      <c r="IE182" s="330"/>
      <c r="IF182" s="330"/>
      <c r="IG182" s="330"/>
      <c r="IH182" s="330"/>
      <c r="II182" s="330"/>
      <c r="IJ182" s="330"/>
      <c r="IK182" s="330"/>
      <c r="IL182" s="330"/>
      <c r="IM182" s="330"/>
      <c r="IN182" s="330"/>
      <c r="IO182" s="330"/>
      <c r="IP182" s="330"/>
      <c r="IQ182" s="330"/>
      <c r="IR182" s="330"/>
      <c r="IS182" s="330"/>
      <c r="IT182" s="330"/>
      <c r="IU182" s="330"/>
      <c r="IV182" s="330"/>
      <c r="IW182" s="330"/>
      <c r="IX182" s="330"/>
      <c r="IY182" s="330"/>
      <c r="IZ182" s="330"/>
      <c r="JA182" s="330"/>
      <c r="JB182" s="330"/>
      <c r="JC182" s="330"/>
      <c r="JD182" s="330"/>
      <c r="JE182" s="330"/>
      <c r="JF182" s="330"/>
      <c r="JG182" s="330"/>
      <c r="JH182" s="330"/>
      <c r="JI182" s="330"/>
      <c r="JJ182" s="330"/>
      <c r="JK182" s="330"/>
      <c r="JL182" s="330"/>
      <c r="JM182" s="330"/>
      <c r="JN182" s="330"/>
      <c r="JO182" s="330"/>
      <c r="JP182" s="330"/>
      <c r="JQ182" s="330"/>
      <c r="JR182" s="330"/>
      <c r="JS182" s="330"/>
      <c r="JT182" s="330"/>
      <c r="JU182" s="330"/>
      <c r="JV182" s="330"/>
      <c r="JW182" s="330"/>
      <c r="JX182" s="330"/>
      <c r="JY182" s="330"/>
      <c r="JZ182" s="330"/>
      <c r="KA182" s="330"/>
      <c r="KB182" s="330"/>
      <c r="KC182" s="330"/>
      <c r="KD182" s="330"/>
      <c r="KE182" s="330"/>
      <c r="KF182" s="330"/>
      <c r="KG182" s="330"/>
      <c r="KH182" s="330"/>
      <c r="KI182" s="330"/>
      <c r="KJ182" s="330"/>
      <c r="KK182" s="330"/>
      <c r="KL182" s="330"/>
      <c r="KM182" s="330"/>
      <c r="KN182" s="330"/>
      <c r="KO182" s="330"/>
      <c r="KP182" s="330"/>
      <c r="KQ182" s="330"/>
      <c r="KR182" s="330"/>
      <c r="KS182" s="330"/>
      <c r="KT182" s="330"/>
      <c r="KU182" s="330"/>
      <c r="KV182" s="330"/>
      <c r="KW182" s="330"/>
      <c r="KX182" s="330"/>
      <c r="KY182" s="330"/>
      <c r="KZ182" s="330"/>
      <c r="LA182" s="330"/>
      <c r="LB182" s="330"/>
      <c r="LC182" s="330"/>
      <c r="LD182" s="330"/>
      <c r="LE182" s="330"/>
      <c r="LF182" s="330"/>
      <c r="LG182" s="330"/>
      <c r="LH182" s="330"/>
      <c r="LI182" s="330"/>
      <c r="LJ182" s="330"/>
      <c r="LK182" s="330"/>
      <c r="LL182" s="330"/>
      <c r="LM182" s="330"/>
      <c r="LN182" s="330"/>
      <c r="LO182" s="330"/>
      <c r="LP182" s="330"/>
      <c r="LQ182" s="330"/>
      <c r="LR182" s="330"/>
      <c r="LS182" s="330"/>
      <c r="LT182" s="330"/>
      <c r="LU182" s="330"/>
      <c r="LV182" s="330"/>
      <c r="LW182" s="330"/>
      <c r="LX182" s="330"/>
      <c r="LY182" s="330"/>
      <c r="LZ182" s="330"/>
      <c r="MA182" s="330"/>
      <c r="MB182" s="330"/>
      <c r="MC182" s="330"/>
      <c r="MD182" s="330"/>
      <c r="ME182" s="330"/>
      <c r="MF182" s="330"/>
      <c r="MG182" s="330"/>
      <c r="MH182" s="330"/>
      <c r="MI182" s="330"/>
      <c r="MJ182" s="330"/>
      <c r="MK182" s="330"/>
      <c r="ML182" s="330"/>
      <c r="MM182" s="330"/>
      <c r="MN182" s="330"/>
      <c r="MO182" s="330"/>
      <c r="MP182" s="330"/>
      <c r="MQ182" s="330"/>
      <c r="MR182" s="330"/>
      <c r="MS182" s="330"/>
      <c r="MT182" s="330"/>
      <c r="MU182" s="330"/>
      <c r="MV182" s="330"/>
      <c r="MW182" s="330"/>
      <c r="MX182" s="330"/>
      <c r="MY182" s="330"/>
      <c r="MZ182" s="330"/>
      <c r="NA182" s="330"/>
      <c r="NB182" s="330"/>
      <c r="NC182" s="330"/>
      <c r="ND182" s="330"/>
      <c r="NE182" s="330"/>
      <c r="NF182" s="330"/>
      <c r="NG182" s="330"/>
      <c r="NH182" s="330"/>
      <c r="NI182" s="330"/>
      <c r="NJ182" s="330"/>
      <c r="NK182" s="330"/>
      <c r="NL182" s="330"/>
      <c r="NM182" s="330"/>
      <c r="NN182" s="330"/>
      <c r="NO182" s="330"/>
      <c r="NP182" s="330"/>
      <c r="NQ182" s="330"/>
      <c r="NR182" s="330"/>
      <c r="NS182" s="330"/>
      <c r="NT182" s="330"/>
      <c r="NU182" s="330"/>
      <c r="NV182" s="330"/>
      <c r="NW182" s="330"/>
      <c r="NX182" s="330"/>
      <c r="NY182" s="330"/>
      <c r="NZ182" s="330"/>
      <c r="OA182" s="330"/>
      <c r="OB182" s="330"/>
      <c r="OC182" s="330"/>
      <c r="OD182" s="330"/>
      <c r="OE182" s="330"/>
      <c r="OF182" s="330"/>
      <c r="OG182" s="330"/>
      <c r="OH182" s="330"/>
      <c r="OI182" s="330"/>
      <c r="OJ182" s="330"/>
      <c r="OK182" s="330"/>
      <c r="OL182" s="330"/>
      <c r="OM182" s="330"/>
      <c r="ON182" s="330"/>
      <c r="OO182" s="330"/>
      <c r="OP182" s="330"/>
      <c r="OQ182" s="330"/>
      <c r="OR182" s="330"/>
      <c r="OS182" s="330"/>
      <c r="OT182" s="330"/>
      <c r="OU182" s="330"/>
      <c r="OV182" s="330"/>
      <c r="OW182" s="330"/>
      <c r="OX182" s="330"/>
      <c r="OY182" s="330"/>
      <c r="OZ182" s="330"/>
      <c r="PA182" s="330"/>
      <c r="PB182" s="330"/>
      <c r="PC182" s="330"/>
      <c r="PD182" s="330"/>
      <c r="PE182" s="330"/>
      <c r="PF182" s="330"/>
      <c r="PG182" s="330"/>
      <c r="PH182" s="330"/>
      <c r="PI182" s="330"/>
      <c r="PJ182" s="330"/>
      <c r="PK182" s="330"/>
      <c r="PL182" s="330"/>
      <c r="PM182" s="330"/>
      <c r="PN182" s="330"/>
      <c r="PO182" s="330"/>
      <c r="PP182" s="330"/>
      <c r="PQ182" s="330"/>
      <c r="PR182" s="330"/>
      <c r="PS182" s="330"/>
      <c r="PT182" s="330"/>
      <c r="PU182" s="330"/>
      <c r="PV182" s="330"/>
      <c r="PW182" s="330"/>
      <c r="PX182" s="330"/>
      <c r="PY182" s="330"/>
      <c r="PZ182" s="330"/>
      <c r="QA182" s="330"/>
      <c r="QB182" s="330"/>
      <c r="QC182" s="330"/>
      <c r="QD182" s="330"/>
      <c r="QE182" s="330"/>
      <c r="QF182" s="330"/>
      <c r="QG182" s="330"/>
      <c r="QH182" s="330"/>
      <c r="QI182" s="330"/>
      <c r="QJ182" s="330"/>
      <c r="QK182" s="330"/>
      <c r="QL182" s="330"/>
      <c r="QM182" s="330"/>
      <c r="QN182" s="330"/>
      <c r="QO182" s="330"/>
      <c r="QP182" s="330"/>
      <c r="QQ182" s="330"/>
      <c r="QR182" s="330"/>
      <c r="QS182" s="330"/>
      <c r="QT182" s="330"/>
      <c r="QU182" s="330"/>
      <c r="QV182" s="330"/>
      <c r="QW182" s="330"/>
      <c r="QX182" s="330"/>
      <c r="QY182" s="330"/>
      <c r="QZ182" s="330"/>
      <c r="RA182" s="330"/>
      <c r="RB182" s="330"/>
      <c r="RC182" s="330"/>
      <c r="RD182" s="330"/>
      <c r="RE182" s="330"/>
      <c r="RF182" s="330"/>
      <c r="RG182" s="330"/>
      <c r="RH182" s="330"/>
      <c r="RI182" s="330"/>
      <c r="RJ182" s="330"/>
      <c r="RK182" s="330"/>
      <c r="RL182" s="330"/>
      <c r="RM182" s="330"/>
      <c r="RN182" s="330"/>
      <c r="RO182" s="330"/>
      <c r="RP182" s="330"/>
      <c r="RQ182" s="330"/>
      <c r="RR182" s="330"/>
      <c r="RS182" s="330"/>
      <c r="RT182" s="330"/>
      <c r="RU182" s="330"/>
      <c r="RV182" s="330"/>
      <c r="RW182" s="330"/>
      <c r="RX182" s="330"/>
      <c r="RY182" s="330"/>
      <c r="RZ182" s="330"/>
      <c r="SA182" s="330"/>
      <c r="SB182" s="330"/>
      <c r="SC182" s="330"/>
      <c r="SD182" s="330"/>
      <c r="SE182" s="330"/>
      <c r="SF182" s="330"/>
      <c r="SG182" s="330"/>
      <c r="SH182" s="330"/>
      <c r="SI182" s="330"/>
      <c r="SJ182" s="330"/>
      <c r="SK182" s="330"/>
      <c r="SL182" s="330"/>
      <c r="SM182" s="330"/>
      <c r="SN182" s="330"/>
      <c r="SO182" s="330"/>
      <c r="SP182" s="330"/>
      <c r="SQ182" s="330"/>
      <c r="SR182" s="330"/>
      <c r="SS182" s="330"/>
      <c r="ST182" s="330"/>
      <c r="SU182" s="330"/>
      <c r="SV182" s="330"/>
      <c r="SW182" s="330"/>
      <c r="SX182" s="330"/>
      <c r="SY182" s="330"/>
      <c r="SZ182" s="330"/>
      <c r="TA182" s="330"/>
      <c r="TB182" s="330"/>
      <c r="TC182" s="330"/>
      <c r="TD182" s="330"/>
      <c r="TE182" s="330"/>
      <c r="TF182" s="330"/>
      <c r="TG182" s="330"/>
      <c r="TH182" s="330"/>
      <c r="TI182" s="330"/>
      <c r="TJ182" s="330"/>
      <c r="TK182" s="330"/>
      <c r="TL182" s="330"/>
      <c r="TM182" s="330"/>
      <c r="TN182" s="330"/>
      <c r="TO182" s="330"/>
      <c r="TP182" s="330"/>
      <c r="TQ182" s="330"/>
      <c r="TR182" s="330"/>
      <c r="TS182" s="330"/>
      <c r="TT182" s="330"/>
      <c r="TU182" s="330"/>
      <c r="TV182" s="330"/>
      <c r="TW182" s="330"/>
      <c r="TX182" s="330"/>
      <c r="TY182" s="330"/>
      <c r="TZ182" s="330"/>
      <c r="UA182" s="330"/>
      <c r="UB182" s="330"/>
      <c r="UC182" s="330"/>
      <c r="UD182" s="330"/>
      <c r="UE182" s="330"/>
      <c r="UF182" s="330"/>
      <c r="UG182" s="330"/>
      <c r="UH182" s="330"/>
      <c r="UI182" s="330"/>
      <c r="UJ182" s="330"/>
      <c r="UK182" s="330"/>
      <c r="UL182" s="330"/>
      <c r="UM182" s="330"/>
      <c r="UN182" s="330"/>
      <c r="UO182" s="330"/>
      <c r="UP182" s="330"/>
      <c r="UQ182" s="330"/>
      <c r="UR182" s="330"/>
      <c r="US182" s="330"/>
      <c r="UT182" s="330"/>
      <c r="UU182" s="330"/>
      <c r="UV182" s="330"/>
      <c r="UW182" s="330"/>
      <c r="UX182" s="330"/>
      <c r="UY182" s="330"/>
      <c r="UZ182" s="330"/>
      <c r="VA182" s="330"/>
      <c r="VB182" s="330"/>
      <c r="VC182" s="330"/>
      <c r="VD182" s="330"/>
      <c r="VE182" s="330"/>
      <c r="VF182" s="330"/>
      <c r="VG182" s="330"/>
      <c r="VH182" s="330"/>
      <c r="VI182" s="330"/>
      <c r="VJ182" s="330"/>
      <c r="VK182" s="330"/>
      <c r="VL182" s="330"/>
      <c r="VM182" s="330"/>
      <c r="VN182" s="330"/>
      <c r="VO182" s="330"/>
      <c r="VP182" s="330"/>
      <c r="VQ182" s="330"/>
      <c r="VR182" s="330"/>
      <c r="VS182" s="330"/>
      <c r="VT182" s="330"/>
      <c r="VU182" s="330"/>
      <c r="VV182" s="330"/>
      <c r="VW182" s="330"/>
      <c r="VX182" s="330"/>
      <c r="VY182" s="330"/>
      <c r="VZ182" s="330"/>
      <c r="WA182" s="330"/>
      <c r="WB182" s="330"/>
      <c r="WC182" s="330"/>
      <c r="WD182" s="330"/>
      <c r="WE182" s="330"/>
      <c r="WF182" s="330"/>
      <c r="WG182" s="330"/>
      <c r="WH182" s="330"/>
      <c r="WI182" s="330"/>
      <c r="WJ182" s="330"/>
      <c r="WK182" s="330"/>
      <c r="WL182" s="330"/>
    </row>
    <row r="183" spans="1:970" s="364" customFormat="1" ht="409.5" customHeight="1">
      <c r="A183" s="438">
        <v>69</v>
      </c>
      <c r="B183" s="430" t="s">
        <v>351</v>
      </c>
      <c r="C183" s="357" t="s">
        <v>352</v>
      </c>
      <c r="D183" s="358" t="s">
        <v>1307</v>
      </c>
      <c r="E183" s="358" t="s">
        <v>767</v>
      </c>
      <c r="F183" s="358" t="s">
        <v>768</v>
      </c>
      <c r="G183" s="358" t="s">
        <v>1686</v>
      </c>
      <c r="H183" s="378">
        <v>45292</v>
      </c>
      <c r="I183" s="378">
        <v>45657</v>
      </c>
      <c r="J183" s="373" t="s">
        <v>1792</v>
      </c>
      <c r="K183" s="358" t="s">
        <v>799</v>
      </c>
      <c r="L183" s="358" t="s">
        <v>191</v>
      </c>
      <c r="M183" s="358" t="s">
        <v>1623</v>
      </c>
      <c r="N183" s="358" t="s">
        <v>1629</v>
      </c>
      <c r="O183" s="360">
        <v>0.2</v>
      </c>
      <c r="P183" s="360"/>
      <c r="Q183" s="360">
        <v>0.4</v>
      </c>
      <c r="R183" s="360"/>
      <c r="S183" s="360">
        <v>0.3</v>
      </c>
      <c r="T183" s="360"/>
      <c r="U183" s="360">
        <v>0.1</v>
      </c>
      <c r="V183" s="360"/>
      <c r="W183" s="362">
        <f>O183+Q183+S183+U183</f>
        <v>1.0000000000000002</v>
      </c>
      <c r="X183" s="363"/>
      <c r="Y183" s="359"/>
      <c r="Z183" s="359"/>
      <c r="AA183" s="330"/>
      <c r="AB183" s="330"/>
      <c r="AC183" s="330"/>
      <c r="AD183" s="330"/>
      <c r="AE183" s="330"/>
      <c r="AF183" s="330"/>
      <c r="AG183" s="330"/>
      <c r="AH183" s="330"/>
      <c r="AI183" s="330"/>
      <c r="AJ183" s="330"/>
      <c r="AK183" s="330"/>
      <c r="AL183" s="330"/>
      <c r="AM183" s="330"/>
      <c r="AN183" s="330"/>
      <c r="AO183" s="330"/>
      <c r="AP183" s="330"/>
      <c r="AQ183" s="330"/>
      <c r="AR183" s="330"/>
      <c r="AS183" s="330"/>
      <c r="AT183" s="330"/>
      <c r="AU183" s="330"/>
      <c r="AV183" s="330"/>
      <c r="AW183" s="330"/>
      <c r="AX183" s="330"/>
      <c r="AY183" s="330"/>
      <c r="AZ183" s="330"/>
      <c r="BA183" s="330"/>
      <c r="BB183" s="330"/>
      <c r="BC183" s="330"/>
      <c r="BD183" s="330"/>
      <c r="BE183" s="330"/>
      <c r="BF183" s="330"/>
      <c r="BG183" s="330"/>
      <c r="BH183" s="330"/>
      <c r="BI183" s="330"/>
      <c r="BJ183" s="330"/>
      <c r="BK183" s="330"/>
      <c r="BL183" s="330"/>
      <c r="BM183" s="330"/>
      <c r="BN183" s="330"/>
      <c r="BO183" s="330"/>
      <c r="BP183" s="330"/>
      <c r="BQ183" s="330"/>
      <c r="BR183" s="330"/>
      <c r="BS183" s="330"/>
      <c r="BT183" s="330"/>
      <c r="BU183" s="330"/>
      <c r="BV183" s="330"/>
      <c r="BW183" s="330"/>
      <c r="BX183" s="330"/>
      <c r="BY183" s="330"/>
      <c r="BZ183" s="330"/>
      <c r="CA183" s="330"/>
      <c r="CB183" s="330"/>
      <c r="CC183" s="330"/>
      <c r="CD183" s="330"/>
      <c r="CE183" s="330"/>
      <c r="CF183" s="330"/>
      <c r="CG183" s="330"/>
      <c r="CH183" s="330"/>
      <c r="CI183" s="330"/>
      <c r="CJ183" s="330"/>
      <c r="CK183" s="330"/>
      <c r="CL183" s="330"/>
      <c r="CM183" s="330"/>
      <c r="CN183" s="330"/>
      <c r="CO183" s="330"/>
      <c r="CP183" s="330"/>
      <c r="CQ183" s="330"/>
      <c r="CR183" s="330"/>
      <c r="CS183" s="330"/>
      <c r="CT183" s="330"/>
      <c r="CU183" s="330"/>
      <c r="CV183" s="330"/>
      <c r="CW183" s="330"/>
      <c r="CX183" s="330"/>
      <c r="CY183" s="330"/>
      <c r="CZ183" s="330"/>
      <c r="DA183" s="330"/>
      <c r="DB183" s="330"/>
      <c r="DC183" s="330"/>
      <c r="DD183" s="330"/>
      <c r="DE183" s="330"/>
      <c r="DF183" s="330"/>
      <c r="DG183" s="330"/>
      <c r="DH183" s="330"/>
      <c r="DI183" s="330"/>
      <c r="DJ183" s="330"/>
      <c r="DK183" s="330"/>
      <c r="DL183" s="330"/>
      <c r="DM183" s="330"/>
      <c r="DN183" s="330"/>
      <c r="DO183" s="330"/>
      <c r="DP183" s="330"/>
      <c r="DQ183" s="330"/>
      <c r="DR183" s="330"/>
      <c r="DS183" s="330"/>
      <c r="DT183" s="330"/>
      <c r="DU183" s="330"/>
      <c r="DV183" s="330"/>
      <c r="DW183" s="330"/>
      <c r="DX183" s="330"/>
      <c r="DY183" s="330"/>
      <c r="DZ183" s="330"/>
      <c r="EA183" s="330"/>
      <c r="EB183" s="330"/>
      <c r="EC183" s="330"/>
      <c r="ED183" s="330"/>
      <c r="EE183" s="330"/>
      <c r="EF183" s="330"/>
      <c r="EG183" s="330"/>
      <c r="EH183" s="330"/>
      <c r="EI183" s="330"/>
      <c r="EJ183" s="330"/>
      <c r="EK183" s="330"/>
      <c r="EL183" s="330"/>
      <c r="EM183" s="330"/>
      <c r="EN183" s="330"/>
      <c r="EO183" s="330"/>
      <c r="EP183" s="330"/>
      <c r="EQ183" s="330"/>
      <c r="ER183" s="330"/>
      <c r="ES183" s="330"/>
      <c r="ET183" s="330"/>
      <c r="EU183" s="330"/>
      <c r="EV183" s="330"/>
      <c r="EW183" s="330"/>
      <c r="EX183" s="330"/>
      <c r="EY183" s="330"/>
      <c r="EZ183" s="330"/>
      <c r="FA183" s="330"/>
      <c r="FB183" s="330"/>
      <c r="FC183" s="330"/>
      <c r="FD183" s="330"/>
      <c r="FE183" s="330"/>
      <c r="FF183" s="330"/>
      <c r="FG183" s="330"/>
      <c r="FH183" s="330"/>
      <c r="FI183" s="330"/>
      <c r="FJ183" s="330"/>
      <c r="FK183" s="330"/>
      <c r="FL183" s="330"/>
      <c r="FM183" s="330"/>
      <c r="FN183" s="330"/>
      <c r="FO183" s="330"/>
      <c r="FP183" s="330"/>
      <c r="FQ183" s="330"/>
      <c r="FR183" s="330"/>
      <c r="FS183" s="330"/>
      <c r="FT183" s="330"/>
      <c r="FU183" s="330"/>
      <c r="FV183" s="330"/>
      <c r="FW183" s="330"/>
      <c r="FX183" s="330"/>
      <c r="FY183" s="330"/>
      <c r="FZ183" s="330"/>
      <c r="GA183" s="330"/>
      <c r="GB183" s="330"/>
      <c r="GC183" s="330"/>
      <c r="GD183" s="330"/>
      <c r="GE183" s="330"/>
      <c r="GF183" s="330"/>
      <c r="GG183" s="330"/>
      <c r="GH183" s="330"/>
      <c r="GI183" s="330"/>
      <c r="GJ183" s="330"/>
      <c r="GK183" s="330"/>
      <c r="GL183" s="330"/>
      <c r="GM183" s="330"/>
      <c r="GN183" s="330"/>
      <c r="GO183" s="330"/>
      <c r="GP183" s="330"/>
      <c r="GQ183" s="330"/>
      <c r="GR183" s="330"/>
      <c r="GS183" s="330"/>
      <c r="GT183" s="330"/>
      <c r="GU183" s="330"/>
      <c r="GV183" s="330"/>
      <c r="GW183" s="330"/>
      <c r="GX183" s="330"/>
      <c r="GY183" s="330"/>
      <c r="GZ183" s="330"/>
      <c r="HA183" s="330"/>
      <c r="HB183" s="330"/>
      <c r="HC183" s="330"/>
      <c r="HD183" s="330"/>
      <c r="HE183" s="330"/>
      <c r="HF183" s="330"/>
      <c r="HG183" s="330"/>
      <c r="HH183" s="330"/>
      <c r="HI183" s="330"/>
      <c r="HJ183" s="330"/>
      <c r="HK183" s="330"/>
      <c r="HL183" s="330"/>
      <c r="HM183" s="330"/>
      <c r="HN183" s="330"/>
      <c r="HO183" s="330"/>
      <c r="HP183" s="330"/>
      <c r="HQ183" s="330"/>
      <c r="HR183" s="330"/>
      <c r="HS183" s="330"/>
      <c r="HT183" s="330"/>
      <c r="HU183" s="330"/>
      <c r="HV183" s="330"/>
      <c r="HW183" s="330"/>
      <c r="HX183" s="330"/>
      <c r="HY183" s="330"/>
      <c r="HZ183" s="330"/>
      <c r="IA183" s="330"/>
      <c r="IB183" s="330"/>
      <c r="IC183" s="330"/>
      <c r="ID183" s="330"/>
      <c r="IE183" s="330"/>
      <c r="IF183" s="330"/>
      <c r="IG183" s="330"/>
      <c r="IH183" s="330"/>
      <c r="II183" s="330"/>
      <c r="IJ183" s="330"/>
      <c r="IK183" s="330"/>
      <c r="IL183" s="330"/>
      <c r="IM183" s="330"/>
      <c r="IN183" s="330"/>
      <c r="IO183" s="330"/>
      <c r="IP183" s="330"/>
      <c r="IQ183" s="330"/>
      <c r="IR183" s="330"/>
      <c r="IS183" s="330"/>
      <c r="IT183" s="330"/>
      <c r="IU183" s="330"/>
      <c r="IV183" s="330"/>
      <c r="IW183" s="330"/>
      <c r="IX183" s="330"/>
      <c r="IY183" s="330"/>
      <c r="IZ183" s="330"/>
      <c r="JA183" s="330"/>
      <c r="JB183" s="330"/>
      <c r="JC183" s="330"/>
      <c r="JD183" s="330"/>
      <c r="JE183" s="330"/>
      <c r="JF183" s="330"/>
      <c r="JG183" s="330"/>
      <c r="JH183" s="330"/>
      <c r="JI183" s="330"/>
      <c r="JJ183" s="330"/>
      <c r="JK183" s="330"/>
      <c r="JL183" s="330"/>
      <c r="JM183" s="330"/>
      <c r="JN183" s="330"/>
      <c r="JO183" s="330"/>
      <c r="JP183" s="330"/>
      <c r="JQ183" s="330"/>
      <c r="JR183" s="330"/>
      <c r="JS183" s="330"/>
      <c r="JT183" s="330"/>
      <c r="JU183" s="330"/>
      <c r="JV183" s="330"/>
      <c r="JW183" s="330"/>
      <c r="JX183" s="330"/>
      <c r="JY183" s="330"/>
      <c r="JZ183" s="330"/>
      <c r="KA183" s="330"/>
      <c r="KB183" s="330"/>
      <c r="KC183" s="330"/>
      <c r="KD183" s="330"/>
      <c r="KE183" s="330"/>
      <c r="KF183" s="330"/>
      <c r="KG183" s="330"/>
      <c r="KH183" s="330"/>
      <c r="KI183" s="330"/>
      <c r="KJ183" s="330"/>
      <c r="KK183" s="330"/>
      <c r="KL183" s="330"/>
      <c r="KM183" s="330"/>
      <c r="KN183" s="330"/>
      <c r="KO183" s="330"/>
      <c r="KP183" s="330"/>
      <c r="KQ183" s="330"/>
      <c r="KR183" s="330"/>
      <c r="KS183" s="330"/>
      <c r="KT183" s="330"/>
      <c r="KU183" s="330"/>
      <c r="KV183" s="330"/>
      <c r="KW183" s="330"/>
      <c r="KX183" s="330"/>
      <c r="KY183" s="330"/>
      <c r="KZ183" s="330"/>
      <c r="LA183" s="330"/>
      <c r="LB183" s="330"/>
      <c r="LC183" s="330"/>
      <c r="LD183" s="330"/>
      <c r="LE183" s="330"/>
      <c r="LF183" s="330"/>
      <c r="LG183" s="330"/>
      <c r="LH183" s="330"/>
      <c r="LI183" s="330"/>
      <c r="LJ183" s="330"/>
      <c r="LK183" s="330"/>
      <c r="LL183" s="330"/>
      <c r="LM183" s="330"/>
      <c r="LN183" s="330"/>
      <c r="LO183" s="330"/>
      <c r="LP183" s="330"/>
      <c r="LQ183" s="330"/>
      <c r="LR183" s="330"/>
      <c r="LS183" s="330"/>
      <c r="LT183" s="330"/>
      <c r="LU183" s="330"/>
      <c r="LV183" s="330"/>
      <c r="LW183" s="330"/>
      <c r="LX183" s="330"/>
      <c r="LY183" s="330"/>
      <c r="LZ183" s="330"/>
      <c r="MA183" s="330"/>
      <c r="MB183" s="330"/>
      <c r="MC183" s="330"/>
      <c r="MD183" s="330"/>
      <c r="ME183" s="330"/>
      <c r="MF183" s="330"/>
      <c r="MG183" s="330"/>
      <c r="MH183" s="330"/>
      <c r="MI183" s="330"/>
      <c r="MJ183" s="330"/>
      <c r="MK183" s="330"/>
      <c r="ML183" s="330"/>
      <c r="MM183" s="330"/>
      <c r="MN183" s="330"/>
      <c r="MO183" s="330"/>
      <c r="MP183" s="330"/>
      <c r="MQ183" s="330"/>
      <c r="MR183" s="330"/>
      <c r="MS183" s="330"/>
      <c r="MT183" s="330"/>
      <c r="MU183" s="330"/>
      <c r="MV183" s="330"/>
      <c r="MW183" s="330"/>
      <c r="MX183" s="330"/>
      <c r="MY183" s="330"/>
      <c r="MZ183" s="330"/>
      <c r="NA183" s="330"/>
      <c r="NB183" s="330"/>
      <c r="NC183" s="330"/>
      <c r="ND183" s="330"/>
      <c r="NE183" s="330"/>
      <c r="NF183" s="330"/>
      <c r="NG183" s="330"/>
      <c r="NH183" s="330"/>
      <c r="NI183" s="330"/>
      <c r="NJ183" s="330"/>
      <c r="NK183" s="330"/>
      <c r="NL183" s="330"/>
      <c r="NM183" s="330"/>
      <c r="NN183" s="330"/>
      <c r="NO183" s="330"/>
      <c r="NP183" s="330"/>
      <c r="NQ183" s="330"/>
      <c r="NR183" s="330"/>
      <c r="NS183" s="330"/>
      <c r="NT183" s="330"/>
      <c r="NU183" s="330"/>
      <c r="NV183" s="330"/>
      <c r="NW183" s="330"/>
      <c r="NX183" s="330"/>
      <c r="NY183" s="330"/>
      <c r="NZ183" s="330"/>
      <c r="OA183" s="330"/>
      <c r="OB183" s="330"/>
      <c r="OC183" s="330"/>
      <c r="OD183" s="330"/>
      <c r="OE183" s="330"/>
      <c r="OF183" s="330"/>
      <c r="OG183" s="330"/>
      <c r="OH183" s="330"/>
      <c r="OI183" s="330"/>
      <c r="OJ183" s="330"/>
      <c r="OK183" s="330"/>
      <c r="OL183" s="330"/>
      <c r="OM183" s="330"/>
      <c r="ON183" s="330"/>
      <c r="OO183" s="330"/>
      <c r="OP183" s="330"/>
      <c r="OQ183" s="330"/>
      <c r="OR183" s="330"/>
      <c r="OS183" s="330"/>
      <c r="OT183" s="330"/>
      <c r="OU183" s="330"/>
      <c r="OV183" s="330"/>
      <c r="OW183" s="330"/>
      <c r="OX183" s="330"/>
      <c r="OY183" s="330"/>
      <c r="OZ183" s="330"/>
      <c r="PA183" s="330"/>
      <c r="PB183" s="330"/>
      <c r="PC183" s="330"/>
      <c r="PD183" s="330"/>
      <c r="PE183" s="330"/>
      <c r="PF183" s="330"/>
      <c r="PG183" s="330"/>
      <c r="PH183" s="330"/>
      <c r="PI183" s="330"/>
      <c r="PJ183" s="330"/>
      <c r="PK183" s="330"/>
      <c r="PL183" s="330"/>
      <c r="PM183" s="330"/>
      <c r="PN183" s="330"/>
      <c r="PO183" s="330"/>
      <c r="PP183" s="330"/>
      <c r="PQ183" s="330"/>
      <c r="PR183" s="330"/>
      <c r="PS183" s="330"/>
      <c r="PT183" s="330"/>
      <c r="PU183" s="330"/>
      <c r="PV183" s="330"/>
      <c r="PW183" s="330"/>
      <c r="PX183" s="330"/>
      <c r="PY183" s="330"/>
      <c r="PZ183" s="330"/>
      <c r="QA183" s="330"/>
      <c r="QB183" s="330"/>
      <c r="QC183" s="330"/>
      <c r="QD183" s="330"/>
      <c r="QE183" s="330"/>
      <c r="QF183" s="330"/>
      <c r="QG183" s="330"/>
      <c r="QH183" s="330"/>
      <c r="QI183" s="330"/>
      <c r="QJ183" s="330"/>
      <c r="QK183" s="330"/>
      <c r="QL183" s="330"/>
      <c r="QM183" s="330"/>
      <c r="QN183" s="330"/>
      <c r="QO183" s="330"/>
      <c r="QP183" s="330"/>
      <c r="QQ183" s="330"/>
      <c r="QR183" s="330"/>
      <c r="QS183" s="330"/>
      <c r="QT183" s="330"/>
      <c r="QU183" s="330"/>
      <c r="QV183" s="330"/>
      <c r="QW183" s="330"/>
      <c r="QX183" s="330"/>
      <c r="QY183" s="330"/>
      <c r="QZ183" s="330"/>
      <c r="RA183" s="330"/>
      <c r="RB183" s="330"/>
      <c r="RC183" s="330"/>
      <c r="RD183" s="330"/>
      <c r="RE183" s="330"/>
      <c r="RF183" s="330"/>
      <c r="RG183" s="330"/>
      <c r="RH183" s="330"/>
      <c r="RI183" s="330"/>
      <c r="RJ183" s="330"/>
      <c r="RK183" s="330"/>
      <c r="RL183" s="330"/>
      <c r="RM183" s="330"/>
      <c r="RN183" s="330"/>
      <c r="RO183" s="330"/>
      <c r="RP183" s="330"/>
      <c r="RQ183" s="330"/>
      <c r="RR183" s="330"/>
      <c r="RS183" s="330"/>
      <c r="RT183" s="330"/>
      <c r="RU183" s="330"/>
      <c r="RV183" s="330"/>
      <c r="RW183" s="330"/>
      <c r="RX183" s="330"/>
      <c r="RY183" s="330"/>
      <c r="RZ183" s="330"/>
      <c r="SA183" s="330"/>
      <c r="SB183" s="330"/>
      <c r="SC183" s="330"/>
      <c r="SD183" s="330"/>
      <c r="SE183" s="330"/>
      <c r="SF183" s="330"/>
      <c r="SG183" s="330"/>
      <c r="SH183" s="330"/>
      <c r="SI183" s="330"/>
      <c r="SJ183" s="330"/>
      <c r="SK183" s="330"/>
      <c r="SL183" s="330"/>
      <c r="SM183" s="330"/>
      <c r="SN183" s="330"/>
      <c r="SO183" s="330"/>
      <c r="SP183" s="330"/>
      <c r="SQ183" s="330"/>
      <c r="SR183" s="330"/>
      <c r="SS183" s="330"/>
      <c r="ST183" s="330"/>
      <c r="SU183" s="330"/>
      <c r="SV183" s="330"/>
      <c r="SW183" s="330"/>
      <c r="SX183" s="330"/>
      <c r="SY183" s="330"/>
      <c r="SZ183" s="330"/>
      <c r="TA183" s="330"/>
      <c r="TB183" s="330"/>
      <c r="TC183" s="330"/>
      <c r="TD183" s="330"/>
      <c r="TE183" s="330"/>
      <c r="TF183" s="330"/>
      <c r="TG183" s="330"/>
      <c r="TH183" s="330"/>
      <c r="TI183" s="330"/>
      <c r="TJ183" s="330"/>
      <c r="TK183" s="330"/>
      <c r="TL183" s="330"/>
      <c r="TM183" s="330"/>
      <c r="TN183" s="330"/>
      <c r="TO183" s="330"/>
      <c r="TP183" s="330"/>
      <c r="TQ183" s="330"/>
      <c r="TR183" s="330"/>
      <c r="TS183" s="330"/>
      <c r="TT183" s="330"/>
      <c r="TU183" s="330"/>
      <c r="TV183" s="330"/>
      <c r="TW183" s="330"/>
      <c r="TX183" s="330"/>
      <c r="TY183" s="330"/>
      <c r="TZ183" s="330"/>
      <c r="UA183" s="330"/>
      <c r="UB183" s="330"/>
      <c r="UC183" s="330"/>
      <c r="UD183" s="330"/>
      <c r="UE183" s="330"/>
      <c r="UF183" s="330"/>
      <c r="UG183" s="330"/>
      <c r="UH183" s="330"/>
      <c r="UI183" s="330"/>
      <c r="UJ183" s="330"/>
      <c r="UK183" s="330"/>
      <c r="UL183" s="330"/>
      <c r="UM183" s="330"/>
      <c r="UN183" s="330"/>
      <c r="UO183" s="330"/>
      <c r="UP183" s="330"/>
      <c r="UQ183" s="330"/>
      <c r="UR183" s="330"/>
      <c r="US183" s="330"/>
      <c r="UT183" s="330"/>
      <c r="UU183" s="330"/>
      <c r="UV183" s="330"/>
      <c r="UW183" s="330"/>
      <c r="UX183" s="330"/>
      <c r="UY183" s="330"/>
      <c r="UZ183" s="330"/>
      <c r="VA183" s="330"/>
      <c r="VB183" s="330"/>
      <c r="VC183" s="330"/>
      <c r="VD183" s="330"/>
      <c r="VE183" s="330"/>
      <c r="VF183" s="330"/>
      <c r="VG183" s="330"/>
      <c r="VH183" s="330"/>
      <c r="VI183" s="330"/>
      <c r="VJ183" s="330"/>
      <c r="VK183" s="330"/>
      <c r="VL183" s="330"/>
      <c r="VM183" s="330"/>
      <c r="VN183" s="330"/>
      <c r="VO183" s="330"/>
      <c r="VP183" s="330"/>
      <c r="VQ183" s="330"/>
      <c r="VR183" s="330"/>
      <c r="VS183" s="330"/>
      <c r="VT183" s="330"/>
      <c r="VU183" s="330"/>
      <c r="VV183" s="330"/>
      <c r="VW183" s="330"/>
      <c r="VX183" s="330"/>
      <c r="VY183" s="330"/>
      <c r="VZ183" s="330"/>
      <c r="WA183" s="330"/>
      <c r="WB183" s="330"/>
      <c r="WC183" s="330"/>
      <c r="WD183" s="330"/>
      <c r="WE183" s="330"/>
      <c r="WF183" s="330"/>
      <c r="WG183" s="330"/>
      <c r="WH183" s="330"/>
      <c r="WI183" s="330"/>
      <c r="WJ183" s="330"/>
      <c r="WK183" s="330"/>
      <c r="WL183" s="330"/>
    </row>
    <row r="184" spans="1:970" s="364" customFormat="1" ht="409.5" customHeight="1">
      <c r="A184" s="438">
        <v>70</v>
      </c>
      <c r="B184" s="430" t="s">
        <v>351</v>
      </c>
      <c r="C184" s="357" t="s">
        <v>352</v>
      </c>
      <c r="D184" s="358" t="s">
        <v>1307</v>
      </c>
      <c r="E184" s="358" t="s">
        <v>767</v>
      </c>
      <c r="F184" s="358" t="s">
        <v>768</v>
      </c>
      <c r="G184" s="358" t="s">
        <v>1687</v>
      </c>
      <c r="H184" s="378">
        <v>45292</v>
      </c>
      <c r="I184" s="378">
        <v>45657</v>
      </c>
      <c r="J184" s="373" t="s">
        <v>1792</v>
      </c>
      <c r="K184" s="358" t="s">
        <v>799</v>
      </c>
      <c r="L184" s="358" t="s">
        <v>191</v>
      </c>
      <c r="M184" s="358" t="s">
        <v>1627</v>
      </c>
      <c r="N184" s="358" t="s">
        <v>1630</v>
      </c>
      <c r="O184" s="360">
        <v>0.4</v>
      </c>
      <c r="P184" s="361"/>
      <c r="Q184" s="372">
        <v>0.6</v>
      </c>
      <c r="R184" s="361"/>
      <c r="S184" s="372">
        <v>0</v>
      </c>
      <c r="T184" s="361"/>
      <c r="U184" s="372">
        <v>0</v>
      </c>
      <c r="V184" s="372"/>
      <c r="W184" s="362">
        <f>O184+Q184+S184+U184</f>
        <v>1</v>
      </c>
      <c r="X184" s="363"/>
      <c r="Y184" s="359"/>
      <c r="Z184" s="359"/>
      <c r="AA184" s="330"/>
      <c r="AB184" s="330"/>
      <c r="AC184" s="330"/>
      <c r="AD184" s="330"/>
      <c r="AE184" s="330"/>
      <c r="AF184" s="330"/>
      <c r="AG184" s="330"/>
      <c r="AH184" s="330"/>
      <c r="AI184" s="330"/>
      <c r="AJ184" s="330"/>
      <c r="AK184" s="330"/>
      <c r="AL184" s="330"/>
      <c r="AM184" s="330"/>
      <c r="AN184" s="330"/>
      <c r="AO184" s="330"/>
      <c r="AP184" s="330"/>
      <c r="AQ184" s="330"/>
      <c r="AR184" s="330"/>
      <c r="AS184" s="330"/>
      <c r="AT184" s="330"/>
      <c r="AU184" s="330"/>
      <c r="AV184" s="330"/>
      <c r="AW184" s="330"/>
      <c r="AX184" s="330"/>
      <c r="AY184" s="330"/>
      <c r="AZ184" s="330"/>
      <c r="BA184" s="330"/>
      <c r="BB184" s="330"/>
      <c r="BC184" s="330"/>
      <c r="BD184" s="330"/>
      <c r="BE184" s="330"/>
      <c r="BF184" s="330"/>
      <c r="BG184" s="330"/>
      <c r="BH184" s="330"/>
      <c r="BI184" s="330"/>
      <c r="BJ184" s="330"/>
      <c r="BK184" s="330"/>
      <c r="BL184" s="330"/>
      <c r="BM184" s="330"/>
      <c r="BN184" s="330"/>
      <c r="BO184" s="330"/>
      <c r="BP184" s="330"/>
      <c r="BQ184" s="330"/>
      <c r="BR184" s="330"/>
      <c r="BS184" s="330"/>
      <c r="BT184" s="330"/>
      <c r="BU184" s="330"/>
      <c r="BV184" s="330"/>
      <c r="BW184" s="330"/>
      <c r="BX184" s="330"/>
      <c r="BY184" s="330"/>
      <c r="BZ184" s="330"/>
      <c r="CA184" s="330"/>
      <c r="CB184" s="330"/>
      <c r="CC184" s="330"/>
      <c r="CD184" s="330"/>
      <c r="CE184" s="330"/>
      <c r="CF184" s="330"/>
      <c r="CG184" s="330"/>
      <c r="CH184" s="330"/>
      <c r="CI184" s="330"/>
      <c r="CJ184" s="330"/>
      <c r="CK184" s="330"/>
      <c r="CL184" s="330"/>
      <c r="CM184" s="330"/>
      <c r="CN184" s="330"/>
      <c r="CO184" s="330"/>
      <c r="CP184" s="330"/>
      <c r="CQ184" s="330"/>
      <c r="CR184" s="330"/>
      <c r="CS184" s="330"/>
      <c r="CT184" s="330"/>
      <c r="CU184" s="330"/>
      <c r="CV184" s="330"/>
      <c r="CW184" s="330"/>
      <c r="CX184" s="330"/>
      <c r="CY184" s="330"/>
      <c r="CZ184" s="330"/>
      <c r="DA184" s="330"/>
      <c r="DB184" s="330"/>
      <c r="DC184" s="330"/>
      <c r="DD184" s="330"/>
      <c r="DE184" s="330"/>
      <c r="DF184" s="330"/>
      <c r="DG184" s="330"/>
      <c r="DH184" s="330"/>
      <c r="DI184" s="330"/>
      <c r="DJ184" s="330"/>
      <c r="DK184" s="330"/>
      <c r="DL184" s="330"/>
      <c r="DM184" s="330"/>
      <c r="DN184" s="330"/>
      <c r="DO184" s="330"/>
      <c r="DP184" s="330"/>
      <c r="DQ184" s="330"/>
      <c r="DR184" s="330"/>
      <c r="DS184" s="330"/>
      <c r="DT184" s="330"/>
      <c r="DU184" s="330"/>
      <c r="DV184" s="330"/>
      <c r="DW184" s="330"/>
      <c r="DX184" s="330"/>
      <c r="DY184" s="330"/>
      <c r="DZ184" s="330"/>
      <c r="EA184" s="330"/>
      <c r="EB184" s="330"/>
      <c r="EC184" s="330"/>
      <c r="ED184" s="330"/>
      <c r="EE184" s="330"/>
      <c r="EF184" s="330"/>
      <c r="EG184" s="330"/>
      <c r="EH184" s="330"/>
      <c r="EI184" s="330"/>
      <c r="EJ184" s="330"/>
      <c r="EK184" s="330"/>
      <c r="EL184" s="330"/>
      <c r="EM184" s="330"/>
      <c r="EN184" s="330"/>
      <c r="EO184" s="330"/>
      <c r="EP184" s="330"/>
      <c r="EQ184" s="330"/>
      <c r="ER184" s="330"/>
      <c r="ES184" s="330"/>
      <c r="ET184" s="330"/>
      <c r="EU184" s="330"/>
      <c r="EV184" s="330"/>
      <c r="EW184" s="330"/>
      <c r="EX184" s="330"/>
      <c r="EY184" s="330"/>
      <c r="EZ184" s="330"/>
      <c r="FA184" s="330"/>
      <c r="FB184" s="330"/>
      <c r="FC184" s="330"/>
      <c r="FD184" s="330"/>
      <c r="FE184" s="330"/>
      <c r="FF184" s="330"/>
      <c r="FG184" s="330"/>
      <c r="FH184" s="330"/>
      <c r="FI184" s="330"/>
      <c r="FJ184" s="330"/>
      <c r="FK184" s="330"/>
      <c r="FL184" s="330"/>
      <c r="FM184" s="330"/>
      <c r="FN184" s="330"/>
      <c r="FO184" s="330"/>
      <c r="FP184" s="330"/>
      <c r="FQ184" s="330"/>
      <c r="FR184" s="330"/>
      <c r="FS184" s="330"/>
      <c r="FT184" s="330"/>
      <c r="FU184" s="330"/>
      <c r="FV184" s="330"/>
      <c r="FW184" s="330"/>
      <c r="FX184" s="330"/>
      <c r="FY184" s="330"/>
      <c r="FZ184" s="330"/>
      <c r="GA184" s="330"/>
      <c r="GB184" s="330"/>
      <c r="GC184" s="330"/>
      <c r="GD184" s="330"/>
      <c r="GE184" s="330"/>
      <c r="GF184" s="330"/>
      <c r="GG184" s="330"/>
      <c r="GH184" s="330"/>
      <c r="GI184" s="330"/>
      <c r="GJ184" s="330"/>
      <c r="GK184" s="330"/>
      <c r="GL184" s="330"/>
      <c r="GM184" s="330"/>
      <c r="GN184" s="330"/>
      <c r="GO184" s="330"/>
      <c r="GP184" s="330"/>
      <c r="GQ184" s="330"/>
      <c r="GR184" s="330"/>
      <c r="GS184" s="330"/>
      <c r="GT184" s="330"/>
      <c r="GU184" s="330"/>
      <c r="GV184" s="330"/>
      <c r="GW184" s="330"/>
      <c r="GX184" s="330"/>
      <c r="GY184" s="330"/>
      <c r="GZ184" s="330"/>
      <c r="HA184" s="330"/>
      <c r="HB184" s="330"/>
      <c r="HC184" s="330"/>
      <c r="HD184" s="330"/>
      <c r="HE184" s="330"/>
      <c r="HF184" s="330"/>
      <c r="HG184" s="330"/>
      <c r="HH184" s="330"/>
      <c r="HI184" s="330"/>
      <c r="HJ184" s="330"/>
      <c r="HK184" s="330"/>
      <c r="HL184" s="330"/>
      <c r="HM184" s="330"/>
      <c r="HN184" s="330"/>
      <c r="HO184" s="330"/>
      <c r="HP184" s="330"/>
      <c r="HQ184" s="330"/>
      <c r="HR184" s="330"/>
      <c r="HS184" s="330"/>
      <c r="HT184" s="330"/>
      <c r="HU184" s="330"/>
      <c r="HV184" s="330"/>
      <c r="HW184" s="330"/>
      <c r="HX184" s="330"/>
      <c r="HY184" s="330"/>
      <c r="HZ184" s="330"/>
      <c r="IA184" s="330"/>
      <c r="IB184" s="330"/>
      <c r="IC184" s="330"/>
      <c r="ID184" s="330"/>
      <c r="IE184" s="330"/>
      <c r="IF184" s="330"/>
      <c r="IG184" s="330"/>
      <c r="IH184" s="330"/>
      <c r="II184" s="330"/>
      <c r="IJ184" s="330"/>
      <c r="IK184" s="330"/>
      <c r="IL184" s="330"/>
      <c r="IM184" s="330"/>
      <c r="IN184" s="330"/>
      <c r="IO184" s="330"/>
      <c r="IP184" s="330"/>
      <c r="IQ184" s="330"/>
      <c r="IR184" s="330"/>
      <c r="IS184" s="330"/>
      <c r="IT184" s="330"/>
      <c r="IU184" s="330"/>
      <c r="IV184" s="330"/>
      <c r="IW184" s="330"/>
      <c r="IX184" s="330"/>
      <c r="IY184" s="330"/>
      <c r="IZ184" s="330"/>
      <c r="JA184" s="330"/>
      <c r="JB184" s="330"/>
      <c r="JC184" s="330"/>
      <c r="JD184" s="330"/>
      <c r="JE184" s="330"/>
      <c r="JF184" s="330"/>
      <c r="JG184" s="330"/>
      <c r="JH184" s="330"/>
      <c r="JI184" s="330"/>
      <c r="JJ184" s="330"/>
      <c r="JK184" s="330"/>
      <c r="JL184" s="330"/>
      <c r="JM184" s="330"/>
      <c r="JN184" s="330"/>
      <c r="JO184" s="330"/>
      <c r="JP184" s="330"/>
      <c r="JQ184" s="330"/>
      <c r="JR184" s="330"/>
      <c r="JS184" s="330"/>
      <c r="JT184" s="330"/>
      <c r="JU184" s="330"/>
      <c r="JV184" s="330"/>
      <c r="JW184" s="330"/>
      <c r="JX184" s="330"/>
      <c r="JY184" s="330"/>
      <c r="JZ184" s="330"/>
      <c r="KA184" s="330"/>
      <c r="KB184" s="330"/>
      <c r="KC184" s="330"/>
      <c r="KD184" s="330"/>
      <c r="KE184" s="330"/>
      <c r="KF184" s="330"/>
      <c r="KG184" s="330"/>
      <c r="KH184" s="330"/>
      <c r="KI184" s="330"/>
      <c r="KJ184" s="330"/>
      <c r="KK184" s="330"/>
      <c r="KL184" s="330"/>
      <c r="KM184" s="330"/>
      <c r="KN184" s="330"/>
      <c r="KO184" s="330"/>
      <c r="KP184" s="330"/>
      <c r="KQ184" s="330"/>
      <c r="KR184" s="330"/>
      <c r="KS184" s="330"/>
      <c r="KT184" s="330"/>
      <c r="KU184" s="330"/>
      <c r="KV184" s="330"/>
      <c r="KW184" s="330"/>
      <c r="KX184" s="330"/>
      <c r="KY184" s="330"/>
      <c r="KZ184" s="330"/>
      <c r="LA184" s="330"/>
      <c r="LB184" s="330"/>
      <c r="LC184" s="330"/>
      <c r="LD184" s="330"/>
      <c r="LE184" s="330"/>
      <c r="LF184" s="330"/>
      <c r="LG184" s="330"/>
      <c r="LH184" s="330"/>
      <c r="LI184" s="330"/>
      <c r="LJ184" s="330"/>
      <c r="LK184" s="330"/>
      <c r="LL184" s="330"/>
      <c r="LM184" s="330"/>
      <c r="LN184" s="330"/>
      <c r="LO184" s="330"/>
      <c r="LP184" s="330"/>
      <c r="LQ184" s="330"/>
      <c r="LR184" s="330"/>
      <c r="LS184" s="330"/>
      <c r="LT184" s="330"/>
      <c r="LU184" s="330"/>
      <c r="LV184" s="330"/>
      <c r="LW184" s="330"/>
      <c r="LX184" s="330"/>
      <c r="LY184" s="330"/>
      <c r="LZ184" s="330"/>
      <c r="MA184" s="330"/>
      <c r="MB184" s="330"/>
      <c r="MC184" s="330"/>
      <c r="MD184" s="330"/>
      <c r="ME184" s="330"/>
      <c r="MF184" s="330"/>
      <c r="MG184" s="330"/>
      <c r="MH184" s="330"/>
      <c r="MI184" s="330"/>
      <c r="MJ184" s="330"/>
      <c r="MK184" s="330"/>
      <c r="ML184" s="330"/>
      <c r="MM184" s="330"/>
      <c r="MN184" s="330"/>
      <c r="MO184" s="330"/>
      <c r="MP184" s="330"/>
      <c r="MQ184" s="330"/>
      <c r="MR184" s="330"/>
      <c r="MS184" s="330"/>
      <c r="MT184" s="330"/>
      <c r="MU184" s="330"/>
      <c r="MV184" s="330"/>
      <c r="MW184" s="330"/>
      <c r="MX184" s="330"/>
      <c r="MY184" s="330"/>
      <c r="MZ184" s="330"/>
      <c r="NA184" s="330"/>
      <c r="NB184" s="330"/>
      <c r="NC184" s="330"/>
      <c r="ND184" s="330"/>
      <c r="NE184" s="330"/>
      <c r="NF184" s="330"/>
      <c r="NG184" s="330"/>
      <c r="NH184" s="330"/>
      <c r="NI184" s="330"/>
      <c r="NJ184" s="330"/>
      <c r="NK184" s="330"/>
      <c r="NL184" s="330"/>
      <c r="NM184" s="330"/>
      <c r="NN184" s="330"/>
      <c r="NO184" s="330"/>
      <c r="NP184" s="330"/>
      <c r="NQ184" s="330"/>
      <c r="NR184" s="330"/>
      <c r="NS184" s="330"/>
      <c r="NT184" s="330"/>
      <c r="NU184" s="330"/>
      <c r="NV184" s="330"/>
      <c r="NW184" s="330"/>
      <c r="NX184" s="330"/>
      <c r="NY184" s="330"/>
      <c r="NZ184" s="330"/>
      <c r="OA184" s="330"/>
      <c r="OB184" s="330"/>
      <c r="OC184" s="330"/>
      <c r="OD184" s="330"/>
      <c r="OE184" s="330"/>
      <c r="OF184" s="330"/>
      <c r="OG184" s="330"/>
      <c r="OH184" s="330"/>
      <c r="OI184" s="330"/>
      <c r="OJ184" s="330"/>
      <c r="OK184" s="330"/>
      <c r="OL184" s="330"/>
      <c r="OM184" s="330"/>
      <c r="ON184" s="330"/>
      <c r="OO184" s="330"/>
      <c r="OP184" s="330"/>
      <c r="OQ184" s="330"/>
      <c r="OR184" s="330"/>
      <c r="OS184" s="330"/>
      <c r="OT184" s="330"/>
      <c r="OU184" s="330"/>
      <c r="OV184" s="330"/>
      <c r="OW184" s="330"/>
      <c r="OX184" s="330"/>
      <c r="OY184" s="330"/>
      <c r="OZ184" s="330"/>
      <c r="PA184" s="330"/>
      <c r="PB184" s="330"/>
      <c r="PC184" s="330"/>
      <c r="PD184" s="330"/>
      <c r="PE184" s="330"/>
      <c r="PF184" s="330"/>
      <c r="PG184" s="330"/>
      <c r="PH184" s="330"/>
      <c r="PI184" s="330"/>
      <c r="PJ184" s="330"/>
      <c r="PK184" s="330"/>
      <c r="PL184" s="330"/>
      <c r="PM184" s="330"/>
      <c r="PN184" s="330"/>
      <c r="PO184" s="330"/>
      <c r="PP184" s="330"/>
      <c r="PQ184" s="330"/>
      <c r="PR184" s="330"/>
      <c r="PS184" s="330"/>
      <c r="PT184" s="330"/>
      <c r="PU184" s="330"/>
      <c r="PV184" s="330"/>
      <c r="PW184" s="330"/>
      <c r="PX184" s="330"/>
      <c r="PY184" s="330"/>
      <c r="PZ184" s="330"/>
      <c r="QA184" s="330"/>
      <c r="QB184" s="330"/>
      <c r="QC184" s="330"/>
      <c r="QD184" s="330"/>
      <c r="QE184" s="330"/>
      <c r="QF184" s="330"/>
      <c r="QG184" s="330"/>
      <c r="QH184" s="330"/>
      <c r="QI184" s="330"/>
      <c r="QJ184" s="330"/>
      <c r="QK184" s="330"/>
      <c r="QL184" s="330"/>
      <c r="QM184" s="330"/>
      <c r="QN184" s="330"/>
      <c r="QO184" s="330"/>
      <c r="QP184" s="330"/>
      <c r="QQ184" s="330"/>
      <c r="QR184" s="330"/>
      <c r="QS184" s="330"/>
      <c r="QT184" s="330"/>
      <c r="QU184" s="330"/>
      <c r="QV184" s="330"/>
      <c r="QW184" s="330"/>
      <c r="QX184" s="330"/>
      <c r="QY184" s="330"/>
      <c r="QZ184" s="330"/>
      <c r="RA184" s="330"/>
      <c r="RB184" s="330"/>
      <c r="RC184" s="330"/>
      <c r="RD184" s="330"/>
      <c r="RE184" s="330"/>
      <c r="RF184" s="330"/>
      <c r="RG184" s="330"/>
      <c r="RH184" s="330"/>
      <c r="RI184" s="330"/>
      <c r="RJ184" s="330"/>
      <c r="RK184" s="330"/>
      <c r="RL184" s="330"/>
      <c r="RM184" s="330"/>
      <c r="RN184" s="330"/>
      <c r="RO184" s="330"/>
      <c r="RP184" s="330"/>
      <c r="RQ184" s="330"/>
      <c r="RR184" s="330"/>
      <c r="RS184" s="330"/>
      <c r="RT184" s="330"/>
      <c r="RU184" s="330"/>
      <c r="RV184" s="330"/>
      <c r="RW184" s="330"/>
      <c r="RX184" s="330"/>
      <c r="RY184" s="330"/>
      <c r="RZ184" s="330"/>
      <c r="SA184" s="330"/>
      <c r="SB184" s="330"/>
      <c r="SC184" s="330"/>
      <c r="SD184" s="330"/>
      <c r="SE184" s="330"/>
      <c r="SF184" s="330"/>
      <c r="SG184" s="330"/>
      <c r="SH184" s="330"/>
      <c r="SI184" s="330"/>
      <c r="SJ184" s="330"/>
      <c r="SK184" s="330"/>
      <c r="SL184" s="330"/>
      <c r="SM184" s="330"/>
      <c r="SN184" s="330"/>
      <c r="SO184" s="330"/>
      <c r="SP184" s="330"/>
      <c r="SQ184" s="330"/>
      <c r="SR184" s="330"/>
      <c r="SS184" s="330"/>
      <c r="ST184" s="330"/>
      <c r="SU184" s="330"/>
      <c r="SV184" s="330"/>
      <c r="SW184" s="330"/>
      <c r="SX184" s="330"/>
      <c r="SY184" s="330"/>
      <c r="SZ184" s="330"/>
      <c r="TA184" s="330"/>
      <c r="TB184" s="330"/>
      <c r="TC184" s="330"/>
      <c r="TD184" s="330"/>
      <c r="TE184" s="330"/>
      <c r="TF184" s="330"/>
      <c r="TG184" s="330"/>
      <c r="TH184" s="330"/>
      <c r="TI184" s="330"/>
      <c r="TJ184" s="330"/>
      <c r="TK184" s="330"/>
      <c r="TL184" s="330"/>
      <c r="TM184" s="330"/>
      <c r="TN184" s="330"/>
      <c r="TO184" s="330"/>
      <c r="TP184" s="330"/>
      <c r="TQ184" s="330"/>
      <c r="TR184" s="330"/>
      <c r="TS184" s="330"/>
      <c r="TT184" s="330"/>
      <c r="TU184" s="330"/>
      <c r="TV184" s="330"/>
      <c r="TW184" s="330"/>
      <c r="TX184" s="330"/>
      <c r="TY184" s="330"/>
      <c r="TZ184" s="330"/>
      <c r="UA184" s="330"/>
      <c r="UB184" s="330"/>
      <c r="UC184" s="330"/>
      <c r="UD184" s="330"/>
      <c r="UE184" s="330"/>
      <c r="UF184" s="330"/>
      <c r="UG184" s="330"/>
      <c r="UH184" s="330"/>
      <c r="UI184" s="330"/>
      <c r="UJ184" s="330"/>
      <c r="UK184" s="330"/>
      <c r="UL184" s="330"/>
      <c r="UM184" s="330"/>
      <c r="UN184" s="330"/>
      <c r="UO184" s="330"/>
      <c r="UP184" s="330"/>
      <c r="UQ184" s="330"/>
      <c r="UR184" s="330"/>
      <c r="US184" s="330"/>
      <c r="UT184" s="330"/>
      <c r="UU184" s="330"/>
      <c r="UV184" s="330"/>
      <c r="UW184" s="330"/>
      <c r="UX184" s="330"/>
      <c r="UY184" s="330"/>
      <c r="UZ184" s="330"/>
      <c r="VA184" s="330"/>
      <c r="VB184" s="330"/>
      <c r="VC184" s="330"/>
      <c r="VD184" s="330"/>
      <c r="VE184" s="330"/>
      <c r="VF184" s="330"/>
      <c r="VG184" s="330"/>
      <c r="VH184" s="330"/>
      <c r="VI184" s="330"/>
      <c r="VJ184" s="330"/>
      <c r="VK184" s="330"/>
      <c r="VL184" s="330"/>
      <c r="VM184" s="330"/>
      <c r="VN184" s="330"/>
      <c r="VO184" s="330"/>
      <c r="VP184" s="330"/>
      <c r="VQ184" s="330"/>
      <c r="VR184" s="330"/>
      <c r="VS184" s="330"/>
      <c r="VT184" s="330"/>
      <c r="VU184" s="330"/>
      <c r="VV184" s="330"/>
      <c r="VW184" s="330"/>
      <c r="VX184" s="330"/>
      <c r="VY184" s="330"/>
      <c r="VZ184" s="330"/>
      <c r="WA184" s="330"/>
      <c r="WB184" s="330"/>
      <c r="WC184" s="330"/>
      <c r="WD184" s="330"/>
      <c r="WE184" s="330"/>
      <c r="WF184" s="330"/>
      <c r="WG184" s="330"/>
      <c r="WH184" s="330"/>
      <c r="WI184" s="330"/>
      <c r="WJ184" s="330"/>
      <c r="WK184" s="330"/>
      <c r="WL184" s="330"/>
    </row>
    <row r="185" spans="1:970" s="335" customFormat="1" ht="109.5" customHeight="1">
      <c r="A185" s="508">
        <v>71</v>
      </c>
      <c r="B185" s="484" t="s">
        <v>351</v>
      </c>
      <c r="C185" s="481" t="s">
        <v>352</v>
      </c>
      <c r="D185" s="479" t="s">
        <v>1307</v>
      </c>
      <c r="E185" s="479" t="s">
        <v>767</v>
      </c>
      <c r="F185" s="479" t="s">
        <v>768</v>
      </c>
      <c r="G185" s="479" t="s">
        <v>1548</v>
      </c>
      <c r="H185" s="496">
        <v>45292</v>
      </c>
      <c r="I185" s="496">
        <v>45657</v>
      </c>
      <c r="J185" s="479" t="s">
        <v>1792</v>
      </c>
      <c r="K185" s="479" t="s">
        <v>799</v>
      </c>
      <c r="L185" s="479" t="s">
        <v>191</v>
      </c>
      <c r="M185" s="479" t="s">
        <v>1549</v>
      </c>
      <c r="N185" s="479" t="s">
        <v>1555</v>
      </c>
      <c r="O185" s="488">
        <v>0.1</v>
      </c>
      <c r="P185" s="491"/>
      <c r="Q185" s="488">
        <v>0.1</v>
      </c>
      <c r="R185" s="491"/>
      <c r="S185" s="488">
        <v>0.3</v>
      </c>
      <c r="T185" s="491"/>
      <c r="U185" s="488">
        <v>0.5</v>
      </c>
      <c r="V185" s="490"/>
      <c r="W185" s="500">
        <f>O185+Q185+S185+U185</f>
        <v>1</v>
      </c>
      <c r="X185" s="498"/>
      <c r="Y185" s="494"/>
      <c r="Z185" s="494"/>
      <c r="AA185" s="210"/>
      <c r="AB185" s="210"/>
      <c r="AC185" s="330"/>
      <c r="AD185" s="330"/>
      <c r="AE185" s="330"/>
      <c r="AF185" s="330"/>
      <c r="AG185" s="330"/>
      <c r="AH185" s="330"/>
      <c r="AI185" s="330"/>
      <c r="AJ185" s="330"/>
      <c r="AK185" s="330"/>
      <c r="AL185" s="330"/>
      <c r="AM185" s="330"/>
      <c r="AN185" s="330"/>
      <c r="AO185" s="330"/>
      <c r="AP185" s="330"/>
      <c r="AQ185" s="330"/>
      <c r="AR185" s="330"/>
      <c r="AS185" s="330"/>
      <c r="AT185" s="330"/>
      <c r="AU185" s="330"/>
      <c r="AV185" s="330"/>
      <c r="AW185" s="330"/>
      <c r="AX185" s="330"/>
      <c r="AY185" s="330"/>
      <c r="AZ185" s="330"/>
      <c r="BA185" s="330"/>
      <c r="BB185" s="330"/>
      <c r="BC185" s="330"/>
      <c r="BD185" s="330"/>
      <c r="BE185" s="330"/>
      <c r="BF185" s="330"/>
      <c r="BG185" s="330"/>
      <c r="BH185" s="330"/>
      <c r="BI185" s="330"/>
      <c r="BJ185" s="330"/>
      <c r="BK185" s="330"/>
      <c r="BL185" s="330"/>
      <c r="BM185" s="330"/>
      <c r="BN185" s="330"/>
      <c r="BO185" s="330"/>
      <c r="BP185" s="330"/>
      <c r="BQ185" s="330"/>
      <c r="BR185" s="330"/>
      <c r="BS185" s="330"/>
      <c r="BT185" s="330"/>
      <c r="BU185" s="330"/>
      <c r="BV185" s="330"/>
      <c r="BW185" s="330"/>
      <c r="BX185" s="330"/>
      <c r="BY185" s="330"/>
      <c r="BZ185" s="330"/>
      <c r="CA185" s="330"/>
      <c r="CB185" s="330"/>
      <c r="CC185" s="330"/>
      <c r="CD185" s="330"/>
      <c r="CE185" s="330"/>
      <c r="CF185" s="330"/>
      <c r="CG185" s="330"/>
      <c r="CH185" s="330"/>
      <c r="CI185" s="330"/>
      <c r="CJ185" s="330"/>
      <c r="CK185" s="330"/>
      <c r="CL185" s="330"/>
      <c r="CM185" s="330"/>
      <c r="CN185" s="330"/>
      <c r="CO185" s="330"/>
      <c r="CP185" s="330"/>
      <c r="CQ185" s="330"/>
      <c r="CR185" s="330"/>
      <c r="CS185" s="330"/>
      <c r="CT185" s="330"/>
      <c r="CU185" s="330"/>
      <c r="CV185" s="330"/>
      <c r="CW185" s="330"/>
      <c r="CX185" s="330"/>
      <c r="CY185" s="330"/>
      <c r="CZ185" s="330"/>
      <c r="DA185" s="330"/>
      <c r="DB185" s="330"/>
      <c r="DC185" s="330"/>
      <c r="DD185" s="330"/>
      <c r="DE185" s="330"/>
      <c r="DF185" s="330"/>
      <c r="DG185" s="330"/>
      <c r="DH185" s="330"/>
      <c r="DI185" s="330"/>
      <c r="DJ185" s="330"/>
      <c r="DK185" s="330"/>
      <c r="DL185" s="330"/>
      <c r="DM185" s="330"/>
      <c r="DN185" s="330"/>
      <c r="DO185" s="330"/>
      <c r="DP185" s="330"/>
      <c r="DQ185" s="330"/>
      <c r="DR185" s="330"/>
      <c r="DS185" s="330"/>
      <c r="DT185" s="330"/>
      <c r="DU185" s="330"/>
      <c r="DV185" s="330"/>
      <c r="DW185" s="330"/>
      <c r="DX185" s="330"/>
      <c r="DY185" s="330"/>
      <c r="DZ185" s="330"/>
      <c r="EA185" s="330"/>
      <c r="EB185" s="330"/>
      <c r="EC185" s="330"/>
      <c r="ED185" s="330"/>
      <c r="EE185" s="330"/>
      <c r="EF185" s="330"/>
      <c r="EG185" s="330"/>
      <c r="EH185" s="330"/>
      <c r="EI185" s="330"/>
      <c r="EJ185" s="330"/>
      <c r="EK185" s="330"/>
      <c r="EL185" s="330"/>
      <c r="EM185" s="330"/>
      <c r="EN185" s="330"/>
      <c r="EO185" s="330"/>
      <c r="EP185" s="330"/>
      <c r="EQ185" s="330"/>
      <c r="ER185" s="330"/>
      <c r="ES185" s="330"/>
      <c r="ET185" s="330"/>
      <c r="EU185" s="330"/>
      <c r="EV185" s="330"/>
      <c r="EW185" s="330"/>
      <c r="EX185" s="330"/>
      <c r="EY185" s="330"/>
      <c r="EZ185" s="330"/>
      <c r="FA185" s="330"/>
      <c r="FB185" s="330"/>
      <c r="FC185" s="330"/>
      <c r="FD185" s="330"/>
      <c r="FE185" s="330"/>
      <c r="FF185" s="330"/>
      <c r="FG185" s="330"/>
      <c r="FH185" s="330"/>
      <c r="FI185" s="330"/>
      <c r="FJ185" s="330"/>
      <c r="FK185" s="330"/>
      <c r="FL185" s="330"/>
      <c r="FM185" s="330"/>
      <c r="FN185" s="330"/>
      <c r="FO185" s="330"/>
      <c r="FP185" s="330"/>
      <c r="FQ185" s="330"/>
      <c r="FR185" s="330"/>
      <c r="FS185" s="330"/>
      <c r="FT185" s="330"/>
      <c r="FU185" s="330"/>
      <c r="FV185" s="330"/>
      <c r="FW185" s="330"/>
      <c r="FX185" s="330"/>
      <c r="FY185" s="330"/>
      <c r="FZ185" s="330"/>
      <c r="GA185" s="330"/>
      <c r="GB185" s="330"/>
      <c r="GC185" s="330"/>
      <c r="GD185" s="330"/>
      <c r="GE185" s="330"/>
      <c r="GF185" s="330"/>
      <c r="GG185" s="330"/>
      <c r="GH185" s="330"/>
      <c r="GI185" s="330"/>
      <c r="GJ185" s="330"/>
      <c r="GK185" s="330"/>
      <c r="GL185" s="330"/>
      <c r="GM185" s="330"/>
      <c r="GN185" s="330"/>
      <c r="GO185" s="330"/>
      <c r="GP185" s="330"/>
      <c r="GQ185" s="330"/>
      <c r="GR185" s="330"/>
      <c r="GS185" s="330"/>
      <c r="GT185" s="330"/>
      <c r="GU185" s="330"/>
      <c r="GV185" s="330"/>
      <c r="GW185" s="330"/>
      <c r="GX185" s="330"/>
      <c r="GY185" s="330"/>
      <c r="GZ185" s="330"/>
      <c r="HA185" s="330"/>
      <c r="HB185" s="330"/>
      <c r="HC185" s="330"/>
      <c r="HD185" s="330"/>
      <c r="HE185" s="330"/>
      <c r="HF185" s="330"/>
      <c r="HG185" s="330"/>
      <c r="HH185" s="330"/>
      <c r="HI185" s="330"/>
      <c r="HJ185" s="330"/>
      <c r="HK185" s="330"/>
      <c r="HL185" s="330"/>
      <c r="HM185" s="330"/>
      <c r="HN185" s="330"/>
      <c r="HO185" s="330"/>
      <c r="HP185" s="330"/>
      <c r="HQ185" s="330"/>
      <c r="HR185" s="330"/>
      <c r="HS185" s="330"/>
      <c r="HT185" s="330"/>
      <c r="HU185" s="330"/>
      <c r="HV185" s="330"/>
      <c r="HW185" s="330"/>
      <c r="HX185" s="330"/>
      <c r="HY185" s="330"/>
      <c r="HZ185" s="330"/>
      <c r="IA185" s="330"/>
      <c r="IB185" s="330"/>
      <c r="IC185" s="330"/>
      <c r="ID185" s="330"/>
      <c r="IE185" s="330"/>
      <c r="IF185" s="330"/>
      <c r="IG185" s="330"/>
      <c r="IH185" s="330"/>
      <c r="II185" s="330"/>
      <c r="IJ185" s="330"/>
      <c r="IK185" s="330"/>
      <c r="IL185" s="330"/>
      <c r="IM185" s="330"/>
      <c r="IN185" s="330"/>
      <c r="IO185" s="330"/>
      <c r="IP185" s="330"/>
      <c r="IQ185" s="330"/>
      <c r="IR185" s="330"/>
      <c r="IS185" s="330"/>
      <c r="IT185" s="330"/>
      <c r="IU185" s="330"/>
      <c r="IV185" s="330"/>
      <c r="IW185" s="330"/>
      <c r="IX185" s="330"/>
      <c r="IY185" s="330"/>
      <c r="IZ185" s="330"/>
      <c r="JA185" s="330"/>
      <c r="JB185" s="330"/>
      <c r="JC185" s="330"/>
      <c r="JD185" s="330"/>
      <c r="JE185" s="330"/>
      <c r="JF185" s="330"/>
      <c r="JG185" s="330"/>
      <c r="JH185" s="330"/>
      <c r="JI185" s="330"/>
      <c r="JJ185" s="330"/>
      <c r="JK185" s="330"/>
      <c r="JL185" s="330"/>
      <c r="JM185" s="330"/>
      <c r="JN185" s="330"/>
      <c r="JO185" s="330"/>
      <c r="JP185" s="330"/>
      <c r="JQ185" s="330"/>
      <c r="JR185" s="330"/>
      <c r="JS185" s="330"/>
      <c r="JT185" s="330"/>
      <c r="JU185" s="330"/>
      <c r="JV185" s="330"/>
      <c r="JW185" s="330"/>
      <c r="JX185" s="330"/>
      <c r="JY185" s="330"/>
      <c r="JZ185" s="330"/>
      <c r="KA185" s="330"/>
      <c r="KB185" s="330"/>
      <c r="KC185" s="330"/>
      <c r="KD185" s="330"/>
      <c r="KE185" s="330"/>
      <c r="KF185" s="330"/>
      <c r="KG185" s="330"/>
      <c r="KH185" s="330"/>
      <c r="KI185" s="330"/>
      <c r="KJ185" s="330"/>
      <c r="KK185" s="330"/>
      <c r="KL185" s="330"/>
      <c r="KM185" s="330"/>
      <c r="KN185" s="330"/>
      <c r="KO185" s="330"/>
      <c r="KP185" s="330"/>
      <c r="KQ185" s="330"/>
      <c r="KR185" s="330"/>
      <c r="KS185" s="330"/>
      <c r="KT185" s="330"/>
      <c r="KU185" s="330"/>
      <c r="KV185" s="330"/>
      <c r="KW185" s="330"/>
      <c r="KX185" s="330"/>
      <c r="KY185" s="330"/>
      <c r="KZ185" s="330"/>
      <c r="LA185" s="330"/>
      <c r="LB185" s="330"/>
      <c r="LC185" s="330"/>
      <c r="LD185" s="330"/>
      <c r="LE185" s="330"/>
      <c r="LF185" s="330"/>
      <c r="LG185" s="330"/>
      <c r="LH185" s="330"/>
      <c r="LI185" s="330"/>
      <c r="LJ185" s="330"/>
      <c r="LK185" s="330"/>
      <c r="LL185" s="330"/>
      <c r="LM185" s="330"/>
      <c r="LN185" s="330"/>
      <c r="LO185" s="330"/>
      <c r="LP185" s="330"/>
      <c r="LQ185" s="330"/>
      <c r="LR185" s="330"/>
      <c r="LS185" s="330"/>
      <c r="LT185" s="330"/>
      <c r="LU185" s="330"/>
      <c r="LV185" s="330"/>
      <c r="LW185" s="330"/>
      <c r="LX185" s="330"/>
      <c r="LY185" s="330"/>
      <c r="LZ185" s="330"/>
      <c r="MA185" s="330"/>
      <c r="MB185" s="330"/>
      <c r="MC185" s="330"/>
      <c r="MD185" s="330"/>
      <c r="ME185" s="330"/>
      <c r="MF185" s="330"/>
      <c r="MG185" s="330"/>
      <c r="MH185" s="330"/>
      <c r="MI185" s="330"/>
      <c r="MJ185" s="330"/>
      <c r="MK185" s="330"/>
      <c r="ML185" s="330"/>
      <c r="MM185" s="330"/>
      <c r="MN185" s="330"/>
      <c r="MO185" s="330"/>
      <c r="MP185" s="330"/>
      <c r="MQ185" s="330"/>
      <c r="MR185" s="330"/>
      <c r="MS185" s="330"/>
      <c r="MT185" s="330"/>
      <c r="MU185" s="330"/>
      <c r="MV185" s="330"/>
      <c r="MW185" s="330"/>
      <c r="MX185" s="330"/>
      <c r="MY185" s="330"/>
      <c r="MZ185" s="330"/>
      <c r="NA185" s="330"/>
      <c r="NB185" s="330"/>
      <c r="NC185" s="330"/>
      <c r="ND185" s="330"/>
      <c r="NE185" s="330"/>
      <c r="NF185" s="330"/>
      <c r="NG185" s="330"/>
      <c r="NH185" s="330"/>
      <c r="NI185" s="330"/>
      <c r="NJ185" s="330"/>
      <c r="NK185" s="330"/>
      <c r="NL185" s="330"/>
      <c r="NM185" s="330"/>
      <c r="NN185" s="330"/>
      <c r="NO185" s="330"/>
      <c r="NP185" s="330"/>
      <c r="NQ185" s="330"/>
      <c r="NR185" s="330"/>
      <c r="NS185" s="330"/>
      <c r="NT185" s="330"/>
      <c r="NU185" s="330"/>
      <c r="NV185" s="330"/>
      <c r="NW185" s="330"/>
      <c r="NX185" s="330"/>
      <c r="NY185" s="330"/>
      <c r="NZ185" s="330"/>
      <c r="OA185" s="330"/>
      <c r="OB185" s="330"/>
      <c r="OC185" s="330"/>
      <c r="OD185" s="330"/>
      <c r="OE185" s="330"/>
      <c r="OF185" s="330"/>
      <c r="OG185" s="330"/>
      <c r="OH185" s="330"/>
      <c r="OI185" s="330"/>
      <c r="OJ185" s="330"/>
      <c r="OK185" s="330"/>
      <c r="OL185" s="330"/>
      <c r="OM185" s="330"/>
      <c r="ON185" s="330"/>
      <c r="OO185" s="330"/>
      <c r="OP185" s="330"/>
      <c r="OQ185" s="330"/>
      <c r="OR185" s="330"/>
      <c r="OS185" s="330"/>
      <c r="OT185" s="330"/>
      <c r="OU185" s="330"/>
      <c r="OV185" s="330"/>
      <c r="OW185" s="330"/>
      <c r="OX185" s="330"/>
      <c r="OY185" s="330"/>
      <c r="OZ185" s="330"/>
      <c r="PA185" s="330"/>
      <c r="PB185" s="330"/>
      <c r="PC185" s="330"/>
      <c r="PD185" s="330"/>
      <c r="PE185" s="330"/>
      <c r="PF185" s="330"/>
      <c r="PG185" s="330"/>
      <c r="PH185" s="330"/>
      <c r="PI185" s="330"/>
      <c r="PJ185" s="330"/>
      <c r="PK185" s="330"/>
      <c r="PL185" s="330"/>
      <c r="PM185" s="330"/>
      <c r="PN185" s="330"/>
      <c r="PO185" s="330"/>
      <c r="PP185" s="330"/>
      <c r="PQ185" s="330"/>
      <c r="PR185" s="330"/>
      <c r="PS185" s="330"/>
      <c r="PT185" s="330"/>
      <c r="PU185" s="330"/>
      <c r="PV185" s="330"/>
      <c r="PW185" s="330"/>
      <c r="PX185" s="330"/>
      <c r="PY185" s="330"/>
      <c r="PZ185" s="330"/>
      <c r="QA185" s="330"/>
      <c r="QB185" s="330"/>
      <c r="QC185" s="330"/>
      <c r="QD185" s="330"/>
      <c r="QE185" s="330"/>
      <c r="QF185" s="330"/>
      <c r="QG185" s="330"/>
      <c r="QH185" s="330"/>
      <c r="QI185" s="330"/>
      <c r="QJ185" s="330"/>
      <c r="QK185" s="330"/>
      <c r="QL185" s="330"/>
      <c r="QM185" s="330"/>
      <c r="QN185" s="330"/>
      <c r="QO185" s="330"/>
      <c r="QP185" s="330"/>
      <c r="QQ185" s="330"/>
      <c r="QR185" s="330"/>
      <c r="QS185" s="330"/>
      <c r="QT185" s="330"/>
      <c r="QU185" s="330"/>
      <c r="QV185" s="330"/>
      <c r="QW185" s="330"/>
      <c r="QX185" s="330"/>
      <c r="QY185" s="330"/>
      <c r="QZ185" s="330"/>
      <c r="RA185" s="330"/>
      <c r="RB185" s="330"/>
      <c r="RC185" s="330"/>
      <c r="RD185" s="330"/>
      <c r="RE185" s="330"/>
      <c r="RF185" s="330"/>
      <c r="RG185" s="330"/>
      <c r="RH185" s="330"/>
      <c r="RI185" s="330"/>
      <c r="RJ185" s="330"/>
      <c r="RK185" s="330"/>
      <c r="RL185" s="330"/>
      <c r="RM185" s="330"/>
      <c r="RN185" s="330"/>
      <c r="RO185" s="330"/>
      <c r="RP185" s="330"/>
      <c r="RQ185" s="330"/>
      <c r="RR185" s="330"/>
      <c r="RS185" s="330"/>
      <c r="RT185" s="330"/>
      <c r="RU185" s="330"/>
      <c r="RV185" s="330"/>
      <c r="RW185" s="330"/>
      <c r="RX185" s="330"/>
      <c r="RY185" s="330"/>
      <c r="RZ185" s="330"/>
      <c r="SA185" s="330"/>
      <c r="SB185" s="330"/>
      <c r="SC185" s="330"/>
      <c r="SD185" s="330"/>
      <c r="SE185" s="330"/>
      <c r="SF185" s="330"/>
      <c r="SG185" s="330"/>
      <c r="SH185" s="330"/>
      <c r="SI185" s="330"/>
      <c r="SJ185" s="330"/>
      <c r="SK185" s="330"/>
      <c r="SL185" s="330"/>
      <c r="SM185" s="330"/>
      <c r="SN185" s="330"/>
      <c r="SO185" s="330"/>
      <c r="SP185" s="330"/>
      <c r="SQ185" s="330"/>
      <c r="SR185" s="330"/>
      <c r="SS185" s="330"/>
      <c r="ST185" s="330"/>
      <c r="SU185" s="330"/>
      <c r="SV185" s="330"/>
      <c r="SW185" s="330"/>
      <c r="SX185" s="330"/>
      <c r="SY185" s="330"/>
      <c r="SZ185" s="330"/>
      <c r="TA185" s="330"/>
      <c r="TB185" s="330"/>
      <c r="TC185" s="330"/>
      <c r="TD185" s="330"/>
      <c r="TE185" s="330"/>
      <c r="TF185" s="330"/>
      <c r="TG185" s="330"/>
      <c r="TH185" s="330"/>
      <c r="TI185" s="330"/>
      <c r="TJ185" s="330"/>
      <c r="TK185" s="330"/>
      <c r="TL185" s="330"/>
      <c r="TM185" s="330"/>
      <c r="TN185" s="330"/>
      <c r="TO185" s="330"/>
      <c r="TP185" s="330"/>
      <c r="TQ185" s="330"/>
      <c r="TR185" s="330"/>
      <c r="TS185" s="330"/>
      <c r="TT185" s="330"/>
      <c r="TU185" s="330"/>
      <c r="TV185" s="330"/>
      <c r="TW185" s="330"/>
      <c r="TX185" s="330"/>
      <c r="TY185" s="330"/>
      <c r="TZ185" s="330"/>
      <c r="UA185" s="330"/>
      <c r="UB185" s="330"/>
      <c r="UC185" s="330"/>
      <c r="UD185" s="330"/>
      <c r="UE185" s="330"/>
      <c r="UF185" s="330"/>
      <c r="UG185" s="330"/>
      <c r="UH185" s="330"/>
      <c r="UI185" s="330"/>
      <c r="UJ185" s="330"/>
      <c r="UK185" s="330"/>
      <c r="UL185" s="330"/>
      <c r="UM185" s="330"/>
      <c r="UN185" s="330"/>
      <c r="UO185" s="330"/>
      <c r="UP185" s="330"/>
      <c r="UQ185" s="330"/>
      <c r="UR185" s="330"/>
      <c r="US185" s="330"/>
      <c r="UT185" s="330"/>
      <c r="UU185" s="330"/>
      <c r="UV185" s="330"/>
      <c r="UW185" s="330"/>
      <c r="UX185" s="330"/>
      <c r="UY185" s="330"/>
      <c r="UZ185" s="330"/>
      <c r="VA185" s="330"/>
      <c r="VB185" s="330"/>
      <c r="VC185" s="330"/>
      <c r="VD185" s="330"/>
      <c r="VE185" s="330"/>
      <c r="VF185" s="330"/>
      <c r="VG185" s="330"/>
      <c r="VH185" s="330"/>
      <c r="VI185" s="330"/>
      <c r="VJ185" s="330"/>
      <c r="VK185" s="330"/>
      <c r="VL185" s="330"/>
      <c r="VM185" s="330"/>
      <c r="VN185" s="330"/>
      <c r="VO185" s="330"/>
      <c r="VP185" s="330"/>
      <c r="VQ185" s="330"/>
      <c r="VR185" s="330"/>
      <c r="VS185" s="330"/>
      <c r="VT185" s="330"/>
      <c r="VU185" s="330"/>
      <c r="VV185" s="330"/>
      <c r="VW185" s="330"/>
      <c r="VX185" s="330"/>
      <c r="VY185" s="330"/>
      <c r="VZ185" s="330"/>
      <c r="WA185" s="330"/>
      <c r="WB185" s="330"/>
      <c r="WC185" s="330"/>
      <c r="WD185" s="330"/>
      <c r="WE185" s="330"/>
      <c r="WF185" s="330"/>
      <c r="WG185" s="330"/>
      <c r="WH185" s="330"/>
      <c r="WI185" s="330"/>
      <c r="WJ185" s="330"/>
      <c r="WK185" s="330"/>
      <c r="WL185" s="330"/>
      <c r="WM185" s="330"/>
      <c r="WN185" s="330"/>
      <c r="WO185" s="330"/>
      <c r="WP185" s="330"/>
      <c r="WQ185" s="330"/>
      <c r="WR185" s="330"/>
      <c r="WS185" s="330"/>
      <c r="WT185" s="330"/>
      <c r="WU185" s="330"/>
      <c r="WV185" s="330"/>
      <c r="WW185" s="330"/>
      <c r="WX185" s="330"/>
      <c r="WY185" s="330"/>
      <c r="WZ185" s="330"/>
      <c r="XA185" s="330"/>
      <c r="XB185" s="330"/>
      <c r="XC185" s="330"/>
      <c r="XD185" s="330"/>
      <c r="XE185" s="330"/>
      <c r="XF185" s="330"/>
      <c r="XG185" s="330"/>
      <c r="XH185" s="330"/>
      <c r="XI185" s="330"/>
      <c r="XJ185" s="330"/>
      <c r="XK185" s="330"/>
      <c r="XL185" s="330"/>
      <c r="XM185" s="330"/>
      <c r="XN185" s="330"/>
      <c r="XO185" s="330"/>
      <c r="XP185" s="330"/>
      <c r="XQ185" s="330"/>
      <c r="XR185" s="330"/>
      <c r="XS185" s="330"/>
      <c r="XT185" s="330"/>
      <c r="XU185" s="330"/>
      <c r="XV185" s="330"/>
      <c r="XW185" s="330"/>
      <c r="XX185" s="330"/>
      <c r="XY185" s="330"/>
      <c r="XZ185" s="330"/>
      <c r="YA185" s="330"/>
      <c r="YB185" s="330"/>
      <c r="YC185" s="330"/>
      <c r="YD185" s="330"/>
      <c r="YE185" s="330"/>
      <c r="YF185" s="330"/>
      <c r="YG185" s="330"/>
      <c r="YH185" s="330"/>
      <c r="YI185" s="330"/>
      <c r="YJ185" s="330"/>
      <c r="YK185" s="330"/>
      <c r="YL185" s="330"/>
      <c r="YM185" s="330"/>
      <c r="YN185" s="330"/>
      <c r="YO185" s="330"/>
      <c r="YP185" s="330"/>
      <c r="YQ185" s="330"/>
      <c r="YR185" s="330"/>
      <c r="YS185" s="330"/>
      <c r="YT185" s="330"/>
      <c r="YU185" s="330"/>
      <c r="YV185" s="330"/>
      <c r="YW185" s="330"/>
      <c r="YX185" s="330"/>
      <c r="YY185" s="330"/>
      <c r="YZ185" s="330"/>
      <c r="ZA185" s="330"/>
      <c r="ZB185" s="330"/>
      <c r="ZC185" s="330"/>
      <c r="ZD185" s="330"/>
      <c r="ZE185" s="330"/>
      <c r="ZF185" s="330"/>
      <c r="ZG185" s="330"/>
      <c r="ZH185" s="330"/>
      <c r="ZI185" s="330"/>
      <c r="ZJ185" s="330"/>
      <c r="ZK185" s="330"/>
      <c r="ZL185" s="330"/>
      <c r="ZM185" s="330"/>
      <c r="ZN185" s="330"/>
      <c r="ZO185" s="330"/>
      <c r="ZP185" s="330"/>
      <c r="ZQ185" s="330"/>
      <c r="ZR185" s="330"/>
      <c r="ZS185" s="330"/>
      <c r="ZT185" s="330"/>
      <c r="ZU185" s="330"/>
      <c r="ZV185" s="330"/>
      <c r="ZW185" s="330"/>
      <c r="ZX185" s="330"/>
      <c r="ZY185" s="330"/>
      <c r="ZZ185" s="330"/>
      <c r="AAA185" s="330"/>
      <c r="AAB185" s="330"/>
      <c r="AAC185" s="330"/>
      <c r="AAD185" s="330"/>
      <c r="AAE185" s="330"/>
      <c r="AAF185" s="330"/>
      <c r="AAG185" s="330"/>
      <c r="AAH185" s="330"/>
      <c r="AAI185" s="330"/>
      <c r="AAJ185" s="330"/>
      <c r="AAK185" s="330"/>
      <c r="AAL185" s="330"/>
      <c r="AAM185" s="330"/>
      <c r="AAN185" s="330"/>
      <c r="AAO185" s="330"/>
      <c r="AAP185" s="330"/>
      <c r="AAQ185" s="330"/>
      <c r="AAR185" s="330"/>
      <c r="AAS185" s="330"/>
      <c r="AAT185" s="330"/>
      <c r="AAU185" s="330"/>
      <c r="AAV185" s="330"/>
      <c r="AAW185" s="330"/>
      <c r="AAX185" s="330"/>
      <c r="AAY185" s="330"/>
      <c r="AAZ185" s="330"/>
      <c r="ABA185" s="330"/>
      <c r="ABB185" s="330"/>
      <c r="ABC185" s="330"/>
      <c r="ABD185" s="330"/>
      <c r="ABE185" s="330"/>
      <c r="ABF185" s="330"/>
      <c r="ABG185" s="330"/>
      <c r="ABH185" s="330"/>
      <c r="ABI185" s="330"/>
      <c r="ABJ185" s="330"/>
      <c r="ABK185" s="330"/>
      <c r="ABL185" s="330"/>
      <c r="ABM185" s="330"/>
      <c r="ABN185" s="330"/>
      <c r="ABO185" s="330"/>
      <c r="ABP185" s="330"/>
      <c r="ABQ185" s="330"/>
      <c r="ABR185" s="330"/>
      <c r="ABS185" s="330"/>
      <c r="ABT185" s="330"/>
      <c r="ABU185" s="330"/>
      <c r="ABV185" s="330"/>
      <c r="ABW185" s="330"/>
      <c r="ABX185" s="330"/>
      <c r="ABY185" s="330"/>
      <c r="ABZ185" s="330"/>
      <c r="ACA185" s="330"/>
      <c r="ACB185" s="330"/>
      <c r="ACC185" s="330"/>
      <c r="ACD185" s="330"/>
      <c r="ACE185" s="330"/>
      <c r="ACF185" s="330"/>
      <c r="ACG185" s="330"/>
      <c r="ACH185" s="330"/>
      <c r="ACI185" s="330"/>
      <c r="ACJ185" s="330"/>
      <c r="ACK185" s="330"/>
      <c r="ACL185" s="330"/>
      <c r="ACM185" s="330"/>
      <c r="ACN185" s="330"/>
      <c r="ACO185" s="330"/>
      <c r="ACP185" s="330"/>
      <c r="ACQ185" s="330"/>
      <c r="ACR185" s="330"/>
      <c r="ACS185" s="330"/>
      <c r="ACT185" s="330"/>
      <c r="ACU185" s="330"/>
      <c r="ACV185" s="330"/>
      <c r="ACW185" s="330"/>
      <c r="ACX185" s="330"/>
      <c r="ACY185" s="330"/>
      <c r="ACZ185" s="330"/>
      <c r="ADA185" s="330"/>
      <c r="ADB185" s="330"/>
      <c r="ADC185" s="330"/>
      <c r="ADD185" s="330"/>
      <c r="ADE185" s="330"/>
      <c r="ADF185" s="330"/>
      <c r="ADG185" s="330"/>
      <c r="ADH185" s="330"/>
      <c r="ADI185" s="330"/>
      <c r="ADJ185" s="330"/>
      <c r="ADK185" s="330"/>
      <c r="ADL185" s="330"/>
      <c r="ADM185" s="330"/>
      <c r="ADN185" s="330"/>
      <c r="ADO185" s="330"/>
      <c r="ADP185" s="330"/>
      <c r="ADQ185" s="330"/>
      <c r="ADR185" s="330"/>
      <c r="ADS185" s="330"/>
      <c r="ADT185" s="330"/>
      <c r="ADU185" s="330"/>
      <c r="ADV185" s="330"/>
      <c r="ADW185" s="330"/>
      <c r="ADX185" s="330"/>
      <c r="ADY185" s="330"/>
      <c r="ADZ185" s="330"/>
      <c r="AEA185" s="330"/>
      <c r="AEB185" s="330"/>
      <c r="AEC185" s="330"/>
      <c r="AED185" s="330"/>
      <c r="AEE185" s="330"/>
      <c r="AEF185" s="330"/>
      <c r="AEG185" s="330"/>
      <c r="AEH185" s="330"/>
      <c r="AEI185" s="330"/>
      <c r="AEJ185" s="330"/>
      <c r="AEK185" s="330"/>
      <c r="AEL185" s="330"/>
      <c r="AEM185" s="330"/>
      <c r="AEN185" s="330"/>
      <c r="AEO185" s="330"/>
      <c r="AEP185" s="330"/>
      <c r="AEQ185" s="330"/>
      <c r="AER185" s="330"/>
      <c r="AES185" s="330"/>
      <c r="AET185" s="330"/>
      <c r="AEU185" s="330"/>
      <c r="AEV185" s="330"/>
      <c r="AEW185" s="330"/>
      <c r="AEX185" s="330"/>
      <c r="AEY185" s="330"/>
      <c r="AEZ185" s="330"/>
      <c r="AFA185" s="330"/>
      <c r="AFB185" s="330"/>
      <c r="AFC185" s="330"/>
      <c r="AFD185" s="330"/>
      <c r="AFE185" s="330"/>
      <c r="AFF185" s="330"/>
      <c r="AFG185" s="330"/>
      <c r="AFH185" s="330"/>
      <c r="AFI185" s="330"/>
      <c r="AFJ185" s="330"/>
      <c r="AFK185" s="330"/>
      <c r="AFL185" s="330"/>
      <c r="AFM185" s="330"/>
      <c r="AFN185" s="330"/>
      <c r="AFO185" s="330"/>
      <c r="AFP185" s="330"/>
      <c r="AFQ185" s="330"/>
      <c r="AFR185" s="330"/>
      <c r="AFS185" s="330"/>
      <c r="AFT185" s="330"/>
      <c r="AFU185" s="330"/>
      <c r="AFV185" s="330"/>
      <c r="AFW185" s="330"/>
      <c r="AFX185" s="330"/>
      <c r="AFY185" s="330"/>
      <c r="AFZ185" s="330"/>
      <c r="AGA185" s="330"/>
      <c r="AGB185" s="330"/>
      <c r="AGC185" s="330"/>
      <c r="AGD185" s="330"/>
      <c r="AGE185" s="330"/>
      <c r="AGF185" s="330"/>
      <c r="AGG185" s="330"/>
      <c r="AGH185" s="330"/>
      <c r="AGI185" s="330"/>
      <c r="AGJ185" s="330"/>
      <c r="AGK185" s="330"/>
      <c r="AGL185" s="330"/>
      <c r="AGM185" s="330"/>
      <c r="AGN185" s="330"/>
      <c r="AGO185" s="330"/>
      <c r="AGP185" s="330"/>
      <c r="AGQ185" s="330"/>
      <c r="AGR185" s="330"/>
      <c r="AGS185" s="330"/>
      <c r="AGT185" s="330"/>
      <c r="AGU185" s="330"/>
      <c r="AGV185" s="330"/>
      <c r="AGW185" s="330"/>
      <c r="AGX185" s="330"/>
      <c r="AGY185" s="330"/>
      <c r="AGZ185" s="330"/>
      <c r="AHA185" s="330"/>
      <c r="AHB185" s="330"/>
      <c r="AHC185" s="330"/>
      <c r="AHD185" s="330"/>
      <c r="AHE185" s="330"/>
      <c r="AHF185" s="330"/>
      <c r="AHG185" s="330"/>
      <c r="AHH185" s="330"/>
      <c r="AHI185" s="330"/>
      <c r="AHJ185" s="330"/>
      <c r="AHK185" s="330"/>
      <c r="AHL185" s="330"/>
      <c r="AHM185" s="330"/>
      <c r="AHN185" s="330"/>
      <c r="AHO185" s="330"/>
      <c r="AHP185" s="330"/>
      <c r="AHQ185" s="330"/>
      <c r="AHR185" s="330"/>
      <c r="AHS185" s="330"/>
      <c r="AHT185" s="330"/>
      <c r="AHU185" s="330"/>
      <c r="AHV185" s="330"/>
      <c r="AHW185" s="330"/>
      <c r="AHX185" s="330"/>
      <c r="AHY185" s="330"/>
      <c r="AHZ185" s="330"/>
      <c r="AIA185" s="330"/>
      <c r="AIB185" s="330"/>
      <c r="AIC185" s="330"/>
      <c r="AID185" s="330"/>
      <c r="AIE185" s="330"/>
      <c r="AIF185" s="330"/>
      <c r="AIG185" s="330"/>
      <c r="AIH185" s="330"/>
      <c r="AII185" s="330"/>
      <c r="AIJ185" s="330"/>
      <c r="AIK185" s="330"/>
      <c r="AIL185" s="330"/>
      <c r="AIM185" s="330"/>
      <c r="AIN185" s="330"/>
      <c r="AIO185" s="330"/>
      <c r="AIP185" s="330"/>
      <c r="AIQ185" s="330"/>
      <c r="AIR185" s="330"/>
      <c r="AIS185" s="330"/>
      <c r="AIT185" s="330"/>
      <c r="AIU185" s="330"/>
      <c r="AIV185" s="330"/>
      <c r="AIW185" s="330"/>
      <c r="AIX185" s="330"/>
      <c r="AIY185" s="330"/>
      <c r="AIZ185" s="330"/>
      <c r="AJA185" s="330"/>
      <c r="AJB185" s="330"/>
      <c r="AJC185" s="330"/>
      <c r="AJD185" s="330"/>
      <c r="AJE185" s="330"/>
      <c r="AJF185" s="330"/>
      <c r="AJG185" s="330"/>
      <c r="AJH185" s="330"/>
      <c r="AJI185" s="330"/>
      <c r="AJJ185" s="330"/>
      <c r="AJK185" s="330"/>
      <c r="AJL185" s="330"/>
      <c r="AJM185" s="330"/>
      <c r="AJN185" s="330"/>
      <c r="AJO185" s="330"/>
      <c r="AJP185" s="330"/>
      <c r="AJQ185" s="330"/>
      <c r="AJR185" s="330"/>
      <c r="AJS185" s="330"/>
      <c r="AJT185" s="330"/>
      <c r="AJU185" s="330"/>
      <c r="AJV185" s="330"/>
      <c r="AJW185" s="330"/>
      <c r="AJX185" s="330"/>
      <c r="AJY185" s="330"/>
      <c r="AJZ185" s="330"/>
      <c r="AKA185" s="330"/>
      <c r="AKB185" s="330"/>
      <c r="AKC185" s="330"/>
      <c r="AKD185" s="330"/>
      <c r="AKE185" s="330"/>
      <c r="AKF185" s="330"/>
      <c r="AKG185" s="330"/>
      <c r="AKH185" s="330"/>
    </row>
    <row r="186" spans="1:970" s="335" customFormat="1" ht="199.5" customHeight="1">
      <c r="A186" s="509"/>
      <c r="B186" s="484"/>
      <c r="C186" s="481"/>
      <c r="D186" s="479"/>
      <c r="E186" s="479"/>
      <c r="F186" s="479"/>
      <c r="G186" s="479"/>
      <c r="H186" s="496"/>
      <c r="I186" s="496"/>
      <c r="J186" s="479"/>
      <c r="K186" s="479"/>
      <c r="L186" s="479"/>
      <c r="M186" s="479"/>
      <c r="N186" s="479"/>
      <c r="O186" s="488"/>
      <c r="P186" s="491"/>
      <c r="Q186" s="488"/>
      <c r="R186" s="491"/>
      <c r="S186" s="488"/>
      <c r="T186" s="491"/>
      <c r="U186" s="488"/>
      <c r="V186" s="490"/>
      <c r="W186" s="500"/>
      <c r="X186" s="498"/>
      <c r="Y186" s="495"/>
      <c r="Z186" s="495"/>
      <c r="AA186" s="330"/>
      <c r="AB186" s="330"/>
      <c r="AC186" s="330"/>
      <c r="AD186" s="330"/>
      <c r="AE186" s="330"/>
      <c r="AF186" s="330"/>
      <c r="AG186" s="330"/>
      <c r="AH186" s="330"/>
      <c r="AI186" s="330"/>
      <c r="AJ186" s="330"/>
      <c r="AK186" s="330"/>
      <c r="AL186" s="330"/>
      <c r="AM186" s="330"/>
      <c r="AN186" s="330"/>
      <c r="AO186" s="330"/>
      <c r="AP186" s="330"/>
      <c r="AQ186" s="330"/>
      <c r="AR186" s="330"/>
      <c r="AS186" s="330"/>
      <c r="AT186" s="330"/>
      <c r="AU186" s="330"/>
      <c r="AV186" s="330"/>
      <c r="AW186" s="330"/>
      <c r="AX186" s="330"/>
      <c r="AY186" s="330"/>
      <c r="AZ186" s="330"/>
      <c r="BA186" s="330"/>
      <c r="BB186" s="330"/>
      <c r="BC186" s="330"/>
      <c r="BD186" s="330"/>
      <c r="BE186" s="330"/>
      <c r="BF186" s="330"/>
      <c r="BG186" s="330"/>
      <c r="BH186" s="330"/>
      <c r="BI186" s="330"/>
      <c r="BJ186" s="330"/>
      <c r="BK186" s="330"/>
      <c r="BL186" s="330"/>
      <c r="BM186" s="330"/>
      <c r="BN186" s="330"/>
      <c r="BO186" s="330"/>
      <c r="BP186" s="330"/>
      <c r="BQ186" s="330"/>
      <c r="BR186" s="330"/>
      <c r="BS186" s="330"/>
      <c r="BT186" s="330"/>
      <c r="BU186" s="330"/>
      <c r="BV186" s="330"/>
      <c r="BW186" s="330"/>
      <c r="BX186" s="330"/>
      <c r="BY186" s="330"/>
      <c r="BZ186" s="330"/>
      <c r="CA186" s="330"/>
      <c r="CB186" s="330"/>
      <c r="CC186" s="330"/>
      <c r="CD186" s="330"/>
      <c r="CE186" s="330"/>
      <c r="CF186" s="330"/>
      <c r="CG186" s="330"/>
      <c r="CH186" s="330"/>
      <c r="CI186" s="330"/>
      <c r="CJ186" s="330"/>
      <c r="CK186" s="330"/>
      <c r="CL186" s="330"/>
      <c r="CM186" s="330"/>
      <c r="CN186" s="330"/>
      <c r="CO186" s="330"/>
      <c r="CP186" s="330"/>
      <c r="CQ186" s="330"/>
      <c r="CR186" s="330"/>
      <c r="CS186" s="330"/>
      <c r="CT186" s="330"/>
      <c r="CU186" s="330"/>
      <c r="CV186" s="330"/>
      <c r="CW186" s="330"/>
      <c r="CX186" s="330"/>
      <c r="CY186" s="330"/>
      <c r="CZ186" s="330"/>
      <c r="DA186" s="330"/>
      <c r="DB186" s="330"/>
      <c r="DC186" s="330"/>
      <c r="DD186" s="330"/>
      <c r="DE186" s="330"/>
      <c r="DF186" s="330"/>
      <c r="DG186" s="330"/>
      <c r="DH186" s="330"/>
      <c r="DI186" s="330"/>
      <c r="DJ186" s="330"/>
      <c r="DK186" s="330"/>
      <c r="DL186" s="330"/>
      <c r="DM186" s="330"/>
      <c r="DN186" s="330"/>
      <c r="DO186" s="330"/>
      <c r="DP186" s="330"/>
      <c r="DQ186" s="330"/>
      <c r="DR186" s="330"/>
      <c r="DS186" s="330"/>
      <c r="DT186" s="330"/>
      <c r="DU186" s="330"/>
      <c r="DV186" s="330"/>
      <c r="DW186" s="330"/>
      <c r="DX186" s="330"/>
      <c r="DY186" s="330"/>
      <c r="DZ186" s="330"/>
      <c r="EA186" s="330"/>
      <c r="EB186" s="330"/>
      <c r="EC186" s="330"/>
      <c r="ED186" s="330"/>
      <c r="EE186" s="330"/>
      <c r="EF186" s="330"/>
      <c r="EG186" s="330"/>
      <c r="EH186" s="330"/>
      <c r="EI186" s="330"/>
      <c r="EJ186" s="330"/>
      <c r="EK186" s="330"/>
      <c r="EL186" s="330"/>
      <c r="EM186" s="330"/>
      <c r="EN186" s="330"/>
      <c r="EO186" s="330"/>
      <c r="EP186" s="330"/>
      <c r="EQ186" s="330"/>
      <c r="ER186" s="330"/>
      <c r="ES186" s="330"/>
      <c r="ET186" s="330"/>
      <c r="EU186" s="330"/>
      <c r="EV186" s="330"/>
      <c r="EW186" s="330"/>
      <c r="EX186" s="330"/>
      <c r="EY186" s="330"/>
      <c r="EZ186" s="330"/>
      <c r="FA186" s="330"/>
      <c r="FB186" s="330"/>
      <c r="FC186" s="330"/>
      <c r="FD186" s="330"/>
      <c r="FE186" s="330"/>
      <c r="FF186" s="330"/>
      <c r="FG186" s="330"/>
      <c r="FH186" s="330"/>
      <c r="FI186" s="330"/>
      <c r="FJ186" s="330"/>
      <c r="FK186" s="330"/>
      <c r="FL186" s="330"/>
      <c r="FM186" s="330"/>
      <c r="FN186" s="330"/>
      <c r="FO186" s="330"/>
      <c r="FP186" s="330"/>
      <c r="FQ186" s="330"/>
      <c r="FR186" s="330"/>
      <c r="FS186" s="330"/>
      <c r="FT186" s="330"/>
      <c r="FU186" s="330"/>
      <c r="FV186" s="330"/>
      <c r="FW186" s="330"/>
      <c r="FX186" s="330"/>
      <c r="FY186" s="330"/>
      <c r="FZ186" s="330"/>
      <c r="GA186" s="330"/>
      <c r="GB186" s="330"/>
      <c r="GC186" s="330"/>
      <c r="GD186" s="330"/>
      <c r="GE186" s="330"/>
      <c r="GF186" s="330"/>
      <c r="GG186" s="330"/>
      <c r="GH186" s="330"/>
      <c r="GI186" s="330"/>
      <c r="GJ186" s="330"/>
      <c r="GK186" s="330"/>
      <c r="GL186" s="330"/>
      <c r="GM186" s="330"/>
      <c r="GN186" s="330"/>
      <c r="GO186" s="330"/>
      <c r="GP186" s="330"/>
      <c r="GQ186" s="330"/>
      <c r="GR186" s="330"/>
      <c r="GS186" s="330"/>
      <c r="GT186" s="330"/>
      <c r="GU186" s="330"/>
      <c r="GV186" s="330"/>
      <c r="GW186" s="330"/>
      <c r="GX186" s="330"/>
      <c r="GY186" s="330"/>
      <c r="GZ186" s="330"/>
      <c r="HA186" s="330"/>
      <c r="HB186" s="330"/>
      <c r="HC186" s="330"/>
      <c r="HD186" s="330"/>
      <c r="HE186" s="330"/>
      <c r="HF186" s="330"/>
      <c r="HG186" s="330"/>
      <c r="HH186" s="330"/>
      <c r="HI186" s="330"/>
      <c r="HJ186" s="330"/>
      <c r="HK186" s="330"/>
      <c r="HL186" s="330"/>
      <c r="HM186" s="330"/>
      <c r="HN186" s="330"/>
      <c r="HO186" s="330"/>
      <c r="HP186" s="330"/>
      <c r="HQ186" s="330"/>
      <c r="HR186" s="330"/>
      <c r="HS186" s="330"/>
      <c r="HT186" s="330"/>
      <c r="HU186" s="330"/>
      <c r="HV186" s="330"/>
      <c r="HW186" s="330"/>
      <c r="HX186" s="330"/>
      <c r="HY186" s="330"/>
      <c r="HZ186" s="330"/>
      <c r="IA186" s="330"/>
      <c r="IB186" s="330"/>
      <c r="IC186" s="330"/>
      <c r="ID186" s="330"/>
      <c r="IE186" s="330"/>
      <c r="IF186" s="330"/>
      <c r="IG186" s="330"/>
      <c r="IH186" s="330"/>
      <c r="II186" s="330"/>
      <c r="IJ186" s="330"/>
      <c r="IK186" s="330"/>
      <c r="IL186" s="330"/>
      <c r="IM186" s="330"/>
      <c r="IN186" s="330"/>
      <c r="IO186" s="330"/>
      <c r="IP186" s="330"/>
      <c r="IQ186" s="330"/>
      <c r="IR186" s="330"/>
      <c r="IS186" s="330"/>
      <c r="IT186" s="330"/>
      <c r="IU186" s="330"/>
      <c r="IV186" s="330"/>
      <c r="IW186" s="330"/>
      <c r="IX186" s="330"/>
      <c r="IY186" s="330"/>
      <c r="IZ186" s="330"/>
      <c r="JA186" s="330"/>
      <c r="JB186" s="330"/>
      <c r="JC186" s="330"/>
      <c r="JD186" s="330"/>
      <c r="JE186" s="330"/>
      <c r="JF186" s="330"/>
      <c r="JG186" s="330"/>
      <c r="JH186" s="330"/>
      <c r="JI186" s="330"/>
      <c r="JJ186" s="330"/>
      <c r="JK186" s="330"/>
      <c r="JL186" s="330"/>
      <c r="JM186" s="330"/>
      <c r="JN186" s="330"/>
      <c r="JO186" s="330"/>
      <c r="JP186" s="330"/>
      <c r="JQ186" s="330"/>
      <c r="JR186" s="330"/>
      <c r="JS186" s="330"/>
      <c r="JT186" s="330"/>
      <c r="JU186" s="330"/>
      <c r="JV186" s="330"/>
      <c r="JW186" s="330"/>
      <c r="JX186" s="330"/>
      <c r="JY186" s="330"/>
      <c r="JZ186" s="330"/>
      <c r="KA186" s="330"/>
      <c r="KB186" s="330"/>
      <c r="KC186" s="330"/>
      <c r="KD186" s="330"/>
      <c r="KE186" s="330"/>
      <c r="KF186" s="330"/>
      <c r="KG186" s="330"/>
      <c r="KH186" s="330"/>
      <c r="KI186" s="330"/>
      <c r="KJ186" s="330"/>
      <c r="KK186" s="330"/>
      <c r="KL186" s="330"/>
      <c r="KM186" s="330"/>
      <c r="KN186" s="330"/>
      <c r="KO186" s="330"/>
      <c r="KP186" s="330"/>
      <c r="KQ186" s="330"/>
      <c r="KR186" s="330"/>
      <c r="KS186" s="330"/>
      <c r="KT186" s="330"/>
      <c r="KU186" s="330"/>
      <c r="KV186" s="330"/>
      <c r="KW186" s="330"/>
      <c r="KX186" s="330"/>
      <c r="KY186" s="330"/>
      <c r="KZ186" s="330"/>
      <c r="LA186" s="330"/>
      <c r="LB186" s="330"/>
      <c r="LC186" s="330"/>
      <c r="LD186" s="330"/>
      <c r="LE186" s="330"/>
      <c r="LF186" s="330"/>
      <c r="LG186" s="330"/>
      <c r="LH186" s="330"/>
      <c r="LI186" s="330"/>
      <c r="LJ186" s="330"/>
      <c r="LK186" s="330"/>
      <c r="LL186" s="330"/>
      <c r="LM186" s="330"/>
      <c r="LN186" s="330"/>
      <c r="LO186" s="330"/>
      <c r="LP186" s="330"/>
      <c r="LQ186" s="330"/>
      <c r="LR186" s="330"/>
      <c r="LS186" s="330"/>
      <c r="LT186" s="330"/>
      <c r="LU186" s="330"/>
      <c r="LV186" s="330"/>
      <c r="LW186" s="330"/>
      <c r="LX186" s="330"/>
      <c r="LY186" s="330"/>
      <c r="LZ186" s="330"/>
      <c r="MA186" s="330"/>
      <c r="MB186" s="330"/>
      <c r="MC186" s="330"/>
      <c r="MD186" s="330"/>
      <c r="ME186" s="330"/>
      <c r="MF186" s="330"/>
      <c r="MG186" s="330"/>
      <c r="MH186" s="330"/>
      <c r="MI186" s="330"/>
      <c r="MJ186" s="330"/>
      <c r="MK186" s="330"/>
      <c r="ML186" s="330"/>
      <c r="MM186" s="330"/>
      <c r="MN186" s="330"/>
      <c r="MO186" s="330"/>
      <c r="MP186" s="330"/>
      <c r="MQ186" s="330"/>
      <c r="MR186" s="330"/>
      <c r="MS186" s="330"/>
      <c r="MT186" s="330"/>
      <c r="MU186" s="330"/>
      <c r="MV186" s="330"/>
      <c r="MW186" s="330"/>
      <c r="MX186" s="330"/>
      <c r="MY186" s="330"/>
      <c r="MZ186" s="330"/>
      <c r="NA186" s="330"/>
      <c r="NB186" s="330"/>
      <c r="NC186" s="330"/>
      <c r="ND186" s="330"/>
      <c r="NE186" s="330"/>
      <c r="NF186" s="330"/>
      <c r="NG186" s="330"/>
      <c r="NH186" s="330"/>
      <c r="NI186" s="330"/>
      <c r="NJ186" s="330"/>
      <c r="NK186" s="330"/>
      <c r="NL186" s="330"/>
      <c r="NM186" s="330"/>
      <c r="NN186" s="330"/>
      <c r="NO186" s="330"/>
      <c r="NP186" s="330"/>
      <c r="NQ186" s="330"/>
      <c r="NR186" s="330"/>
      <c r="NS186" s="330"/>
      <c r="NT186" s="330"/>
      <c r="NU186" s="330"/>
      <c r="NV186" s="330"/>
      <c r="NW186" s="330"/>
      <c r="NX186" s="330"/>
      <c r="NY186" s="330"/>
      <c r="NZ186" s="330"/>
      <c r="OA186" s="330"/>
      <c r="OB186" s="330"/>
      <c r="OC186" s="330"/>
      <c r="OD186" s="330"/>
      <c r="OE186" s="330"/>
      <c r="OF186" s="330"/>
      <c r="OG186" s="330"/>
      <c r="OH186" s="330"/>
      <c r="OI186" s="330"/>
      <c r="OJ186" s="330"/>
      <c r="OK186" s="330"/>
      <c r="OL186" s="330"/>
      <c r="OM186" s="330"/>
      <c r="ON186" s="330"/>
      <c r="OO186" s="330"/>
      <c r="OP186" s="330"/>
      <c r="OQ186" s="330"/>
      <c r="OR186" s="330"/>
      <c r="OS186" s="330"/>
      <c r="OT186" s="330"/>
      <c r="OU186" s="330"/>
      <c r="OV186" s="330"/>
      <c r="OW186" s="330"/>
      <c r="OX186" s="330"/>
      <c r="OY186" s="330"/>
      <c r="OZ186" s="330"/>
      <c r="PA186" s="330"/>
      <c r="PB186" s="330"/>
      <c r="PC186" s="330"/>
      <c r="PD186" s="330"/>
      <c r="PE186" s="330"/>
      <c r="PF186" s="330"/>
      <c r="PG186" s="330"/>
      <c r="PH186" s="330"/>
      <c r="PI186" s="330"/>
      <c r="PJ186" s="330"/>
      <c r="PK186" s="330"/>
      <c r="PL186" s="330"/>
      <c r="PM186" s="330"/>
      <c r="PN186" s="330"/>
      <c r="PO186" s="330"/>
      <c r="PP186" s="330"/>
      <c r="PQ186" s="330"/>
      <c r="PR186" s="330"/>
      <c r="PS186" s="330"/>
      <c r="PT186" s="330"/>
      <c r="PU186" s="330"/>
      <c r="PV186" s="330"/>
      <c r="PW186" s="330"/>
      <c r="PX186" s="330"/>
      <c r="PY186" s="330"/>
      <c r="PZ186" s="330"/>
      <c r="QA186" s="330"/>
      <c r="QB186" s="330"/>
      <c r="QC186" s="330"/>
      <c r="QD186" s="330"/>
      <c r="QE186" s="330"/>
      <c r="QF186" s="330"/>
      <c r="QG186" s="330"/>
      <c r="QH186" s="330"/>
      <c r="QI186" s="330"/>
      <c r="QJ186" s="330"/>
      <c r="QK186" s="330"/>
      <c r="QL186" s="330"/>
      <c r="QM186" s="330"/>
      <c r="QN186" s="330"/>
      <c r="QO186" s="330"/>
      <c r="QP186" s="330"/>
      <c r="QQ186" s="330"/>
      <c r="QR186" s="330"/>
      <c r="QS186" s="330"/>
      <c r="QT186" s="330"/>
      <c r="QU186" s="330"/>
      <c r="QV186" s="330"/>
      <c r="QW186" s="330"/>
      <c r="QX186" s="330"/>
      <c r="QY186" s="330"/>
      <c r="QZ186" s="330"/>
      <c r="RA186" s="330"/>
      <c r="RB186" s="330"/>
      <c r="RC186" s="330"/>
      <c r="RD186" s="330"/>
      <c r="RE186" s="330"/>
      <c r="RF186" s="330"/>
      <c r="RG186" s="330"/>
      <c r="RH186" s="330"/>
      <c r="RI186" s="330"/>
      <c r="RJ186" s="330"/>
      <c r="RK186" s="330"/>
      <c r="RL186" s="330"/>
      <c r="RM186" s="330"/>
      <c r="RN186" s="330"/>
      <c r="RO186" s="330"/>
      <c r="RP186" s="330"/>
      <c r="RQ186" s="330"/>
      <c r="RR186" s="330"/>
      <c r="RS186" s="330"/>
      <c r="RT186" s="330"/>
      <c r="RU186" s="330"/>
      <c r="RV186" s="330"/>
      <c r="RW186" s="330"/>
      <c r="RX186" s="330"/>
      <c r="RY186" s="330"/>
      <c r="RZ186" s="330"/>
      <c r="SA186" s="330"/>
      <c r="SB186" s="330"/>
      <c r="SC186" s="330"/>
      <c r="SD186" s="330"/>
      <c r="SE186" s="330"/>
      <c r="SF186" s="330"/>
      <c r="SG186" s="330"/>
      <c r="SH186" s="330"/>
      <c r="SI186" s="330"/>
      <c r="SJ186" s="330"/>
      <c r="SK186" s="330"/>
      <c r="SL186" s="330"/>
      <c r="SM186" s="330"/>
      <c r="SN186" s="330"/>
      <c r="SO186" s="330"/>
      <c r="SP186" s="330"/>
      <c r="SQ186" s="330"/>
      <c r="SR186" s="330"/>
      <c r="SS186" s="330"/>
      <c r="ST186" s="330"/>
      <c r="SU186" s="330"/>
      <c r="SV186" s="330"/>
      <c r="SW186" s="330"/>
      <c r="SX186" s="330"/>
      <c r="SY186" s="330"/>
      <c r="SZ186" s="330"/>
      <c r="TA186" s="330"/>
      <c r="TB186" s="330"/>
      <c r="TC186" s="330"/>
      <c r="TD186" s="330"/>
      <c r="TE186" s="330"/>
      <c r="TF186" s="330"/>
      <c r="TG186" s="330"/>
      <c r="TH186" s="330"/>
      <c r="TI186" s="330"/>
      <c r="TJ186" s="330"/>
      <c r="TK186" s="330"/>
      <c r="TL186" s="330"/>
      <c r="TM186" s="330"/>
      <c r="TN186" s="330"/>
      <c r="TO186" s="330"/>
      <c r="TP186" s="330"/>
      <c r="TQ186" s="330"/>
      <c r="TR186" s="330"/>
      <c r="TS186" s="330"/>
      <c r="TT186" s="330"/>
      <c r="TU186" s="330"/>
      <c r="TV186" s="330"/>
      <c r="TW186" s="330"/>
      <c r="TX186" s="330"/>
      <c r="TY186" s="330"/>
      <c r="TZ186" s="330"/>
      <c r="UA186" s="330"/>
      <c r="UB186" s="330"/>
      <c r="UC186" s="330"/>
      <c r="UD186" s="330"/>
      <c r="UE186" s="330"/>
      <c r="UF186" s="330"/>
      <c r="UG186" s="330"/>
      <c r="UH186" s="330"/>
      <c r="UI186" s="330"/>
      <c r="UJ186" s="330"/>
      <c r="UK186" s="330"/>
      <c r="UL186" s="330"/>
      <c r="UM186" s="330"/>
      <c r="UN186" s="330"/>
      <c r="UO186" s="330"/>
      <c r="UP186" s="330"/>
      <c r="UQ186" s="330"/>
      <c r="UR186" s="330"/>
      <c r="US186" s="330"/>
      <c r="UT186" s="330"/>
      <c r="UU186" s="330"/>
      <c r="UV186" s="330"/>
      <c r="UW186" s="330"/>
      <c r="UX186" s="330"/>
      <c r="UY186" s="330"/>
      <c r="UZ186" s="330"/>
      <c r="VA186" s="330"/>
      <c r="VB186" s="330"/>
      <c r="VC186" s="330"/>
      <c r="VD186" s="330"/>
      <c r="VE186" s="330"/>
      <c r="VF186" s="330"/>
      <c r="VG186" s="330"/>
      <c r="VH186" s="330"/>
      <c r="VI186" s="330"/>
      <c r="VJ186" s="330"/>
      <c r="VK186" s="330"/>
      <c r="VL186" s="330"/>
      <c r="VM186" s="330"/>
      <c r="VN186" s="330"/>
      <c r="VO186" s="330"/>
      <c r="VP186" s="330"/>
      <c r="VQ186" s="330"/>
      <c r="VR186" s="330"/>
      <c r="VS186" s="330"/>
      <c r="VT186" s="330"/>
      <c r="VU186" s="330"/>
      <c r="VV186" s="330"/>
      <c r="VW186" s="330"/>
      <c r="VX186" s="330"/>
      <c r="VY186" s="330"/>
      <c r="VZ186" s="330"/>
      <c r="WA186" s="330"/>
      <c r="WB186" s="330"/>
      <c r="WC186" s="330"/>
      <c r="WD186" s="330"/>
      <c r="WE186" s="330"/>
      <c r="WF186" s="330"/>
      <c r="WG186" s="330"/>
      <c r="WH186" s="330"/>
      <c r="WI186" s="330"/>
      <c r="WJ186" s="330"/>
      <c r="WK186" s="330"/>
      <c r="WL186" s="330"/>
      <c r="WM186" s="330"/>
      <c r="WN186" s="330"/>
      <c r="WO186" s="330"/>
      <c r="WP186" s="330"/>
      <c r="WQ186" s="330"/>
      <c r="WR186" s="330"/>
      <c r="WS186" s="330"/>
      <c r="WT186" s="330"/>
      <c r="WU186" s="330"/>
      <c r="WV186" s="330"/>
      <c r="WW186" s="330"/>
      <c r="WX186" s="330"/>
      <c r="WY186" s="330"/>
      <c r="WZ186" s="330"/>
      <c r="XA186" s="330"/>
      <c r="XB186" s="330"/>
      <c r="XC186" s="330"/>
      <c r="XD186" s="330"/>
      <c r="XE186" s="330"/>
      <c r="XF186" s="330"/>
      <c r="XG186" s="330"/>
      <c r="XH186" s="330"/>
      <c r="XI186" s="330"/>
      <c r="XJ186" s="330"/>
      <c r="XK186" s="330"/>
      <c r="XL186" s="330"/>
      <c r="XM186" s="330"/>
      <c r="XN186" s="330"/>
      <c r="XO186" s="330"/>
      <c r="XP186" s="330"/>
      <c r="XQ186" s="330"/>
      <c r="XR186" s="330"/>
      <c r="XS186" s="330"/>
      <c r="XT186" s="330"/>
      <c r="XU186" s="330"/>
      <c r="XV186" s="330"/>
      <c r="XW186" s="330"/>
      <c r="XX186" s="330"/>
      <c r="XY186" s="330"/>
      <c r="XZ186" s="330"/>
      <c r="YA186" s="330"/>
      <c r="YB186" s="330"/>
      <c r="YC186" s="330"/>
      <c r="YD186" s="330"/>
      <c r="YE186" s="330"/>
      <c r="YF186" s="330"/>
      <c r="YG186" s="330"/>
      <c r="YH186" s="330"/>
      <c r="YI186" s="330"/>
      <c r="YJ186" s="330"/>
      <c r="YK186" s="330"/>
      <c r="YL186" s="330"/>
      <c r="YM186" s="330"/>
      <c r="YN186" s="330"/>
      <c r="YO186" s="330"/>
      <c r="YP186" s="330"/>
      <c r="YQ186" s="330"/>
      <c r="YR186" s="330"/>
      <c r="YS186" s="330"/>
      <c r="YT186" s="330"/>
      <c r="YU186" s="330"/>
      <c r="YV186" s="330"/>
      <c r="YW186" s="330"/>
      <c r="YX186" s="330"/>
      <c r="YY186" s="330"/>
      <c r="YZ186" s="330"/>
      <c r="ZA186" s="330"/>
      <c r="ZB186" s="330"/>
      <c r="ZC186" s="330"/>
      <c r="ZD186" s="330"/>
      <c r="ZE186" s="330"/>
      <c r="ZF186" s="330"/>
      <c r="ZG186" s="330"/>
      <c r="ZH186" s="330"/>
      <c r="ZI186" s="330"/>
      <c r="ZJ186" s="330"/>
      <c r="ZK186" s="330"/>
      <c r="ZL186" s="330"/>
      <c r="ZM186" s="330"/>
      <c r="ZN186" s="330"/>
      <c r="ZO186" s="330"/>
      <c r="ZP186" s="330"/>
      <c r="ZQ186" s="330"/>
      <c r="ZR186" s="330"/>
      <c r="ZS186" s="330"/>
      <c r="ZT186" s="330"/>
      <c r="ZU186" s="330"/>
      <c r="ZV186" s="330"/>
      <c r="ZW186" s="330"/>
      <c r="ZX186" s="330"/>
      <c r="ZY186" s="330"/>
      <c r="ZZ186" s="330"/>
      <c r="AAA186" s="330"/>
      <c r="AAB186" s="330"/>
      <c r="AAC186" s="330"/>
      <c r="AAD186" s="330"/>
      <c r="AAE186" s="330"/>
      <c r="AAF186" s="330"/>
      <c r="AAG186" s="330"/>
      <c r="AAH186" s="330"/>
      <c r="AAI186" s="330"/>
      <c r="AAJ186" s="330"/>
      <c r="AAK186" s="330"/>
      <c r="AAL186" s="330"/>
      <c r="AAM186" s="330"/>
      <c r="AAN186" s="330"/>
      <c r="AAO186" s="330"/>
      <c r="AAP186" s="330"/>
      <c r="AAQ186" s="330"/>
      <c r="AAR186" s="330"/>
      <c r="AAS186" s="330"/>
      <c r="AAT186" s="330"/>
      <c r="AAU186" s="330"/>
      <c r="AAV186" s="330"/>
      <c r="AAW186" s="330"/>
      <c r="AAX186" s="330"/>
      <c r="AAY186" s="330"/>
      <c r="AAZ186" s="330"/>
      <c r="ABA186" s="330"/>
      <c r="ABB186" s="330"/>
      <c r="ABC186" s="330"/>
      <c r="ABD186" s="330"/>
      <c r="ABE186" s="330"/>
      <c r="ABF186" s="330"/>
      <c r="ABG186" s="330"/>
      <c r="ABH186" s="330"/>
      <c r="ABI186" s="330"/>
      <c r="ABJ186" s="330"/>
      <c r="ABK186" s="330"/>
      <c r="ABL186" s="330"/>
      <c r="ABM186" s="330"/>
      <c r="ABN186" s="330"/>
      <c r="ABO186" s="330"/>
      <c r="ABP186" s="330"/>
      <c r="ABQ186" s="330"/>
      <c r="ABR186" s="330"/>
      <c r="ABS186" s="330"/>
      <c r="ABT186" s="330"/>
      <c r="ABU186" s="330"/>
      <c r="ABV186" s="330"/>
      <c r="ABW186" s="330"/>
      <c r="ABX186" s="330"/>
      <c r="ABY186" s="330"/>
      <c r="ABZ186" s="330"/>
      <c r="ACA186" s="330"/>
      <c r="ACB186" s="330"/>
      <c r="ACC186" s="330"/>
      <c r="ACD186" s="330"/>
      <c r="ACE186" s="330"/>
      <c r="ACF186" s="330"/>
      <c r="ACG186" s="330"/>
      <c r="ACH186" s="330"/>
      <c r="ACI186" s="330"/>
      <c r="ACJ186" s="330"/>
      <c r="ACK186" s="330"/>
      <c r="ACL186" s="330"/>
      <c r="ACM186" s="330"/>
      <c r="ACN186" s="330"/>
      <c r="ACO186" s="330"/>
      <c r="ACP186" s="330"/>
      <c r="ACQ186" s="330"/>
      <c r="ACR186" s="330"/>
      <c r="ACS186" s="330"/>
      <c r="ACT186" s="330"/>
      <c r="ACU186" s="330"/>
      <c r="ACV186" s="330"/>
      <c r="ACW186" s="330"/>
      <c r="ACX186" s="330"/>
      <c r="ACY186" s="330"/>
      <c r="ACZ186" s="330"/>
      <c r="ADA186" s="330"/>
      <c r="ADB186" s="330"/>
      <c r="ADC186" s="330"/>
      <c r="ADD186" s="330"/>
      <c r="ADE186" s="330"/>
      <c r="ADF186" s="330"/>
      <c r="ADG186" s="330"/>
      <c r="ADH186" s="330"/>
      <c r="ADI186" s="330"/>
      <c r="ADJ186" s="330"/>
      <c r="ADK186" s="330"/>
      <c r="ADL186" s="330"/>
      <c r="ADM186" s="330"/>
      <c r="ADN186" s="330"/>
      <c r="ADO186" s="330"/>
      <c r="ADP186" s="330"/>
      <c r="ADQ186" s="330"/>
      <c r="ADR186" s="330"/>
      <c r="ADS186" s="330"/>
      <c r="ADT186" s="330"/>
      <c r="ADU186" s="330"/>
      <c r="ADV186" s="330"/>
      <c r="ADW186" s="330"/>
      <c r="ADX186" s="330"/>
      <c r="ADY186" s="330"/>
      <c r="ADZ186" s="330"/>
      <c r="AEA186" s="330"/>
      <c r="AEB186" s="330"/>
      <c r="AEC186" s="330"/>
      <c r="AED186" s="330"/>
      <c r="AEE186" s="330"/>
      <c r="AEF186" s="330"/>
      <c r="AEG186" s="330"/>
      <c r="AEH186" s="330"/>
      <c r="AEI186" s="330"/>
      <c r="AEJ186" s="330"/>
      <c r="AEK186" s="330"/>
      <c r="AEL186" s="330"/>
      <c r="AEM186" s="330"/>
      <c r="AEN186" s="330"/>
      <c r="AEO186" s="330"/>
      <c r="AEP186" s="330"/>
      <c r="AEQ186" s="330"/>
      <c r="AER186" s="330"/>
      <c r="AES186" s="330"/>
      <c r="AET186" s="330"/>
      <c r="AEU186" s="330"/>
      <c r="AEV186" s="330"/>
      <c r="AEW186" s="330"/>
      <c r="AEX186" s="330"/>
      <c r="AEY186" s="330"/>
      <c r="AEZ186" s="330"/>
      <c r="AFA186" s="330"/>
      <c r="AFB186" s="330"/>
      <c r="AFC186" s="330"/>
      <c r="AFD186" s="330"/>
      <c r="AFE186" s="330"/>
      <c r="AFF186" s="330"/>
      <c r="AFG186" s="330"/>
      <c r="AFH186" s="330"/>
      <c r="AFI186" s="330"/>
      <c r="AFJ186" s="330"/>
      <c r="AFK186" s="330"/>
      <c r="AFL186" s="330"/>
      <c r="AFM186" s="330"/>
      <c r="AFN186" s="330"/>
      <c r="AFO186" s="330"/>
      <c r="AFP186" s="330"/>
      <c r="AFQ186" s="330"/>
      <c r="AFR186" s="330"/>
      <c r="AFS186" s="330"/>
      <c r="AFT186" s="330"/>
      <c r="AFU186" s="330"/>
      <c r="AFV186" s="330"/>
      <c r="AFW186" s="330"/>
      <c r="AFX186" s="330"/>
      <c r="AFY186" s="330"/>
      <c r="AFZ186" s="330"/>
      <c r="AGA186" s="330"/>
      <c r="AGB186" s="330"/>
      <c r="AGC186" s="330"/>
      <c r="AGD186" s="330"/>
      <c r="AGE186" s="330"/>
      <c r="AGF186" s="330"/>
      <c r="AGG186" s="330"/>
      <c r="AGH186" s="330"/>
      <c r="AGI186" s="330"/>
      <c r="AGJ186" s="330"/>
      <c r="AGK186" s="330"/>
      <c r="AGL186" s="330"/>
      <c r="AGM186" s="330"/>
      <c r="AGN186" s="330"/>
      <c r="AGO186" s="330"/>
      <c r="AGP186" s="330"/>
      <c r="AGQ186" s="330"/>
      <c r="AGR186" s="330"/>
      <c r="AGS186" s="330"/>
      <c r="AGT186" s="330"/>
      <c r="AGU186" s="330"/>
      <c r="AGV186" s="330"/>
      <c r="AGW186" s="330"/>
      <c r="AGX186" s="330"/>
      <c r="AGY186" s="330"/>
      <c r="AGZ186" s="330"/>
      <c r="AHA186" s="330"/>
      <c r="AHB186" s="330"/>
      <c r="AHC186" s="330"/>
      <c r="AHD186" s="330"/>
      <c r="AHE186" s="330"/>
      <c r="AHF186" s="330"/>
      <c r="AHG186" s="330"/>
      <c r="AHH186" s="330"/>
      <c r="AHI186" s="330"/>
      <c r="AHJ186" s="330"/>
      <c r="AHK186" s="330"/>
      <c r="AHL186" s="330"/>
      <c r="AHM186" s="330"/>
      <c r="AHN186" s="330"/>
      <c r="AHO186" s="330"/>
      <c r="AHP186" s="330"/>
      <c r="AHQ186" s="330"/>
      <c r="AHR186" s="330"/>
      <c r="AHS186" s="330"/>
      <c r="AHT186" s="330"/>
      <c r="AHU186" s="330"/>
      <c r="AHV186" s="330"/>
      <c r="AHW186" s="330"/>
      <c r="AHX186" s="330"/>
      <c r="AHY186" s="330"/>
      <c r="AHZ186" s="330"/>
      <c r="AIA186" s="330"/>
      <c r="AIB186" s="330"/>
      <c r="AIC186" s="330"/>
      <c r="AID186" s="330"/>
      <c r="AIE186" s="330"/>
      <c r="AIF186" s="330"/>
      <c r="AIG186" s="330"/>
      <c r="AIH186" s="330"/>
      <c r="AII186" s="330"/>
      <c r="AIJ186" s="330"/>
      <c r="AIK186" s="330"/>
      <c r="AIL186" s="330"/>
      <c r="AIM186" s="330"/>
      <c r="AIN186" s="330"/>
      <c r="AIO186" s="330"/>
      <c r="AIP186" s="330"/>
      <c r="AIQ186" s="330"/>
      <c r="AIR186" s="330"/>
      <c r="AIS186" s="330"/>
      <c r="AIT186" s="330"/>
      <c r="AIU186" s="330"/>
      <c r="AIV186" s="330"/>
      <c r="AIW186" s="330"/>
      <c r="AIX186" s="330"/>
      <c r="AIY186" s="330"/>
      <c r="AIZ186" s="330"/>
      <c r="AJA186" s="330"/>
      <c r="AJB186" s="330"/>
      <c r="AJC186" s="330"/>
      <c r="AJD186" s="330"/>
      <c r="AJE186" s="330"/>
      <c r="AJF186" s="330"/>
      <c r="AJG186" s="330"/>
      <c r="AJH186" s="330"/>
      <c r="AJI186" s="330"/>
      <c r="AJJ186" s="330"/>
      <c r="AJK186" s="330"/>
      <c r="AJL186" s="330"/>
      <c r="AJM186" s="330"/>
      <c r="AJN186" s="330"/>
      <c r="AJO186" s="330"/>
      <c r="AJP186" s="330"/>
      <c r="AJQ186" s="330"/>
      <c r="AJR186" s="330"/>
      <c r="AJS186" s="330"/>
      <c r="AJT186" s="330"/>
      <c r="AJU186" s="330"/>
      <c r="AJV186" s="330"/>
      <c r="AJW186" s="330"/>
      <c r="AJX186" s="330"/>
      <c r="AJY186" s="330"/>
      <c r="AJZ186" s="330"/>
      <c r="AKA186" s="330"/>
      <c r="AKB186" s="330"/>
      <c r="AKC186" s="330"/>
      <c r="AKD186" s="330"/>
      <c r="AKE186" s="330"/>
      <c r="AKF186" s="330"/>
      <c r="AKG186" s="330"/>
      <c r="AKH186" s="330"/>
    </row>
    <row r="187" spans="1:970" s="335" customFormat="1" ht="180.75" customHeight="1">
      <c r="A187" s="510"/>
      <c r="B187" s="484"/>
      <c r="C187" s="481"/>
      <c r="D187" s="479"/>
      <c r="E187" s="479"/>
      <c r="F187" s="479"/>
      <c r="G187" s="479"/>
      <c r="H187" s="496"/>
      <c r="I187" s="496"/>
      <c r="J187" s="479"/>
      <c r="K187" s="479"/>
      <c r="L187" s="479"/>
      <c r="M187" s="479"/>
      <c r="N187" s="479"/>
      <c r="O187" s="488"/>
      <c r="P187" s="491"/>
      <c r="Q187" s="488"/>
      <c r="R187" s="491"/>
      <c r="S187" s="488"/>
      <c r="T187" s="491"/>
      <c r="U187" s="488"/>
      <c r="V187" s="490"/>
      <c r="W187" s="500"/>
      <c r="X187" s="498"/>
      <c r="Y187" s="507"/>
      <c r="Z187" s="507"/>
      <c r="AA187" s="330"/>
      <c r="AB187" s="330"/>
      <c r="AC187" s="330"/>
      <c r="AD187" s="330"/>
      <c r="AE187" s="330"/>
      <c r="AF187" s="330"/>
      <c r="AG187" s="330"/>
      <c r="AH187" s="330"/>
      <c r="AI187" s="330"/>
      <c r="AJ187" s="330"/>
      <c r="AK187" s="330"/>
      <c r="AL187" s="330"/>
      <c r="AM187" s="330"/>
      <c r="AN187" s="330"/>
      <c r="AO187" s="330"/>
      <c r="AP187" s="330"/>
      <c r="AQ187" s="330"/>
      <c r="AR187" s="330"/>
      <c r="AS187" s="330"/>
      <c r="AT187" s="330"/>
      <c r="AU187" s="330"/>
      <c r="AV187" s="330"/>
      <c r="AW187" s="330"/>
      <c r="AX187" s="330"/>
      <c r="AY187" s="330"/>
      <c r="AZ187" s="330"/>
      <c r="BA187" s="330"/>
      <c r="BB187" s="330"/>
      <c r="BC187" s="330"/>
      <c r="BD187" s="330"/>
      <c r="BE187" s="330"/>
      <c r="BF187" s="330"/>
      <c r="BG187" s="330"/>
      <c r="BH187" s="330"/>
      <c r="BI187" s="330"/>
      <c r="BJ187" s="330"/>
      <c r="BK187" s="330"/>
      <c r="BL187" s="330"/>
      <c r="BM187" s="330"/>
      <c r="BN187" s="330"/>
      <c r="BO187" s="330"/>
      <c r="BP187" s="330"/>
      <c r="BQ187" s="330"/>
      <c r="BR187" s="330"/>
      <c r="BS187" s="330"/>
      <c r="BT187" s="330"/>
      <c r="BU187" s="330"/>
      <c r="BV187" s="330"/>
      <c r="BW187" s="330"/>
      <c r="BX187" s="330"/>
      <c r="BY187" s="330"/>
      <c r="BZ187" s="330"/>
      <c r="CA187" s="330"/>
      <c r="CB187" s="330"/>
      <c r="CC187" s="330"/>
      <c r="CD187" s="330"/>
      <c r="CE187" s="330"/>
      <c r="CF187" s="330"/>
      <c r="CG187" s="330"/>
      <c r="CH187" s="330"/>
      <c r="CI187" s="330"/>
      <c r="CJ187" s="330"/>
      <c r="CK187" s="330"/>
      <c r="CL187" s="330"/>
      <c r="CM187" s="330"/>
      <c r="CN187" s="330"/>
      <c r="CO187" s="330"/>
      <c r="CP187" s="330"/>
      <c r="CQ187" s="330"/>
      <c r="CR187" s="330"/>
      <c r="CS187" s="330"/>
      <c r="CT187" s="330"/>
      <c r="CU187" s="330"/>
      <c r="CV187" s="330"/>
      <c r="CW187" s="330"/>
      <c r="CX187" s="330"/>
      <c r="CY187" s="330"/>
      <c r="CZ187" s="330"/>
      <c r="DA187" s="330"/>
      <c r="DB187" s="330"/>
      <c r="DC187" s="330"/>
      <c r="DD187" s="330"/>
      <c r="DE187" s="330"/>
      <c r="DF187" s="330"/>
      <c r="DG187" s="330"/>
      <c r="DH187" s="330"/>
      <c r="DI187" s="330"/>
      <c r="DJ187" s="330"/>
      <c r="DK187" s="330"/>
      <c r="DL187" s="330"/>
      <c r="DM187" s="330"/>
      <c r="DN187" s="330"/>
      <c r="DO187" s="330"/>
      <c r="DP187" s="330"/>
      <c r="DQ187" s="330"/>
      <c r="DR187" s="330"/>
      <c r="DS187" s="330"/>
      <c r="DT187" s="330"/>
      <c r="DU187" s="330"/>
      <c r="DV187" s="330"/>
      <c r="DW187" s="330"/>
      <c r="DX187" s="330"/>
      <c r="DY187" s="330"/>
      <c r="DZ187" s="330"/>
      <c r="EA187" s="330"/>
      <c r="EB187" s="330"/>
      <c r="EC187" s="330"/>
      <c r="ED187" s="330"/>
      <c r="EE187" s="330"/>
      <c r="EF187" s="330"/>
      <c r="EG187" s="330"/>
      <c r="EH187" s="330"/>
      <c r="EI187" s="330"/>
      <c r="EJ187" s="330"/>
      <c r="EK187" s="330"/>
      <c r="EL187" s="330"/>
      <c r="EM187" s="330"/>
      <c r="EN187" s="330"/>
      <c r="EO187" s="330"/>
      <c r="EP187" s="330"/>
      <c r="EQ187" s="330"/>
      <c r="ER187" s="330"/>
      <c r="ES187" s="330"/>
      <c r="ET187" s="330"/>
      <c r="EU187" s="330"/>
      <c r="EV187" s="330"/>
      <c r="EW187" s="330"/>
      <c r="EX187" s="330"/>
      <c r="EY187" s="330"/>
      <c r="EZ187" s="330"/>
      <c r="FA187" s="330"/>
      <c r="FB187" s="330"/>
      <c r="FC187" s="330"/>
      <c r="FD187" s="330"/>
      <c r="FE187" s="330"/>
      <c r="FF187" s="330"/>
      <c r="FG187" s="330"/>
      <c r="FH187" s="330"/>
      <c r="FI187" s="330"/>
      <c r="FJ187" s="330"/>
      <c r="FK187" s="330"/>
      <c r="FL187" s="330"/>
      <c r="FM187" s="330"/>
      <c r="FN187" s="330"/>
      <c r="FO187" s="330"/>
      <c r="FP187" s="330"/>
      <c r="FQ187" s="330"/>
      <c r="FR187" s="330"/>
      <c r="FS187" s="330"/>
      <c r="FT187" s="330"/>
      <c r="FU187" s="330"/>
      <c r="FV187" s="330"/>
      <c r="FW187" s="330"/>
      <c r="FX187" s="330"/>
      <c r="FY187" s="330"/>
      <c r="FZ187" s="330"/>
      <c r="GA187" s="330"/>
      <c r="GB187" s="330"/>
      <c r="GC187" s="330"/>
      <c r="GD187" s="330"/>
      <c r="GE187" s="330"/>
      <c r="GF187" s="330"/>
      <c r="GG187" s="330"/>
      <c r="GH187" s="330"/>
      <c r="GI187" s="330"/>
      <c r="GJ187" s="330"/>
      <c r="GK187" s="330"/>
      <c r="GL187" s="330"/>
      <c r="GM187" s="330"/>
      <c r="GN187" s="330"/>
      <c r="GO187" s="330"/>
      <c r="GP187" s="330"/>
      <c r="GQ187" s="330"/>
      <c r="GR187" s="330"/>
      <c r="GS187" s="330"/>
      <c r="GT187" s="330"/>
      <c r="GU187" s="330"/>
      <c r="GV187" s="330"/>
      <c r="GW187" s="330"/>
      <c r="GX187" s="330"/>
      <c r="GY187" s="330"/>
      <c r="GZ187" s="330"/>
      <c r="HA187" s="330"/>
      <c r="HB187" s="330"/>
      <c r="HC187" s="330"/>
      <c r="HD187" s="330"/>
      <c r="HE187" s="330"/>
      <c r="HF187" s="330"/>
      <c r="HG187" s="330"/>
      <c r="HH187" s="330"/>
      <c r="HI187" s="330"/>
      <c r="HJ187" s="330"/>
      <c r="HK187" s="330"/>
      <c r="HL187" s="330"/>
      <c r="HM187" s="330"/>
      <c r="HN187" s="330"/>
      <c r="HO187" s="330"/>
      <c r="HP187" s="330"/>
      <c r="HQ187" s="330"/>
      <c r="HR187" s="330"/>
      <c r="HS187" s="330"/>
      <c r="HT187" s="330"/>
      <c r="HU187" s="330"/>
      <c r="HV187" s="330"/>
      <c r="HW187" s="330"/>
      <c r="HX187" s="330"/>
      <c r="HY187" s="330"/>
      <c r="HZ187" s="330"/>
      <c r="IA187" s="330"/>
      <c r="IB187" s="330"/>
      <c r="IC187" s="330"/>
      <c r="ID187" s="330"/>
      <c r="IE187" s="330"/>
      <c r="IF187" s="330"/>
      <c r="IG187" s="330"/>
      <c r="IH187" s="330"/>
      <c r="II187" s="330"/>
      <c r="IJ187" s="330"/>
      <c r="IK187" s="330"/>
      <c r="IL187" s="330"/>
      <c r="IM187" s="330"/>
      <c r="IN187" s="330"/>
      <c r="IO187" s="330"/>
      <c r="IP187" s="330"/>
      <c r="IQ187" s="330"/>
      <c r="IR187" s="330"/>
      <c r="IS187" s="330"/>
      <c r="IT187" s="330"/>
      <c r="IU187" s="330"/>
      <c r="IV187" s="330"/>
      <c r="IW187" s="330"/>
      <c r="IX187" s="330"/>
      <c r="IY187" s="330"/>
      <c r="IZ187" s="330"/>
      <c r="JA187" s="330"/>
      <c r="JB187" s="330"/>
      <c r="JC187" s="330"/>
      <c r="JD187" s="330"/>
      <c r="JE187" s="330"/>
      <c r="JF187" s="330"/>
      <c r="JG187" s="330"/>
      <c r="JH187" s="330"/>
      <c r="JI187" s="330"/>
      <c r="JJ187" s="330"/>
      <c r="JK187" s="330"/>
      <c r="JL187" s="330"/>
      <c r="JM187" s="330"/>
      <c r="JN187" s="330"/>
      <c r="JO187" s="330"/>
      <c r="JP187" s="330"/>
      <c r="JQ187" s="330"/>
      <c r="JR187" s="330"/>
      <c r="JS187" s="330"/>
      <c r="JT187" s="330"/>
      <c r="JU187" s="330"/>
      <c r="JV187" s="330"/>
      <c r="JW187" s="330"/>
      <c r="JX187" s="330"/>
      <c r="JY187" s="330"/>
      <c r="JZ187" s="330"/>
      <c r="KA187" s="330"/>
      <c r="KB187" s="330"/>
      <c r="KC187" s="330"/>
      <c r="KD187" s="330"/>
      <c r="KE187" s="330"/>
      <c r="KF187" s="330"/>
      <c r="KG187" s="330"/>
      <c r="KH187" s="330"/>
      <c r="KI187" s="330"/>
      <c r="KJ187" s="330"/>
      <c r="KK187" s="330"/>
      <c r="KL187" s="330"/>
      <c r="KM187" s="330"/>
      <c r="KN187" s="330"/>
      <c r="KO187" s="330"/>
      <c r="KP187" s="330"/>
      <c r="KQ187" s="330"/>
      <c r="KR187" s="330"/>
      <c r="KS187" s="330"/>
      <c r="KT187" s="330"/>
      <c r="KU187" s="330"/>
      <c r="KV187" s="330"/>
      <c r="KW187" s="330"/>
      <c r="KX187" s="330"/>
      <c r="KY187" s="330"/>
      <c r="KZ187" s="330"/>
      <c r="LA187" s="330"/>
      <c r="LB187" s="330"/>
      <c r="LC187" s="330"/>
      <c r="LD187" s="330"/>
      <c r="LE187" s="330"/>
      <c r="LF187" s="330"/>
      <c r="LG187" s="330"/>
      <c r="LH187" s="330"/>
      <c r="LI187" s="330"/>
      <c r="LJ187" s="330"/>
      <c r="LK187" s="330"/>
      <c r="LL187" s="330"/>
      <c r="LM187" s="330"/>
      <c r="LN187" s="330"/>
      <c r="LO187" s="330"/>
      <c r="LP187" s="330"/>
      <c r="LQ187" s="330"/>
      <c r="LR187" s="330"/>
      <c r="LS187" s="330"/>
      <c r="LT187" s="330"/>
      <c r="LU187" s="330"/>
      <c r="LV187" s="330"/>
      <c r="LW187" s="330"/>
      <c r="LX187" s="330"/>
      <c r="LY187" s="330"/>
      <c r="LZ187" s="330"/>
      <c r="MA187" s="330"/>
      <c r="MB187" s="330"/>
      <c r="MC187" s="330"/>
      <c r="MD187" s="330"/>
      <c r="ME187" s="330"/>
      <c r="MF187" s="330"/>
      <c r="MG187" s="330"/>
      <c r="MH187" s="330"/>
      <c r="MI187" s="330"/>
      <c r="MJ187" s="330"/>
      <c r="MK187" s="330"/>
      <c r="ML187" s="330"/>
      <c r="MM187" s="330"/>
      <c r="MN187" s="330"/>
      <c r="MO187" s="330"/>
      <c r="MP187" s="330"/>
      <c r="MQ187" s="330"/>
      <c r="MR187" s="330"/>
      <c r="MS187" s="330"/>
      <c r="MT187" s="330"/>
      <c r="MU187" s="330"/>
      <c r="MV187" s="330"/>
      <c r="MW187" s="330"/>
      <c r="MX187" s="330"/>
      <c r="MY187" s="330"/>
      <c r="MZ187" s="330"/>
      <c r="NA187" s="330"/>
      <c r="NB187" s="330"/>
      <c r="NC187" s="330"/>
      <c r="ND187" s="330"/>
      <c r="NE187" s="330"/>
      <c r="NF187" s="330"/>
      <c r="NG187" s="330"/>
      <c r="NH187" s="330"/>
      <c r="NI187" s="330"/>
      <c r="NJ187" s="330"/>
      <c r="NK187" s="330"/>
      <c r="NL187" s="330"/>
      <c r="NM187" s="330"/>
      <c r="NN187" s="330"/>
      <c r="NO187" s="330"/>
      <c r="NP187" s="330"/>
      <c r="NQ187" s="330"/>
      <c r="NR187" s="330"/>
      <c r="NS187" s="330"/>
      <c r="NT187" s="330"/>
      <c r="NU187" s="330"/>
      <c r="NV187" s="330"/>
      <c r="NW187" s="330"/>
      <c r="NX187" s="330"/>
      <c r="NY187" s="330"/>
      <c r="NZ187" s="330"/>
      <c r="OA187" s="330"/>
      <c r="OB187" s="330"/>
      <c r="OC187" s="330"/>
      <c r="OD187" s="330"/>
      <c r="OE187" s="330"/>
      <c r="OF187" s="330"/>
      <c r="OG187" s="330"/>
      <c r="OH187" s="330"/>
      <c r="OI187" s="330"/>
      <c r="OJ187" s="330"/>
      <c r="OK187" s="330"/>
      <c r="OL187" s="330"/>
      <c r="OM187" s="330"/>
      <c r="ON187" s="330"/>
      <c r="OO187" s="330"/>
      <c r="OP187" s="330"/>
      <c r="OQ187" s="330"/>
      <c r="OR187" s="330"/>
      <c r="OS187" s="330"/>
      <c r="OT187" s="330"/>
      <c r="OU187" s="330"/>
      <c r="OV187" s="330"/>
      <c r="OW187" s="330"/>
      <c r="OX187" s="330"/>
      <c r="OY187" s="330"/>
      <c r="OZ187" s="330"/>
      <c r="PA187" s="330"/>
      <c r="PB187" s="330"/>
      <c r="PC187" s="330"/>
      <c r="PD187" s="330"/>
      <c r="PE187" s="330"/>
      <c r="PF187" s="330"/>
      <c r="PG187" s="330"/>
      <c r="PH187" s="330"/>
      <c r="PI187" s="330"/>
      <c r="PJ187" s="330"/>
      <c r="PK187" s="330"/>
      <c r="PL187" s="330"/>
      <c r="PM187" s="330"/>
      <c r="PN187" s="330"/>
      <c r="PO187" s="330"/>
      <c r="PP187" s="330"/>
      <c r="PQ187" s="330"/>
      <c r="PR187" s="330"/>
      <c r="PS187" s="330"/>
      <c r="PT187" s="330"/>
      <c r="PU187" s="330"/>
      <c r="PV187" s="330"/>
      <c r="PW187" s="330"/>
      <c r="PX187" s="330"/>
      <c r="PY187" s="330"/>
      <c r="PZ187" s="330"/>
      <c r="QA187" s="330"/>
      <c r="QB187" s="330"/>
      <c r="QC187" s="330"/>
      <c r="QD187" s="330"/>
      <c r="QE187" s="330"/>
      <c r="QF187" s="330"/>
      <c r="QG187" s="330"/>
      <c r="QH187" s="330"/>
      <c r="QI187" s="330"/>
      <c r="QJ187" s="330"/>
      <c r="QK187" s="330"/>
      <c r="QL187" s="330"/>
      <c r="QM187" s="330"/>
      <c r="QN187" s="330"/>
      <c r="QO187" s="330"/>
      <c r="QP187" s="330"/>
      <c r="QQ187" s="330"/>
      <c r="QR187" s="330"/>
      <c r="QS187" s="330"/>
      <c r="QT187" s="330"/>
      <c r="QU187" s="330"/>
      <c r="QV187" s="330"/>
      <c r="QW187" s="330"/>
      <c r="QX187" s="330"/>
      <c r="QY187" s="330"/>
      <c r="QZ187" s="330"/>
      <c r="RA187" s="330"/>
      <c r="RB187" s="330"/>
      <c r="RC187" s="330"/>
      <c r="RD187" s="330"/>
      <c r="RE187" s="330"/>
      <c r="RF187" s="330"/>
      <c r="RG187" s="330"/>
      <c r="RH187" s="330"/>
      <c r="RI187" s="330"/>
      <c r="RJ187" s="330"/>
      <c r="RK187" s="330"/>
      <c r="RL187" s="330"/>
      <c r="RM187" s="330"/>
      <c r="RN187" s="330"/>
      <c r="RO187" s="330"/>
      <c r="RP187" s="330"/>
      <c r="RQ187" s="330"/>
      <c r="RR187" s="330"/>
      <c r="RS187" s="330"/>
      <c r="RT187" s="330"/>
      <c r="RU187" s="330"/>
      <c r="RV187" s="330"/>
      <c r="RW187" s="330"/>
      <c r="RX187" s="330"/>
      <c r="RY187" s="330"/>
      <c r="RZ187" s="330"/>
      <c r="SA187" s="330"/>
      <c r="SB187" s="330"/>
      <c r="SC187" s="330"/>
      <c r="SD187" s="330"/>
      <c r="SE187" s="330"/>
      <c r="SF187" s="330"/>
      <c r="SG187" s="330"/>
      <c r="SH187" s="330"/>
      <c r="SI187" s="330"/>
      <c r="SJ187" s="330"/>
      <c r="SK187" s="330"/>
      <c r="SL187" s="330"/>
      <c r="SM187" s="330"/>
      <c r="SN187" s="330"/>
      <c r="SO187" s="330"/>
      <c r="SP187" s="330"/>
      <c r="SQ187" s="330"/>
      <c r="SR187" s="330"/>
      <c r="SS187" s="330"/>
      <c r="ST187" s="330"/>
      <c r="SU187" s="330"/>
      <c r="SV187" s="330"/>
      <c r="SW187" s="330"/>
      <c r="SX187" s="330"/>
      <c r="SY187" s="330"/>
      <c r="SZ187" s="330"/>
      <c r="TA187" s="330"/>
      <c r="TB187" s="330"/>
      <c r="TC187" s="330"/>
      <c r="TD187" s="330"/>
      <c r="TE187" s="330"/>
      <c r="TF187" s="330"/>
      <c r="TG187" s="330"/>
      <c r="TH187" s="330"/>
      <c r="TI187" s="330"/>
      <c r="TJ187" s="330"/>
      <c r="TK187" s="330"/>
      <c r="TL187" s="330"/>
      <c r="TM187" s="330"/>
      <c r="TN187" s="330"/>
      <c r="TO187" s="330"/>
      <c r="TP187" s="330"/>
      <c r="TQ187" s="330"/>
      <c r="TR187" s="330"/>
      <c r="TS187" s="330"/>
      <c r="TT187" s="330"/>
      <c r="TU187" s="330"/>
      <c r="TV187" s="330"/>
      <c r="TW187" s="330"/>
      <c r="TX187" s="330"/>
      <c r="TY187" s="330"/>
      <c r="TZ187" s="330"/>
      <c r="UA187" s="330"/>
      <c r="UB187" s="330"/>
      <c r="UC187" s="330"/>
      <c r="UD187" s="330"/>
      <c r="UE187" s="330"/>
      <c r="UF187" s="330"/>
      <c r="UG187" s="330"/>
      <c r="UH187" s="330"/>
      <c r="UI187" s="330"/>
      <c r="UJ187" s="330"/>
      <c r="UK187" s="330"/>
      <c r="UL187" s="330"/>
      <c r="UM187" s="330"/>
      <c r="UN187" s="330"/>
      <c r="UO187" s="330"/>
      <c r="UP187" s="330"/>
      <c r="UQ187" s="330"/>
      <c r="UR187" s="330"/>
      <c r="US187" s="330"/>
      <c r="UT187" s="330"/>
      <c r="UU187" s="330"/>
      <c r="UV187" s="330"/>
      <c r="UW187" s="330"/>
      <c r="UX187" s="330"/>
      <c r="UY187" s="330"/>
      <c r="UZ187" s="330"/>
      <c r="VA187" s="330"/>
      <c r="VB187" s="330"/>
      <c r="VC187" s="330"/>
      <c r="VD187" s="330"/>
      <c r="VE187" s="330"/>
      <c r="VF187" s="330"/>
      <c r="VG187" s="330"/>
      <c r="VH187" s="330"/>
      <c r="VI187" s="330"/>
      <c r="VJ187" s="330"/>
      <c r="VK187" s="330"/>
      <c r="VL187" s="330"/>
      <c r="VM187" s="330"/>
      <c r="VN187" s="330"/>
      <c r="VO187" s="330"/>
      <c r="VP187" s="330"/>
      <c r="VQ187" s="330"/>
      <c r="VR187" s="330"/>
      <c r="VS187" s="330"/>
      <c r="VT187" s="330"/>
      <c r="VU187" s="330"/>
      <c r="VV187" s="330"/>
      <c r="VW187" s="330"/>
      <c r="VX187" s="330"/>
      <c r="VY187" s="330"/>
      <c r="VZ187" s="330"/>
      <c r="WA187" s="330"/>
      <c r="WB187" s="330"/>
      <c r="WC187" s="330"/>
      <c r="WD187" s="330"/>
      <c r="WE187" s="330"/>
      <c r="WF187" s="330"/>
      <c r="WG187" s="330"/>
      <c r="WH187" s="330"/>
      <c r="WI187" s="330"/>
      <c r="WJ187" s="330"/>
      <c r="WK187" s="330"/>
      <c r="WL187" s="330"/>
      <c r="WM187" s="330"/>
      <c r="WN187" s="330"/>
      <c r="WO187" s="330"/>
      <c r="WP187" s="330"/>
      <c r="WQ187" s="330"/>
      <c r="WR187" s="330"/>
      <c r="WS187" s="330"/>
      <c r="WT187" s="330"/>
      <c r="WU187" s="330"/>
      <c r="WV187" s="330"/>
      <c r="WW187" s="330"/>
      <c r="WX187" s="330"/>
      <c r="WY187" s="330"/>
      <c r="WZ187" s="330"/>
      <c r="XA187" s="330"/>
      <c r="XB187" s="330"/>
      <c r="XC187" s="330"/>
      <c r="XD187" s="330"/>
      <c r="XE187" s="330"/>
      <c r="XF187" s="330"/>
      <c r="XG187" s="330"/>
      <c r="XH187" s="330"/>
      <c r="XI187" s="330"/>
      <c r="XJ187" s="330"/>
      <c r="XK187" s="330"/>
      <c r="XL187" s="330"/>
      <c r="XM187" s="330"/>
      <c r="XN187" s="330"/>
      <c r="XO187" s="330"/>
      <c r="XP187" s="330"/>
      <c r="XQ187" s="330"/>
      <c r="XR187" s="330"/>
      <c r="XS187" s="330"/>
      <c r="XT187" s="330"/>
      <c r="XU187" s="330"/>
      <c r="XV187" s="330"/>
      <c r="XW187" s="330"/>
      <c r="XX187" s="330"/>
      <c r="XY187" s="330"/>
      <c r="XZ187" s="330"/>
      <c r="YA187" s="330"/>
      <c r="YB187" s="330"/>
      <c r="YC187" s="330"/>
      <c r="YD187" s="330"/>
      <c r="YE187" s="330"/>
      <c r="YF187" s="330"/>
      <c r="YG187" s="330"/>
      <c r="YH187" s="330"/>
      <c r="YI187" s="330"/>
      <c r="YJ187" s="330"/>
      <c r="YK187" s="330"/>
      <c r="YL187" s="330"/>
      <c r="YM187" s="330"/>
      <c r="YN187" s="330"/>
      <c r="YO187" s="330"/>
      <c r="YP187" s="330"/>
      <c r="YQ187" s="330"/>
      <c r="YR187" s="330"/>
      <c r="YS187" s="330"/>
      <c r="YT187" s="330"/>
      <c r="YU187" s="330"/>
      <c r="YV187" s="330"/>
      <c r="YW187" s="330"/>
      <c r="YX187" s="330"/>
      <c r="YY187" s="330"/>
      <c r="YZ187" s="330"/>
      <c r="ZA187" s="330"/>
      <c r="ZB187" s="330"/>
      <c r="ZC187" s="330"/>
      <c r="ZD187" s="330"/>
      <c r="ZE187" s="330"/>
      <c r="ZF187" s="330"/>
      <c r="ZG187" s="330"/>
      <c r="ZH187" s="330"/>
      <c r="ZI187" s="330"/>
      <c r="ZJ187" s="330"/>
      <c r="ZK187" s="330"/>
      <c r="ZL187" s="330"/>
      <c r="ZM187" s="330"/>
      <c r="ZN187" s="330"/>
      <c r="ZO187" s="330"/>
      <c r="ZP187" s="330"/>
      <c r="ZQ187" s="330"/>
      <c r="ZR187" s="330"/>
      <c r="ZS187" s="330"/>
      <c r="ZT187" s="330"/>
      <c r="ZU187" s="330"/>
      <c r="ZV187" s="330"/>
      <c r="ZW187" s="330"/>
      <c r="ZX187" s="330"/>
      <c r="ZY187" s="330"/>
      <c r="ZZ187" s="330"/>
      <c r="AAA187" s="330"/>
      <c r="AAB187" s="330"/>
      <c r="AAC187" s="330"/>
      <c r="AAD187" s="330"/>
      <c r="AAE187" s="330"/>
      <c r="AAF187" s="330"/>
      <c r="AAG187" s="330"/>
      <c r="AAH187" s="330"/>
      <c r="AAI187" s="330"/>
      <c r="AAJ187" s="330"/>
      <c r="AAK187" s="330"/>
      <c r="AAL187" s="330"/>
      <c r="AAM187" s="330"/>
      <c r="AAN187" s="330"/>
      <c r="AAO187" s="330"/>
      <c r="AAP187" s="330"/>
      <c r="AAQ187" s="330"/>
      <c r="AAR187" s="330"/>
      <c r="AAS187" s="330"/>
      <c r="AAT187" s="330"/>
      <c r="AAU187" s="330"/>
      <c r="AAV187" s="330"/>
      <c r="AAW187" s="330"/>
      <c r="AAX187" s="330"/>
      <c r="AAY187" s="330"/>
      <c r="AAZ187" s="330"/>
      <c r="ABA187" s="330"/>
      <c r="ABB187" s="330"/>
      <c r="ABC187" s="330"/>
      <c r="ABD187" s="330"/>
      <c r="ABE187" s="330"/>
      <c r="ABF187" s="330"/>
      <c r="ABG187" s="330"/>
      <c r="ABH187" s="330"/>
      <c r="ABI187" s="330"/>
      <c r="ABJ187" s="330"/>
      <c r="ABK187" s="330"/>
      <c r="ABL187" s="330"/>
      <c r="ABM187" s="330"/>
      <c r="ABN187" s="330"/>
      <c r="ABO187" s="330"/>
      <c r="ABP187" s="330"/>
      <c r="ABQ187" s="330"/>
      <c r="ABR187" s="330"/>
      <c r="ABS187" s="330"/>
      <c r="ABT187" s="330"/>
      <c r="ABU187" s="330"/>
      <c r="ABV187" s="330"/>
      <c r="ABW187" s="330"/>
      <c r="ABX187" s="330"/>
      <c r="ABY187" s="330"/>
      <c r="ABZ187" s="330"/>
      <c r="ACA187" s="330"/>
      <c r="ACB187" s="330"/>
      <c r="ACC187" s="330"/>
      <c r="ACD187" s="330"/>
      <c r="ACE187" s="330"/>
      <c r="ACF187" s="330"/>
      <c r="ACG187" s="330"/>
      <c r="ACH187" s="330"/>
      <c r="ACI187" s="330"/>
      <c r="ACJ187" s="330"/>
      <c r="ACK187" s="330"/>
      <c r="ACL187" s="330"/>
      <c r="ACM187" s="330"/>
      <c r="ACN187" s="330"/>
      <c r="ACO187" s="330"/>
      <c r="ACP187" s="330"/>
      <c r="ACQ187" s="330"/>
      <c r="ACR187" s="330"/>
      <c r="ACS187" s="330"/>
      <c r="ACT187" s="330"/>
      <c r="ACU187" s="330"/>
      <c r="ACV187" s="330"/>
      <c r="ACW187" s="330"/>
      <c r="ACX187" s="330"/>
      <c r="ACY187" s="330"/>
      <c r="ACZ187" s="330"/>
      <c r="ADA187" s="330"/>
      <c r="ADB187" s="330"/>
      <c r="ADC187" s="330"/>
      <c r="ADD187" s="330"/>
      <c r="ADE187" s="330"/>
      <c r="ADF187" s="330"/>
      <c r="ADG187" s="330"/>
      <c r="ADH187" s="330"/>
      <c r="ADI187" s="330"/>
      <c r="ADJ187" s="330"/>
      <c r="ADK187" s="330"/>
      <c r="ADL187" s="330"/>
      <c r="ADM187" s="330"/>
      <c r="ADN187" s="330"/>
      <c r="ADO187" s="330"/>
      <c r="ADP187" s="330"/>
      <c r="ADQ187" s="330"/>
      <c r="ADR187" s="330"/>
      <c r="ADS187" s="330"/>
      <c r="ADT187" s="330"/>
      <c r="ADU187" s="330"/>
      <c r="ADV187" s="330"/>
      <c r="ADW187" s="330"/>
      <c r="ADX187" s="330"/>
      <c r="ADY187" s="330"/>
      <c r="ADZ187" s="330"/>
      <c r="AEA187" s="330"/>
      <c r="AEB187" s="330"/>
      <c r="AEC187" s="330"/>
      <c r="AED187" s="330"/>
      <c r="AEE187" s="330"/>
      <c r="AEF187" s="330"/>
      <c r="AEG187" s="330"/>
      <c r="AEH187" s="330"/>
      <c r="AEI187" s="330"/>
      <c r="AEJ187" s="330"/>
      <c r="AEK187" s="330"/>
      <c r="AEL187" s="330"/>
      <c r="AEM187" s="330"/>
      <c r="AEN187" s="330"/>
      <c r="AEO187" s="330"/>
      <c r="AEP187" s="330"/>
      <c r="AEQ187" s="330"/>
      <c r="AER187" s="330"/>
      <c r="AES187" s="330"/>
      <c r="AET187" s="330"/>
      <c r="AEU187" s="330"/>
      <c r="AEV187" s="330"/>
      <c r="AEW187" s="330"/>
      <c r="AEX187" s="330"/>
      <c r="AEY187" s="330"/>
      <c r="AEZ187" s="330"/>
      <c r="AFA187" s="330"/>
      <c r="AFB187" s="330"/>
      <c r="AFC187" s="330"/>
      <c r="AFD187" s="330"/>
      <c r="AFE187" s="330"/>
      <c r="AFF187" s="330"/>
      <c r="AFG187" s="330"/>
      <c r="AFH187" s="330"/>
      <c r="AFI187" s="330"/>
      <c r="AFJ187" s="330"/>
      <c r="AFK187" s="330"/>
      <c r="AFL187" s="330"/>
      <c r="AFM187" s="330"/>
      <c r="AFN187" s="330"/>
      <c r="AFO187" s="330"/>
      <c r="AFP187" s="330"/>
      <c r="AFQ187" s="330"/>
      <c r="AFR187" s="330"/>
      <c r="AFS187" s="330"/>
      <c r="AFT187" s="330"/>
      <c r="AFU187" s="330"/>
      <c r="AFV187" s="330"/>
      <c r="AFW187" s="330"/>
      <c r="AFX187" s="330"/>
      <c r="AFY187" s="330"/>
      <c r="AFZ187" s="330"/>
      <c r="AGA187" s="330"/>
      <c r="AGB187" s="330"/>
      <c r="AGC187" s="330"/>
      <c r="AGD187" s="330"/>
      <c r="AGE187" s="330"/>
      <c r="AGF187" s="330"/>
      <c r="AGG187" s="330"/>
      <c r="AGH187" s="330"/>
      <c r="AGI187" s="330"/>
      <c r="AGJ187" s="330"/>
      <c r="AGK187" s="330"/>
      <c r="AGL187" s="330"/>
      <c r="AGM187" s="330"/>
      <c r="AGN187" s="330"/>
      <c r="AGO187" s="330"/>
      <c r="AGP187" s="330"/>
      <c r="AGQ187" s="330"/>
      <c r="AGR187" s="330"/>
      <c r="AGS187" s="330"/>
      <c r="AGT187" s="330"/>
      <c r="AGU187" s="330"/>
      <c r="AGV187" s="330"/>
      <c r="AGW187" s="330"/>
      <c r="AGX187" s="330"/>
      <c r="AGY187" s="330"/>
      <c r="AGZ187" s="330"/>
      <c r="AHA187" s="330"/>
      <c r="AHB187" s="330"/>
      <c r="AHC187" s="330"/>
      <c r="AHD187" s="330"/>
      <c r="AHE187" s="330"/>
      <c r="AHF187" s="330"/>
      <c r="AHG187" s="330"/>
      <c r="AHH187" s="330"/>
      <c r="AHI187" s="330"/>
      <c r="AHJ187" s="330"/>
      <c r="AHK187" s="330"/>
      <c r="AHL187" s="330"/>
      <c r="AHM187" s="330"/>
      <c r="AHN187" s="330"/>
      <c r="AHO187" s="330"/>
      <c r="AHP187" s="330"/>
      <c r="AHQ187" s="330"/>
      <c r="AHR187" s="330"/>
      <c r="AHS187" s="330"/>
      <c r="AHT187" s="330"/>
      <c r="AHU187" s="330"/>
      <c r="AHV187" s="330"/>
      <c r="AHW187" s="330"/>
      <c r="AHX187" s="330"/>
      <c r="AHY187" s="330"/>
      <c r="AHZ187" s="330"/>
      <c r="AIA187" s="330"/>
      <c r="AIB187" s="330"/>
      <c r="AIC187" s="330"/>
      <c r="AID187" s="330"/>
      <c r="AIE187" s="330"/>
      <c r="AIF187" s="330"/>
      <c r="AIG187" s="330"/>
      <c r="AIH187" s="330"/>
      <c r="AII187" s="330"/>
      <c r="AIJ187" s="330"/>
      <c r="AIK187" s="330"/>
      <c r="AIL187" s="330"/>
      <c r="AIM187" s="330"/>
      <c r="AIN187" s="330"/>
      <c r="AIO187" s="330"/>
      <c r="AIP187" s="330"/>
      <c r="AIQ187" s="330"/>
      <c r="AIR187" s="330"/>
      <c r="AIS187" s="330"/>
      <c r="AIT187" s="330"/>
      <c r="AIU187" s="330"/>
      <c r="AIV187" s="330"/>
      <c r="AIW187" s="330"/>
      <c r="AIX187" s="330"/>
      <c r="AIY187" s="330"/>
      <c r="AIZ187" s="330"/>
      <c r="AJA187" s="330"/>
      <c r="AJB187" s="330"/>
      <c r="AJC187" s="330"/>
      <c r="AJD187" s="330"/>
      <c r="AJE187" s="330"/>
      <c r="AJF187" s="330"/>
      <c r="AJG187" s="330"/>
      <c r="AJH187" s="330"/>
      <c r="AJI187" s="330"/>
      <c r="AJJ187" s="330"/>
      <c r="AJK187" s="330"/>
      <c r="AJL187" s="330"/>
      <c r="AJM187" s="330"/>
      <c r="AJN187" s="330"/>
      <c r="AJO187" s="330"/>
      <c r="AJP187" s="330"/>
      <c r="AJQ187" s="330"/>
      <c r="AJR187" s="330"/>
      <c r="AJS187" s="330"/>
      <c r="AJT187" s="330"/>
      <c r="AJU187" s="330"/>
      <c r="AJV187" s="330"/>
      <c r="AJW187" s="330"/>
      <c r="AJX187" s="330"/>
      <c r="AJY187" s="330"/>
      <c r="AJZ187" s="330"/>
      <c r="AKA187" s="330"/>
      <c r="AKB187" s="330"/>
      <c r="AKC187" s="330"/>
      <c r="AKD187" s="330"/>
      <c r="AKE187" s="330"/>
      <c r="AKF187" s="330"/>
      <c r="AKG187" s="330"/>
      <c r="AKH187" s="330"/>
    </row>
    <row r="188" spans="1:970" s="330" customFormat="1" ht="270.75" customHeight="1">
      <c r="A188" s="508">
        <v>72</v>
      </c>
      <c r="B188" s="484" t="s">
        <v>359</v>
      </c>
      <c r="C188" s="481" t="s">
        <v>360</v>
      </c>
      <c r="D188" s="479" t="s">
        <v>1307</v>
      </c>
      <c r="E188" s="479" t="s">
        <v>820</v>
      </c>
      <c r="F188" s="479" t="s">
        <v>821</v>
      </c>
      <c r="G188" s="479" t="s">
        <v>1764</v>
      </c>
      <c r="H188" s="496">
        <v>45292</v>
      </c>
      <c r="I188" s="496">
        <v>45657</v>
      </c>
      <c r="J188" s="479" t="s">
        <v>1792</v>
      </c>
      <c r="K188" s="479" t="s">
        <v>799</v>
      </c>
      <c r="L188" s="479" t="s">
        <v>362</v>
      </c>
      <c r="M188" s="479" t="s">
        <v>1550</v>
      </c>
      <c r="N188" s="479" t="s">
        <v>1770</v>
      </c>
      <c r="O188" s="488">
        <v>0.1</v>
      </c>
      <c r="P188" s="491"/>
      <c r="Q188" s="488">
        <v>0.2</v>
      </c>
      <c r="R188" s="491"/>
      <c r="S188" s="488">
        <v>0.3</v>
      </c>
      <c r="T188" s="491"/>
      <c r="U188" s="488">
        <v>0.4</v>
      </c>
      <c r="V188" s="486"/>
      <c r="W188" s="500">
        <f>O188+Q188+S188+U188</f>
        <v>1</v>
      </c>
      <c r="X188" s="498"/>
      <c r="Y188" s="494"/>
      <c r="Z188" s="494"/>
      <c r="AA188" s="210"/>
      <c r="AB188" s="210"/>
    </row>
    <row r="189" spans="1:970" s="330" customFormat="1" ht="60.75" customHeight="1">
      <c r="A189" s="509"/>
      <c r="B189" s="484"/>
      <c r="C189" s="481"/>
      <c r="D189" s="479"/>
      <c r="E189" s="479"/>
      <c r="F189" s="479"/>
      <c r="G189" s="479"/>
      <c r="H189" s="496"/>
      <c r="I189" s="496"/>
      <c r="J189" s="479"/>
      <c r="K189" s="479"/>
      <c r="L189" s="479"/>
      <c r="M189" s="479"/>
      <c r="N189" s="479"/>
      <c r="O189" s="488"/>
      <c r="P189" s="491"/>
      <c r="Q189" s="488"/>
      <c r="R189" s="491"/>
      <c r="S189" s="488"/>
      <c r="T189" s="491"/>
      <c r="U189" s="488"/>
      <c r="V189" s="486"/>
      <c r="W189" s="500"/>
      <c r="X189" s="498"/>
      <c r="Y189" s="495"/>
      <c r="Z189" s="495"/>
    </row>
    <row r="190" spans="1:970" s="330" customFormat="1" ht="79.5" customHeight="1">
      <c r="A190" s="509"/>
      <c r="B190" s="484"/>
      <c r="C190" s="481"/>
      <c r="D190" s="479"/>
      <c r="E190" s="479"/>
      <c r="F190" s="479"/>
      <c r="G190" s="479"/>
      <c r="H190" s="496"/>
      <c r="I190" s="496"/>
      <c r="J190" s="479"/>
      <c r="K190" s="479"/>
      <c r="L190" s="479"/>
      <c r="M190" s="479"/>
      <c r="N190" s="479"/>
      <c r="O190" s="488"/>
      <c r="P190" s="491"/>
      <c r="Q190" s="488"/>
      <c r="R190" s="491"/>
      <c r="S190" s="488"/>
      <c r="T190" s="491"/>
      <c r="U190" s="488"/>
      <c r="V190" s="486"/>
      <c r="W190" s="500"/>
      <c r="X190" s="498"/>
      <c r="Y190" s="495"/>
      <c r="Z190" s="495"/>
    </row>
    <row r="191" spans="1:970" s="330" customFormat="1" ht="79.5" customHeight="1">
      <c r="A191" s="509"/>
      <c r="B191" s="484"/>
      <c r="C191" s="481"/>
      <c r="D191" s="479"/>
      <c r="E191" s="479"/>
      <c r="F191" s="479"/>
      <c r="G191" s="479"/>
      <c r="H191" s="496"/>
      <c r="I191" s="496"/>
      <c r="J191" s="479"/>
      <c r="K191" s="479"/>
      <c r="L191" s="479"/>
      <c r="M191" s="479"/>
      <c r="N191" s="479"/>
      <c r="O191" s="488"/>
      <c r="P191" s="491"/>
      <c r="Q191" s="488"/>
      <c r="R191" s="491"/>
      <c r="S191" s="488"/>
      <c r="T191" s="491"/>
      <c r="U191" s="488"/>
      <c r="V191" s="486"/>
      <c r="W191" s="500"/>
      <c r="X191" s="498"/>
      <c r="Y191" s="495"/>
      <c r="Z191" s="495"/>
    </row>
    <row r="192" spans="1:970" s="330" customFormat="1" ht="79.5" customHeight="1">
      <c r="A192" s="509"/>
      <c r="B192" s="484"/>
      <c r="C192" s="481"/>
      <c r="D192" s="479"/>
      <c r="E192" s="479"/>
      <c r="F192" s="479"/>
      <c r="G192" s="479"/>
      <c r="H192" s="496"/>
      <c r="I192" s="496"/>
      <c r="J192" s="479"/>
      <c r="K192" s="479"/>
      <c r="L192" s="479"/>
      <c r="M192" s="479"/>
      <c r="N192" s="479"/>
      <c r="O192" s="488"/>
      <c r="P192" s="491"/>
      <c r="Q192" s="488"/>
      <c r="R192" s="491"/>
      <c r="S192" s="488"/>
      <c r="T192" s="491"/>
      <c r="U192" s="488"/>
      <c r="V192" s="486"/>
      <c r="W192" s="500"/>
      <c r="X192" s="498"/>
      <c r="Y192" s="495"/>
      <c r="Z192" s="495"/>
    </row>
    <row r="193" spans="1:29" s="330" customFormat="1" ht="79.5" customHeight="1">
      <c r="A193" s="509"/>
      <c r="B193" s="484"/>
      <c r="C193" s="481"/>
      <c r="D193" s="479"/>
      <c r="E193" s="479"/>
      <c r="F193" s="479"/>
      <c r="G193" s="479"/>
      <c r="H193" s="496"/>
      <c r="I193" s="496"/>
      <c r="J193" s="479"/>
      <c r="K193" s="479"/>
      <c r="L193" s="479"/>
      <c r="M193" s="479"/>
      <c r="N193" s="479"/>
      <c r="O193" s="488"/>
      <c r="P193" s="491"/>
      <c r="Q193" s="488"/>
      <c r="R193" s="491"/>
      <c r="S193" s="488"/>
      <c r="T193" s="491"/>
      <c r="U193" s="488"/>
      <c r="V193" s="486"/>
      <c r="W193" s="500"/>
      <c r="X193" s="498"/>
      <c r="Y193" s="495"/>
      <c r="Z193" s="495"/>
    </row>
    <row r="194" spans="1:29" s="330" customFormat="1" ht="79.5" customHeight="1">
      <c r="A194" s="509"/>
      <c r="B194" s="484"/>
      <c r="C194" s="481"/>
      <c r="D194" s="479"/>
      <c r="E194" s="479"/>
      <c r="F194" s="479"/>
      <c r="G194" s="479"/>
      <c r="H194" s="496"/>
      <c r="I194" s="496"/>
      <c r="J194" s="479"/>
      <c r="K194" s="479"/>
      <c r="L194" s="479"/>
      <c r="M194" s="479"/>
      <c r="N194" s="479"/>
      <c r="O194" s="488"/>
      <c r="P194" s="491"/>
      <c r="Q194" s="488"/>
      <c r="R194" s="491"/>
      <c r="S194" s="488"/>
      <c r="T194" s="491"/>
      <c r="U194" s="488"/>
      <c r="V194" s="486"/>
      <c r="W194" s="500"/>
      <c r="X194" s="498"/>
      <c r="Y194" s="495"/>
      <c r="Z194" s="495"/>
    </row>
    <row r="195" spans="1:29" s="330" customFormat="1" ht="79.5" customHeight="1">
      <c r="A195" s="510"/>
      <c r="B195" s="484"/>
      <c r="C195" s="481"/>
      <c r="D195" s="479"/>
      <c r="E195" s="479"/>
      <c r="F195" s="479"/>
      <c r="G195" s="479"/>
      <c r="H195" s="496"/>
      <c r="I195" s="496"/>
      <c r="J195" s="479"/>
      <c r="K195" s="479"/>
      <c r="L195" s="479"/>
      <c r="M195" s="479"/>
      <c r="N195" s="479"/>
      <c r="O195" s="488"/>
      <c r="P195" s="491"/>
      <c r="Q195" s="488"/>
      <c r="R195" s="491"/>
      <c r="S195" s="488"/>
      <c r="T195" s="491"/>
      <c r="U195" s="488"/>
      <c r="V195" s="486"/>
      <c r="W195" s="500"/>
      <c r="X195" s="498"/>
      <c r="Y195" s="507"/>
      <c r="Z195" s="507"/>
    </row>
    <row r="196" spans="1:29" s="330" customFormat="1" ht="387" customHeight="1">
      <c r="A196" s="508">
        <v>73</v>
      </c>
      <c r="B196" s="484" t="s">
        <v>366</v>
      </c>
      <c r="C196" s="481" t="s">
        <v>367</v>
      </c>
      <c r="D196" s="479" t="s">
        <v>1307</v>
      </c>
      <c r="E196" s="479" t="s">
        <v>364</v>
      </c>
      <c r="F196" s="479" t="s">
        <v>365</v>
      </c>
      <c r="G196" s="479" t="s">
        <v>1767</v>
      </c>
      <c r="H196" s="496">
        <v>45292</v>
      </c>
      <c r="I196" s="496">
        <v>45657</v>
      </c>
      <c r="J196" s="479" t="s">
        <v>1792</v>
      </c>
      <c r="K196" s="479" t="s">
        <v>799</v>
      </c>
      <c r="L196" s="479" t="s">
        <v>369</v>
      </c>
      <c r="M196" s="479" t="s">
        <v>1765</v>
      </c>
      <c r="N196" s="479" t="s">
        <v>1769</v>
      </c>
      <c r="O196" s="488">
        <v>0.25</v>
      </c>
      <c r="P196" s="491"/>
      <c r="Q196" s="488">
        <v>0.25</v>
      </c>
      <c r="R196" s="491"/>
      <c r="S196" s="488">
        <v>0.25</v>
      </c>
      <c r="T196" s="491"/>
      <c r="U196" s="488">
        <v>0.25</v>
      </c>
      <c r="V196" s="486"/>
      <c r="W196" s="500">
        <f>O196+Q196+S196+U196</f>
        <v>1</v>
      </c>
      <c r="X196" s="498"/>
      <c r="Y196" s="532"/>
      <c r="Z196" s="532"/>
      <c r="AA196" s="210"/>
      <c r="AB196" s="447"/>
      <c r="AC196" s="210"/>
    </row>
    <row r="197" spans="1:29" s="330" customFormat="1" ht="105.75" customHeight="1">
      <c r="A197" s="509"/>
      <c r="B197" s="484"/>
      <c r="C197" s="481"/>
      <c r="D197" s="479"/>
      <c r="E197" s="479"/>
      <c r="F197" s="479"/>
      <c r="G197" s="479"/>
      <c r="H197" s="496"/>
      <c r="I197" s="496"/>
      <c r="J197" s="479"/>
      <c r="K197" s="479"/>
      <c r="L197" s="479"/>
      <c r="M197" s="479"/>
      <c r="N197" s="479"/>
      <c r="O197" s="488"/>
      <c r="P197" s="491"/>
      <c r="Q197" s="488"/>
      <c r="R197" s="491"/>
      <c r="S197" s="488"/>
      <c r="T197" s="491"/>
      <c r="U197" s="488"/>
      <c r="V197" s="486"/>
      <c r="W197" s="500"/>
      <c r="X197" s="498"/>
      <c r="Y197" s="533"/>
      <c r="Z197" s="533"/>
      <c r="AA197" s="210"/>
      <c r="AB197" s="447"/>
      <c r="AC197" s="210"/>
    </row>
    <row r="198" spans="1:29" s="330" customFormat="1" ht="143.25" customHeight="1">
      <c r="A198" s="509"/>
      <c r="B198" s="484"/>
      <c r="C198" s="481"/>
      <c r="D198" s="479"/>
      <c r="E198" s="479"/>
      <c r="F198" s="479"/>
      <c r="G198" s="479"/>
      <c r="H198" s="496"/>
      <c r="I198" s="496"/>
      <c r="J198" s="479"/>
      <c r="K198" s="479"/>
      <c r="L198" s="479"/>
      <c r="M198" s="479"/>
      <c r="N198" s="479"/>
      <c r="O198" s="488"/>
      <c r="P198" s="491"/>
      <c r="Q198" s="488"/>
      <c r="R198" s="491"/>
      <c r="S198" s="488"/>
      <c r="T198" s="491"/>
      <c r="U198" s="488"/>
      <c r="V198" s="486"/>
      <c r="W198" s="500"/>
      <c r="X198" s="498"/>
      <c r="Y198" s="533"/>
      <c r="Z198" s="533"/>
      <c r="AA198" s="210"/>
      <c r="AB198" s="447"/>
      <c r="AC198" s="210"/>
    </row>
    <row r="199" spans="1:29" s="330" customFormat="1" ht="94.5" customHeight="1">
      <c r="A199" s="509"/>
      <c r="B199" s="484"/>
      <c r="C199" s="481"/>
      <c r="D199" s="479"/>
      <c r="E199" s="479"/>
      <c r="F199" s="479"/>
      <c r="G199" s="479"/>
      <c r="H199" s="496"/>
      <c r="I199" s="496"/>
      <c r="J199" s="479"/>
      <c r="K199" s="479"/>
      <c r="L199" s="479"/>
      <c r="M199" s="479"/>
      <c r="N199" s="479"/>
      <c r="O199" s="488"/>
      <c r="P199" s="491"/>
      <c r="Q199" s="488"/>
      <c r="R199" s="491"/>
      <c r="S199" s="488"/>
      <c r="T199" s="491"/>
      <c r="U199" s="488"/>
      <c r="V199" s="486"/>
      <c r="W199" s="500"/>
      <c r="X199" s="498"/>
      <c r="Y199" s="533"/>
      <c r="Z199" s="533"/>
      <c r="AA199" s="210"/>
      <c r="AB199" s="447"/>
      <c r="AC199" s="210"/>
    </row>
    <row r="200" spans="1:29" s="330" customFormat="1" ht="64.5" customHeight="1">
      <c r="A200" s="509"/>
      <c r="B200" s="484"/>
      <c r="C200" s="481"/>
      <c r="D200" s="479"/>
      <c r="E200" s="479"/>
      <c r="F200" s="479"/>
      <c r="G200" s="479"/>
      <c r="H200" s="496"/>
      <c r="I200" s="496"/>
      <c r="J200" s="479"/>
      <c r="K200" s="479"/>
      <c r="L200" s="479"/>
      <c r="M200" s="479"/>
      <c r="N200" s="479"/>
      <c r="O200" s="488"/>
      <c r="P200" s="491"/>
      <c r="Q200" s="488"/>
      <c r="R200" s="491"/>
      <c r="S200" s="488"/>
      <c r="T200" s="491"/>
      <c r="U200" s="488"/>
      <c r="V200" s="486"/>
      <c r="W200" s="500"/>
      <c r="X200" s="498"/>
      <c r="Y200" s="533"/>
      <c r="Z200" s="533"/>
      <c r="AA200" s="210"/>
      <c r="AB200" s="210"/>
    </row>
    <row r="201" spans="1:29" s="330" customFormat="1" ht="79.5" customHeight="1">
      <c r="A201" s="510"/>
      <c r="B201" s="484"/>
      <c r="C201" s="481"/>
      <c r="D201" s="479"/>
      <c r="E201" s="479"/>
      <c r="F201" s="479"/>
      <c r="G201" s="479"/>
      <c r="H201" s="496"/>
      <c r="I201" s="496"/>
      <c r="J201" s="479"/>
      <c r="K201" s="479"/>
      <c r="L201" s="479"/>
      <c r="M201" s="479"/>
      <c r="N201" s="479"/>
      <c r="O201" s="488"/>
      <c r="P201" s="491"/>
      <c r="Q201" s="488"/>
      <c r="R201" s="491"/>
      <c r="S201" s="488"/>
      <c r="T201" s="491"/>
      <c r="U201" s="488"/>
      <c r="V201" s="486"/>
      <c r="W201" s="500"/>
      <c r="X201" s="498"/>
      <c r="Y201" s="534"/>
      <c r="Z201" s="534"/>
      <c r="AA201" s="210"/>
      <c r="AB201" s="447"/>
      <c r="AC201" s="210"/>
    </row>
    <row r="202" spans="1:29" s="330" customFormat="1" ht="263.25" customHeight="1">
      <c r="A202" s="508">
        <v>74</v>
      </c>
      <c r="B202" s="484" t="s">
        <v>371</v>
      </c>
      <c r="C202" s="481" t="s">
        <v>372</v>
      </c>
      <c r="D202" s="479" t="s">
        <v>1307</v>
      </c>
      <c r="E202" s="479" t="s">
        <v>364</v>
      </c>
      <c r="F202" s="479" t="s">
        <v>365</v>
      </c>
      <c r="G202" s="479" t="s">
        <v>1766</v>
      </c>
      <c r="H202" s="496">
        <v>45292</v>
      </c>
      <c r="I202" s="496">
        <v>45657</v>
      </c>
      <c r="J202" s="479" t="s">
        <v>1792</v>
      </c>
      <c r="K202" s="479" t="s">
        <v>799</v>
      </c>
      <c r="L202" s="479" t="s">
        <v>374</v>
      </c>
      <c r="M202" s="479" t="s">
        <v>1771</v>
      </c>
      <c r="N202" s="479" t="s">
        <v>1768</v>
      </c>
      <c r="O202" s="488">
        <v>0.25</v>
      </c>
      <c r="P202" s="491"/>
      <c r="Q202" s="488">
        <v>0.25</v>
      </c>
      <c r="R202" s="491"/>
      <c r="S202" s="488">
        <v>0.25</v>
      </c>
      <c r="T202" s="491"/>
      <c r="U202" s="488">
        <v>0.25</v>
      </c>
      <c r="V202" s="486"/>
      <c r="W202" s="500">
        <f>O202+Q202+S202+U202</f>
        <v>1</v>
      </c>
      <c r="X202" s="498"/>
      <c r="Y202" s="494"/>
      <c r="Z202" s="494"/>
      <c r="AA202" s="210"/>
      <c r="AB202" s="447"/>
      <c r="AC202" s="210"/>
    </row>
    <row r="203" spans="1:29" s="330" customFormat="1" ht="57" customHeight="1">
      <c r="A203" s="509"/>
      <c r="B203" s="484"/>
      <c r="C203" s="481"/>
      <c r="D203" s="479"/>
      <c r="E203" s="479"/>
      <c r="F203" s="479"/>
      <c r="G203" s="479"/>
      <c r="H203" s="496"/>
      <c r="I203" s="496"/>
      <c r="J203" s="479"/>
      <c r="K203" s="479"/>
      <c r="L203" s="479"/>
      <c r="M203" s="479"/>
      <c r="N203" s="479"/>
      <c r="O203" s="488"/>
      <c r="P203" s="491"/>
      <c r="Q203" s="488"/>
      <c r="R203" s="491"/>
      <c r="S203" s="488"/>
      <c r="T203" s="491"/>
      <c r="U203" s="488"/>
      <c r="V203" s="486"/>
      <c r="W203" s="500"/>
      <c r="X203" s="498"/>
      <c r="Y203" s="495"/>
      <c r="Z203" s="495"/>
      <c r="AA203" s="210"/>
      <c r="AB203" s="447"/>
      <c r="AC203" s="210"/>
    </row>
    <row r="204" spans="1:29" s="330" customFormat="1" ht="94.5" customHeight="1">
      <c r="A204" s="509"/>
      <c r="B204" s="484"/>
      <c r="C204" s="481"/>
      <c r="D204" s="479"/>
      <c r="E204" s="479"/>
      <c r="F204" s="479"/>
      <c r="G204" s="479"/>
      <c r="H204" s="496"/>
      <c r="I204" s="496"/>
      <c r="J204" s="479"/>
      <c r="K204" s="479"/>
      <c r="L204" s="479"/>
      <c r="M204" s="479"/>
      <c r="N204" s="479"/>
      <c r="O204" s="488"/>
      <c r="P204" s="491"/>
      <c r="Q204" s="488"/>
      <c r="R204" s="491"/>
      <c r="S204" s="488"/>
      <c r="T204" s="491"/>
      <c r="U204" s="488"/>
      <c r="V204" s="486"/>
      <c r="W204" s="500"/>
      <c r="X204" s="498"/>
      <c r="Y204" s="495"/>
      <c r="Z204" s="495"/>
      <c r="AA204" s="210"/>
      <c r="AB204" s="447"/>
      <c r="AC204" s="210"/>
    </row>
    <row r="205" spans="1:29" s="330" customFormat="1" ht="57" customHeight="1">
      <c r="A205" s="509"/>
      <c r="B205" s="484"/>
      <c r="C205" s="481"/>
      <c r="D205" s="479"/>
      <c r="E205" s="479"/>
      <c r="F205" s="479"/>
      <c r="G205" s="479"/>
      <c r="H205" s="496"/>
      <c r="I205" s="496"/>
      <c r="J205" s="479"/>
      <c r="K205" s="479"/>
      <c r="L205" s="479"/>
      <c r="M205" s="479"/>
      <c r="N205" s="479"/>
      <c r="O205" s="488"/>
      <c r="P205" s="491"/>
      <c r="Q205" s="488"/>
      <c r="R205" s="491"/>
      <c r="S205" s="488"/>
      <c r="T205" s="491"/>
      <c r="U205" s="488"/>
      <c r="V205" s="486"/>
      <c r="W205" s="500"/>
      <c r="X205" s="498"/>
      <c r="Y205" s="495"/>
      <c r="Z205" s="495"/>
    </row>
    <row r="206" spans="1:29" s="330" customFormat="1" ht="57" customHeight="1">
      <c r="A206" s="509"/>
      <c r="B206" s="484"/>
      <c r="C206" s="481"/>
      <c r="D206" s="479"/>
      <c r="E206" s="479"/>
      <c r="F206" s="479"/>
      <c r="G206" s="479"/>
      <c r="H206" s="496"/>
      <c r="I206" s="496"/>
      <c r="J206" s="479"/>
      <c r="K206" s="479"/>
      <c r="L206" s="479"/>
      <c r="M206" s="479"/>
      <c r="N206" s="479"/>
      <c r="O206" s="488"/>
      <c r="P206" s="491"/>
      <c r="Q206" s="488"/>
      <c r="R206" s="491"/>
      <c r="S206" s="488"/>
      <c r="T206" s="491"/>
      <c r="U206" s="488"/>
      <c r="V206" s="486"/>
      <c r="W206" s="500"/>
      <c r="X206" s="498"/>
      <c r="Y206" s="495"/>
      <c r="Z206" s="495"/>
    </row>
    <row r="207" spans="1:29" s="330" customFormat="1" ht="102" customHeight="1">
      <c r="A207" s="510"/>
      <c r="B207" s="484"/>
      <c r="C207" s="481"/>
      <c r="D207" s="479"/>
      <c r="E207" s="479"/>
      <c r="F207" s="479"/>
      <c r="G207" s="479"/>
      <c r="H207" s="496"/>
      <c r="I207" s="496"/>
      <c r="J207" s="479"/>
      <c r="K207" s="479"/>
      <c r="L207" s="479"/>
      <c r="M207" s="479"/>
      <c r="N207" s="479"/>
      <c r="O207" s="488"/>
      <c r="P207" s="491"/>
      <c r="Q207" s="488"/>
      <c r="R207" s="491"/>
      <c r="S207" s="488"/>
      <c r="T207" s="491"/>
      <c r="U207" s="488"/>
      <c r="V207" s="486"/>
      <c r="W207" s="500"/>
      <c r="X207" s="498"/>
      <c r="Y207" s="507"/>
      <c r="Z207" s="507"/>
    </row>
    <row r="208" spans="1:29" s="330" customFormat="1" ht="409.6" customHeight="1">
      <c r="A208" s="508">
        <v>75</v>
      </c>
      <c r="B208" s="484" t="s">
        <v>351</v>
      </c>
      <c r="C208" s="481" t="s">
        <v>352</v>
      </c>
      <c r="D208" s="479" t="s">
        <v>1307</v>
      </c>
      <c r="E208" s="525" t="s">
        <v>1512</v>
      </c>
      <c r="F208" s="479" t="s">
        <v>353</v>
      </c>
      <c r="G208" s="479" t="s">
        <v>1772</v>
      </c>
      <c r="H208" s="496">
        <v>45292</v>
      </c>
      <c r="I208" s="496">
        <v>45657</v>
      </c>
      <c r="J208" s="479" t="s">
        <v>1792</v>
      </c>
      <c r="K208" s="479" t="s">
        <v>799</v>
      </c>
      <c r="L208" s="479" t="s">
        <v>191</v>
      </c>
      <c r="M208" s="479" t="s">
        <v>1554</v>
      </c>
      <c r="N208" s="479" t="s">
        <v>1560</v>
      </c>
      <c r="O208" s="488">
        <v>0.1</v>
      </c>
      <c r="P208" s="491"/>
      <c r="Q208" s="488">
        <v>0.15</v>
      </c>
      <c r="R208" s="491"/>
      <c r="S208" s="488">
        <v>0.25</v>
      </c>
      <c r="T208" s="491"/>
      <c r="U208" s="488">
        <v>0.5</v>
      </c>
      <c r="V208" s="488"/>
      <c r="W208" s="500">
        <f>O208+Q208+S208+U208</f>
        <v>1</v>
      </c>
      <c r="X208" s="498"/>
      <c r="Y208" s="494"/>
      <c r="Z208" s="494"/>
      <c r="AA208" s="210"/>
      <c r="AB208" s="210"/>
    </row>
    <row r="209" spans="1:970" s="330" customFormat="1" ht="45.75" customHeight="1">
      <c r="A209" s="510"/>
      <c r="B209" s="484"/>
      <c r="C209" s="481"/>
      <c r="D209" s="479"/>
      <c r="E209" s="479"/>
      <c r="F209" s="479"/>
      <c r="G209" s="479"/>
      <c r="H209" s="496"/>
      <c r="I209" s="496"/>
      <c r="J209" s="479"/>
      <c r="K209" s="479"/>
      <c r="L209" s="479"/>
      <c r="M209" s="479"/>
      <c r="N209" s="479"/>
      <c r="O209" s="488"/>
      <c r="P209" s="491"/>
      <c r="Q209" s="488"/>
      <c r="R209" s="491"/>
      <c r="S209" s="488"/>
      <c r="T209" s="491"/>
      <c r="U209" s="488"/>
      <c r="V209" s="488"/>
      <c r="W209" s="500"/>
      <c r="X209" s="498"/>
      <c r="Y209" s="507"/>
      <c r="Z209" s="507"/>
    </row>
    <row r="210" spans="1:970" s="144" customFormat="1" ht="409.5" customHeight="1">
      <c r="A210" s="438">
        <v>76</v>
      </c>
      <c r="B210" s="430" t="s">
        <v>150</v>
      </c>
      <c r="C210" s="232" t="s">
        <v>151</v>
      </c>
      <c r="D210" s="233" t="s">
        <v>1305</v>
      </c>
      <c r="E210" s="233" t="s">
        <v>247</v>
      </c>
      <c r="F210" s="233" t="s">
        <v>248</v>
      </c>
      <c r="G210" s="393" t="s">
        <v>1707</v>
      </c>
      <c r="H210" s="379">
        <v>45292</v>
      </c>
      <c r="I210" s="379">
        <v>45657</v>
      </c>
      <c r="J210" s="444" t="s">
        <v>1794</v>
      </c>
      <c r="K210" s="380" t="s">
        <v>771</v>
      </c>
      <c r="L210" s="380" t="s">
        <v>771</v>
      </c>
      <c r="M210" s="233" t="s">
        <v>1740</v>
      </c>
      <c r="N210" s="233" t="s">
        <v>1741</v>
      </c>
      <c r="O210" s="236">
        <v>0</v>
      </c>
      <c r="P210" s="237"/>
      <c r="Q210" s="236">
        <v>0.4</v>
      </c>
      <c r="R210" s="237"/>
      <c r="S210" s="241">
        <v>0.4</v>
      </c>
      <c r="T210" s="237"/>
      <c r="U210" s="236">
        <v>0.2</v>
      </c>
      <c r="V210" s="242"/>
      <c r="W210" s="239">
        <f>O210+Q210+S210+U210</f>
        <v>1</v>
      </c>
      <c r="X210" s="240"/>
      <c r="Y210" s="332"/>
      <c r="Z210" s="332"/>
      <c r="AA210" s="330"/>
      <c r="AB210" s="330"/>
      <c r="AC210" s="330"/>
      <c r="AD210" s="330"/>
      <c r="AE210" s="330"/>
      <c r="AF210" s="330"/>
      <c r="AG210" s="330"/>
      <c r="AH210" s="330"/>
      <c r="AI210" s="330"/>
      <c r="AJ210" s="330"/>
      <c r="AK210" s="330"/>
      <c r="AL210" s="330"/>
      <c r="AM210" s="330"/>
      <c r="AN210" s="330"/>
      <c r="AO210" s="330"/>
      <c r="AP210" s="330"/>
      <c r="AQ210" s="330"/>
      <c r="AR210" s="330"/>
      <c r="AS210" s="330"/>
      <c r="AT210" s="330"/>
      <c r="AU210" s="330"/>
      <c r="AV210" s="330"/>
      <c r="AW210" s="330"/>
      <c r="AX210" s="330"/>
      <c r="AY210" s="330"/>
      <c r="AZ210" s="330"/>
      <c r="BA210" s="330"/>
      <c r="BB210" s="330"/>
      <c r="BC210" s="330"/>
      <c r="BD210" s="330"/>
      <c r="BE210" s="330"/>
      <c r="BF210" s="330"/>
      <c r="BG210" s="330"/>
      <c r="BH210" s="330"/>
      <c r="BI210" s="330"/>
      <c r="BJ210" s="330"/>
      <c r="BK210" s="330"/>
      <c r="BL210" s="330"/>
      <c r="BM210" s="330"/>
      <c r="BN210" s="330"/>
      <c r="BO210" s="330"/>
      <c r="BP210" s="330"/>
      <c r="BQ210" s="330"/>
      <c r="BR210" s="330"/>
      <c r="BS210" s="330"/>
      <c r="BT210" s="330"/>
      <c r="BU210" s="330"/>
      <c r="BV210" s="330"/>
      <c r="BW210" s="330"/>
      <c r="BX210" s="330"/>
      <c r="BY210" s="330"/>
      <c r="BZ210" s="330"/>
      <c r="CA210" s="330"/>
      <c r="CB210" s="330"/>
      <c r="CC210" s="330"/>
      <c r="CD210" s="330"/>
      <c r="CE210" s="330"/>
      <c r="CF210" s="330"/>
      <c r="CG210" s="330"/>
      <c r="CH210" s="330"/>
      <c r="CI210" s="330"/>
      <c r="CJ210" s="330"/>
      <c r="CK210" s="330"/>
      <c r="CL210" s="330"/>
      <c r="CM210" s="330"/>
      <c r="CN210" s="330"/>
      <c r="CO210" s="330"/>
      <c r="CP210" s="330"/>
      <c r="CQ210" s="330"/>
      <c r="CR210" s="330"/>
      <c r="CS210" s="330"/>
      <c r="CT210" s="330"/>
      <c r="CU210" s="330"/>
      <c r="CV210" s="330"/>
      <c r="CW210" s="330"/>
      <c r="CX210" s="330"/>
      <c r="CY210" s="330"/>
      <c r="CZ210" s="330"/>
      <c r="DA210" s="330"/>
      <c r="DB210" s="330"/>
      <c r="DC210" s="330"/>
      <c r="DD210" s="330"/>
      <c r="DE210" s="330"/>
      <c r="DF210" s="330"/>
      <c r="DG210" s="330"/>
      <c r="DH210" s="330"/>
      <c r="DI210" s="330"/>
      <c r="DJ210" s="330"/>
      <c r="DK210" s="330"/>
      <c r="DL210" s="330"/>
      <c r="DM210" s="330"/>
      <c r="DN210" s="330"/>
      <c r="DO210" s="330"/>
      <c r="DP210" s="330"/>
      <c r="DQ210" s="330"/>
      <c r="DR210" s="330"/>
      <c r="DS210" s="330"/>
      <c r="DT210" s="330"/>
      <c r="DU210" s="330"/>
      <c r="DV210" s="330"/>
      <c r="DW210" s="330"/>
      <c r="DX210" s="330"/>
      <c r="DY210" s="330"/>
      <c r="DZ210" s="330"/>
      <c r="EA210" s="330"/>
      <c r="EB210" s="330"/>
      <c r="EC210" s="330"/>
      <c r="ED210" s="330"/>
      <c r="EE210" s="330"/>
      <c r="EF210" s="330"/>
      <c r="EG210" s="330"/>
      <c r="EH210" s="330"/>
      <c r="EI210" s="330"/>
      <c r="EJ210" s="330"/>
      <c r="EK210" s="330"/>
      <c r="EL210" s="330"/>
      <c r="EM210" s="330"/>
      <c r="EN210" s="330"/>
      <c r="EO210" s="330"/>
      <c r="EP210" s="330"/>
      <c r="EQ210" s="330"/>
      <c r="ER210" s="330"/>
      <c r="ES210" s="330"/>
      <c r="ET210" s="330"/>
      <c r="EU210" s="330"/>
      <c r="EV210" s="330"/>
      <c r="EW210" s="330"/>
      <c r="EX210" s="330"/>
      <c r="EY210" s="330"/>
      <c r="EZ210" s="330"/>
      <c r="FA210" s="330"/>
      <c r="FB210" s="330"/>
      <c r="FC210" s="330"/>
      <c r="FD210" s="330"/>
      <c r="FE210" s="330"/>
      <c r="FF210" s="330"/>
      <c r="FG210" s="330"/>
      <c r="FH210" s="330"/>
      <c r="FI210" s="330"/>
      <c r="FJ210" s="330"/>
      <c r="FK210" s="330"/>
      <c r="FL210" s="330"/>
      <c r="FM210" s="330"/>
      <c r="FN210" s="330"/>
      <c r="FO210" s="330"/>
      <c r="FP210" s="330"/>
      <c r="FQ210" s="330"/>
      <c r="FR210" s="330"/>
      <c r="FS210" s="330"/>
      <c r="FT210" s="330"/>
      <c r="FU210" s="330"/>
      <c r="FV210" s="330"/>
      <c r="FW210" s="330"/>
      <c r="FX210" s="330"/>
      <c r="FY210" s="330"/>
      <c r="FZ210" s="330"/>
      <c r="GA210" s="330"/>
      <c r="GB210" s="330"/>
      <c r="GC210" s="330"/>
      <c r="GD210" s="330"/>
      <c r="GE210" s="330"/>
      <c r="GF210" s="330"/>
      <c r="GG210" s="330"/>
      <c r="GH210" s="330"/>
      <c r="GI210" s="330"/>
      <c r="GJ210" s="330"/>
      <c r="GK210" s="330"/>
      <c r="GL210" s="330"/>
      <c r="GM210" s="330"/>
      <c r="GN210" s="330"/>
      <c r="GO210" s="330"/>
      <c r="GP210" s="330"/>
      <c r="GQ210" s="330"/>
      <c r="GR210" s="330"/>
      <c r="GS210" s="330"/>
      <c r="GT210" s="330"/>
      <c r="GU210" s="330"/>
      <c r="GV210" s="330"/>
      <c r="GW210" s="330"/>
      <c r="GX210" s="330"/>
      <c r="GY210" s="330"/>
      <c r="GZ210" s="330"/>
      <c r="HA210" s="330"/>
      <c r="HB210" s="330"/>
      <c r="HC210" s="330"/>
      <c r="HD210" s="330"/>
      <c r="HE210" s="330"/>
      <c r="HF210" s="330"/>
      <c r="HG210" s="330"/>
      <c r="HH210" s="330"/>
      <c r="HI210" s="330"/>
      <c r="HJ210" s="330"/>
      <c r="HK210" s="330"/>
      <c r="HL210" s="330"/>
      <c r="HM210" s="330"/>
      <c r="HN210" s="330"/>
      <c r="HO210" s="330"/>
      <c r="HP210" s="330"/>
      <c r="HQ210" s="330"/>
      <c r="HR210" s="330"/>
      <c r="HS210" s="330"/>
      <c r="HT210" s="330"/>
      <c r="HU210" s="330"/>
      <c r="HV210" s="330"/>
      <c r="HW210" s="330"/>
      <c r="HX210" s="330"/>
      <c r="HY210" s="330"/>
      <c r="HZ210" s="330"/>
      <c r="IA210" s="330"/>
      <c r="IB210" s="330"/>
      <c r="IC210" s="330"/>
      <c r="ID210" s="330"/>
      <c r="IE210" s="330"/>
      <c r="IF210" s="330"/>
      <c r="IG210" s="330"/>
      <c r="IH210" s="330"/>
      <c r="II210" s="330"/>
      <c r="IJ210" s="330"/>
      <c r="IK210" s="330"/>
      <c r="IL210" s="330"/>
      <c r="IM210" s="330"/>
      <c r="IN210" s="330"/>
      <c r="IO210" s="330"/>
      <c r="IP210" s="330"/>
      <c r="IQ210" s="330"/>
      <c r="IR210" s="330"/>
      <c r="IS210" s="330"/>
      <c r="IT210" s="330"/>
      <c r="IU210" s="330"/>
      <c r="IV210" s="330"/>
      <c r="IW210" s="330"/>
      <c r="IX210" s="330"/>
      <c r="IY210" s="330"/>
      <c r="IZ210" s="330"/>
      <c r="JA210" s="330"/>
      <c r="JB210" s="330"/>
      <c r="JC210" s="330"/>
      <c r="JD210" s="330"/>
      <c r="JE210" s="330"/>
      <c r="JF210" s="330"/>
      <c r="JG210" s="330"/>
      <c r="JH210" s="330"/>
      <c r="JI210" s="330"/>
      <c r="JJ210" s="330"/>
      <c r="JK210" s="330"/>
      <c r="JL210" s="330"/>
      <c r="JM210" s="330"/>
      <c r="JN210" s="330"/>
      <c r="JO210" s="330"/>
      <c r="JP210" s="330"/>
      <c r="JQ210" s="330"/>
      <c r="JR210" s="330"/>
      <c r="JS210" s="330"/>
      <c r="JT210" s="330"/>
      <c r="JU210" s="330"/>
      <c r="JV210" s="330"/>
      <c r="JW210" s="330"/>
      <c r="JX210" s="330"/>
      <c r="JY210" s="330"/>
      <c r="JZ210" s="330"/>
      <c r="KA210" s="330"/>
      <c r="KB210" s="330"/>
      <c r="KC210" s="330"/>
      <c r="KD210" s="330"/>
      <c r="KE210" s="330"/>
      <c r="KF210" s="330"/>
      <c r="KG210" s="330"/>
      <c r="KH210" s="330"/>
      <c r="KI210" s="330"/>
      <c r="KJ210" s="330"/>
      <c r="KK210" s="330"/>
      <c r="KL210" s="330"/>
      <c r="KM210" s="330"/>
      <c r="KN210" s="330"/>
      <c r="KO210" s="330"/>
      <c r="KP210" s="330"/>
      <c r="KQ210" s="330"/>
      <c r="KR210" s="330"/>
      <c r="KS210" s="330"/>
      <c r="KT210" s="330"/>
      <c r="KU210" s="330"/>
      <c r="KV210" s="330"/>
      <c r="KW210" s="330"/>
      <c r="KX210" s="330"/>
      <c r="KY210" s="330"/>
      <c r="KZ210" s="330"/>
      <c r="LA210" s="330"/>
      <c r="LB210" s="330"/>
      <c r="LC210" s="330"/>
      <c r="LD210" s="330"/>
      <c r="LE210" s="330"/>
      <c r="LF210" s="330"/>
      <c r="LG210" s="330"/>
      <c r="LH210" s="330"/>
      <c r="LI210" s="330"/>
      <c r="LJ210" s="330"/>
      <c r="LK210" s="330"/>
      <c r="LL210" s="330"/>
      <c r="LM210" s="330"/>
      <c r="LN210" s="330"/>
      <c r="LO210" s="330"/>
      <c r="LP210" s="330"/>
      <c r="LQ210" s="330"/>
      <c r="LR210" s="330"/>
      <c r="LS210" s="330"/>
      <c r="LT210" s="330"/>
      <c r="LU210" s="330"/>
      <c r="LV210" s="330"/>
      <c r="LW210" s="330"/>
      <c r="LX210" s="330"/>
      <c r="LY210" s="330"/>
      <c r="LZ210" s="330"/>
      <c r="MA210" s="330"/>
      <c r="MB210" s="330"/>
      <c r="MC210" s="330"/>
      <c r="MD210" s="330"/>
      <c r="ME210" s="330"/>
      <c r="MF210" s="330"/>
      <c r="MG210" s="330"/>
      <c r="MH210" s="330"/>
      <c r="MI210" s="330"/>
      <c r="MJ210" s="330"/>
      <c r="MK210" s="330"/>
      <c r="ML210" s="330"/>
      <c r="MM210" s="330"/>
      <c r="MN210" s="330"/>
      <c r="MO210" s="330"/>
      <c r="MP210" s="330"/>
      <c r="MQ210" s="330"/>
      <c r="MR210" s="330"/>
      <c r="MS210" s="330"/>
      <c r="MT210" s="330"/>
      <c r="MU210" s="330"/>
      <c r="MV210" s="330"/>
      <c r="MW210" s="330"/>
      <c r="MX210" s="330"/>
      <c r="MY210" s="330"/>
      <c r="MZ210" s="330"/>
      <c r="NA210" s="330"/>
      <c r="NB210" s="330"/>
      <c r="NC210" s="330"/>
      <c r="ND210" s="330"/>
      <c r="NE210" s="330"/>
      <c r="NF210" s="330"/>
      <c r="NG210" s="330"/>
      <c r="NH210" s="330"/>
      <c r="NI210" s="330"/>
      <c r="NJ210" s="330"/>
      <c r="NK210" s="330"/>
      <c r="NL210" s="330"/>
      <c r="NM210" s="330"/>
      <c r="NN210" s="330"/>
      <c r="NO210" s="330"/>
      <c r="NP210" s="330"/>
      <c r="NQ210" s="330"/>
      <c r="NR210" s="330"/>
      <c r="NS210" s="330"/>
      <c r="NT210" s="330"/>
      <c r="NU210" s="330"/>
      <c r="NV210" s="330"/>
      <c r="NW210" s="330"/>
      <c r="NX210" s="330"/>
      <c r="NY210" s="330"/>
      <c r="NZ210" s="330"/>
      <c r="OA210" s="330"/>
      <c r="OB210" s="330"/>
      <c r="OC210" s="330"/>
      <c r="OD210" s="330"/>
      <c r="OE210" s="330"/>
      <c r="OF210" s="330"/>
      <c r="OG210" s="330"/>
      <c r="OH210" s="330"/>
      <c r="OI210" s="330"/>
      <c r="OJ210" s="330"/>
      <c r="OK210" s="330"/>
      <c r="OL210" s="330"/>
      <c r="OM210" s="330"/>
      <c r="ON210" s="330"/>
      <c r="OO210" s="330"/>
      <c r="OP210" s="330"/>
      <c r="OQ210" s="330"/>
      <c r="OR210" s="330"/>
      <c r="OS210" s="330"/>
      <c r="OT210" s="330"/>
      <c r="OU210" s="330"/>
      <c r="OV210" s="330"/>
      <c r="OW210" s="330"/>
      <c r="OX210" s="330"/>
      <c r="OY210" s="330"/>
      <c r="OZ210" s="330"/>
      <c r="PA210" s="330"/>
      <c r="PB210" s="330"/>
      <c r="PC210" s="330"/>
      <c r="PD210" s="330"/>
      <c r="PE210" s="330"/>
      <c r="PF210" s="330"/>
      <c r="PG210" s="330"/>
      <c r="PH210" s="330"/>
      <c r="PI210" s="330"/>
      <c r="PJ210" s="330"/>
      <c r="PK210" s="330"/>
      <c r="PL210" s="330"/>
      <c r="PM210" s="330"/>
      <c r="PN210" s="330"/>
      <c r="PO210" s="330"/>
      <c r="PP210" s="330"/>
      <c r="PQ210" s="330"/>
      <c r="PR210" s="330"/>
      <c r="PS210" s="330"/>
      <c r="PT210" s="330"/>
      <c r="PU210" s="330"/>
      <c r="PV210" s="330"/>
      <c r="PW210" s="330"/>
      <c r="PX210" s="330"/>
      <c r="PY210" s="330"/>
      <c r="PZ210" s="330"/>
      <c r="QA210" s="330"/>
      <c r="QB210" s="330"/>
      <c r="QC210" s="330"/>
      <c r="QD210" s="330"/>
      <c r="QE210" s="330"/>
      <c r="QF210" s="330"/>
      <c r="QG210" s="330"/>
      <c r="QH210" s="330"/>
      <c r="QI210" s="330"/>
      <c r="QJ210" s="330"/>
      <c r="QK210" s="330"/>
      <c r="QL210" s="330"/>
      <c r="QM210" s="330"/>
      <c r="QN210" s="330"/>
      <c r="QO210" s="330"/>
      <c r="QP210" s="330"/>
      <c r="QQ210" s="330"/>
      <c r="QR210" s="330"/>
      <c r="QS210" s="330"/>
      <c r="QT210" s="330"/>
      <c r="QU210" s="330"/>
      <c r="QV210" s="330"/>
      <c r="QW210" s="330"/>
      <c r="QX210" s="330"/>
      <c r="QY210" s="330"/>
      <c r="QZ210" s="330"/>
      <c r="RA210" s="330"/>
      <c r="RB210" s="330"/>
      <c r="RC210" s="330"/>
      <c r="RD210" s="330"/>
      <c r="RE210" s="330"/>
      <c r="RF210" s="330"/>
      <c r="RG210" s="330"/>
      <c r="RH210" s="330"/>
      <c r="RI210" s="330"/>
      <c r="RJ210" s="330"/>
      <c r="RK210" s="330"/>
      <c r="RL210" s="330"/>
      <c r="RM210" s="330"/>
      <c r="RN210" s="330"/>
      <c r="RO210" s="330"/>
      <c r="RP210" s="330"/>
      <c r="RQ210" s="330"/>
      <c r="RR210" s="330"/>
      <c r="RS210" s="330"/>
      <c r="RT210" s="330"/>
      <c r="RU210" s="330"/>
      <c r="RV210" s="330"/>
      <c r="RW210" s="330"/>
      <c r="RX210" s="330"/>
      <c r="RY210" s="330"/>
      <c r="RZ210" s="330"/>
      <c r="SA210" s="330"/>
      <c r="SB210" s="330"/>
      <c r="SC210" s="330"/>
      <c r="SD210" s="330"/>
      <c r="SE210" s="330"/>
      <c r="SF210" s="330"/>
      <c r="SG210" s="330"/>
      <c r="SH210" s="330"/>
      <c r="SI210" s="330"/>
      <c r="SJ210" s="330"/>
      <c r="SK210" s="330"/>
      <c r="SL210" s="330"/>
      <c r="SM210" s="330"/>
      <c r="SN210" s="330"/>
      <c r="SO210" s="330"/>
      <c r="SP210" s="330"/>
      <c r="SQ210" s="330"/>
      <c r="SR210" s="330"/>
      <c r="SS210" s="330"/>
      <c r="ST210" s="330"/>
      <c r="SU210" s="330"/>
      <c r="SV210" s="330"/>
      <c r="SW210" s="330"/>
      <c r="SX210" s="330"/>
      <c r="SY210" s="330"/>
      <c r="SZ210" s="330"/>
      <c r="TA210" s="330"/>
      <c r="TB210" s="330"/>
      <c r="TC210" s="330"/>
      <c r="TD210" s="330"/>
      <c r="TE210" s="330"/>
      <c r="TF210" s="330"/>
      <c r="TG210" s="330"/>
      <c r="TH210" s="330"/>
      <c r="TI210" s="330"/>
      <c r="TJ210" s="330"/>
      <c r="TK210" s="330"/>
      <c r="TL210" s="330"/>
      <c r="TM210" s="330"/>
      <c r="TN210" s="330"/>
      <c r="TO210" s="330"/>
      <c r="TP210" s="330"/>
      <c r="TQ210" s="330"/>
      <c r="TR210" s="330"/>
      <c r="TS210" s="330"/>
      <c r="TT210" s="330"/>
      <c r="TU210" s="330"/>
      <c r="TV210" s="330"/>
      <c r="TW210" s="330"/>
      <c r="TX210" s="330"/>
      <c r="TY210" s="330"/>
      <c r="TZ210" s="330"/>
      <c r="UA210" s="330"/>
      <c r="UB210" s="330"/>
      <c r="UC210" s="330"/>
      <c r="UD210" s="330"/>
      <c r="UE210" s="330"/>
      <c r="UF210" s="330"/>
      <c r="UG210" s="330"/>
      <c r="UH210" s="330"/>
      <c r="UI210" s="330"/>
      <c r="UJ210" s="330"/>
      <c r="UK210" s="330"/>
      <c r="UL210" s="330"/>
      <c r="UM210" s="330"/>
      <c r="UN210" s="330"/>
      <c r="UO210" s="330"/>
      <c r="UP210" s="330"/>
      <c r="UQ210" s="330"/>
      <c r="UR210" s="330"/>
      <c r="US210" s="330"/>
      <c r="UT210" s="330"/>
      <c r="UU210" s="330"/>
      <c r="UV210" s="330"/>
      <c r="UW210" s="330"/>
      <c r="UX210" s="330"/>
      <c r="UY210" s="330"/>
      <c r="UZ210" s="330"/>
      <c r="VA210" s="330"/>
      <c r="VB210" s="330"/>
      <c r="VC210" s="330"/>
      <c r="VD210" s="330"/>
      <c r="VE210" s="330"/>
      <c r="VF210" s="330"/>
      <c r="VG210" s="330"/>
      <c r="VH210" s="330"/>
      <c r="VI210" s="330"/>
      <c r="VJ210" s="330"/>
      <c r="VK210" s="330"/>
      <c r="VL210" s="330"/>
      <c r="VM210" s="330"/>
      <c r="VN210" s="330"/>
      <c r="VO210" s="330"/>
      <c r="VP210" s="330"/>
      <c r="VQ210" s="330"/>
      <c r="VR210" s="330"/>
      <c r="VS210" s="330"/>
      <c r="VT210" s="330"/>
      <c r="VU210" s="330"/>
      <c r="VV210" s="330"/>
      <c r="VW210" s="330"/>
      <c r="VX210" s="330"/>
      <c r="VY210" s="330"/>
      <c r="VZ210" s="330"/>
      <c r="WA210" s="330"/>
      <c r="WB210" s="330"/>
      <c r="WC210" s="330"/>
      <c r="WD210" s="330"/>
      <c r="WE210" s="330"/>
      <c r="WF210" s="330"/>
      <c r="WG210" s="330"/>
      <c r="WH210" s="330"/>
      <c r="WI210" s="330"/>
      <c r="WJ210" s="330"/>
      <c r="WK210" s="330"/>
      <c r="WL210" s="330"/>
    </row>
    <row r="211" spans="1:970" s="330" customFormat="1" ht="409.5" customHeight="1">
      <c r="A211" s="438">
        <v>77</v>
      </c>
      <c r="B211" s="430" t="s">
        <v>150</v>
      </c>
      <c r="C211" s="232" t="s">
        <v>151</v>
      </c>
      <c r="D211" s="233" t="s">
        <v>1305</v>
      </c>
      <c r="E211" s="233" t="s">
        <v>247</v>
      </c>
      <c r="F211" s="233" t="s">
        <v>248</v>
      </c>
      <c r="G211" s="393" t="s">
        <v>1804</v>
      </c>
      <c r="H211" s="379">
        <v>45292</v>
      </c>
      <c r="I211" s="379">
        <v>45322</v>
      </c>
      <c r="J211" s="233" t="s">
        <v>1795</v>
      </c>
      <c r="K211" s="381" t="s">
        <v>771</v>
      </c>
      <c r="L211" s="381" t="s">
        <v>771</v>
      </c>
      <c r="M211" s="423" t="s">
        <v>1708</v>
      </c>
      <c r="N211" s="423" t="s">
        <v>1742</v>
      </c>
      <c r="O211" s="236">
        <v>0</v>
      </c>
      <c r="P211" s="237"/>
      <c r="Q211" s="236">
        <v>1</v>
      </c>
      <c r="R211" s="237"/>
      <c r="S211" s="236">
        <v>0</v>
      </c>
      <c r="T211" s="237"/>
      <c r="U211" s="236">
        <v>0</v>
      </c>
      <c r="V211" s="242"/>
      <c r="W211" s="239">
        <f>O211+Q211+S211+U211</f>
        <v>1</v>
      </c>
      <c r="X211" s="240"/>
      <c r="Y211" s="332"/>
      <c r="Z211" s="332"/>
    </row>
    <row r="212" spans="1:970" s="330" customFormat="1" ht="409.5" customHeight="1">
      <c r="A212" s="438">
        <v>78</v>
      </c>
      <c r="B212" s="430" t="s">
        <v>150</v>
      </c>
      <c r="C212" s="232" t="s">
        <v>151</v>
      </c>
      <c r="D212" s="233" t="s">
        <v>1305</v>
      </c>
      <c r="E212" s="233" t="s">
        <v>247</v>
      </c>
      <c r="F212" s="233" t="s">
        <v>248</v>
      </c>
      <c r="G212" s="233" t="s">
        <v>1709</v>
      </c>
      <c r="H212" s="379">
        <v>45292</v>
      </c>
      <c r="I212" s="379">
        <v>45322</v>
      </c>
      <c r="J212" s="233" t="s">
        <v>1795</v>
      </c>
      <c r="K212" s="381" t="s">
        <v>771</v>
      </c>
      <c r="L212" s="381" t="s">
        <v>771</v>
      </c>
      <c r="M212" s="233" t="s">
        <v>807</v>
      </c>
      <c r="N212" s="233" t="s">
        <v>806</v>
      </c>
      <c r="O212" s="236">
        <v>0.25</v>
      </c>
      <c r="P212" s="237"/>
      <c r="Q212" s="236">
        <v>0.25</v>
      </c>
      <c r="R212" s="237"/>
      <c r="S212" s="236">
        <v>0.25</v>
      </c>
      <c r="T212" s="237"/>
      <c r="U212" s="236">
        <v>0.25</v>
      </c>
      <c r="V212" s="241"/>
      <c r="W212" s="239">
        <f>O212+Q212+S212+U212</f>
        <v>1</v>
      </c>
      <c r="X212" s="240"/>
      <c r="Y212" s="332"/>
      <c r="Z212" s="332"/>
    </row>
    <row r="213" spans="1:970" s="330" customFormat="1" ht="334.5" customHeight="1">
      <c r="A213" s="508">
        <v>79</v>
      </c>
      <c r="B213" s="484" t="s">
        <v>338</v>
      </c>
      <c r="C213" s="481" t="s">
        <v>339</v>
      </c>
      <c r="D213" s="479" t="s">
        <v>340</v>
      </c>
      <c r="E213" s="479" t="s">
        <v>341</v>
      </c>
      <c r="F213" s="479" t="s">
        <v>342</v>
      </c>
      <c r="G213" s="479" t="s">
        <v>1646</v>
      </c>
      <c r="H213" s="496">
        <v>45292</v>
      </c>
      <c r="I213" s="496">
        <v>45322</v>
      </c>
      <c r="J213" s="479" t="s">
        <v>1789</v>
      </c>
      <c r="K213" s="479" t="s">
        <v>345</v>
      </c>
      <c r="L213" s="479" t="s">
        <v>346</v>
      </c>
      <c r="M213" s="479" t="s">
        <v>1754</v>
      </c>
      <c r="N213" s="524" t="s">
        <v>1755</v>
      </c>
      <c r="O213" s="488">
        <v>0.25</v>
      </c>
      <c r="P213" s="491"/>
      <c r="Q213" s="488">
        <v>0.25</v>
      </c>
      <c r="R213" s="491"/>
      <c r="S213" s="488">
        <v>0.25</v>
      </c>
      <c r="T213" s="491"/>
      <c r="U213" s="488">
        <v>0.25</v>
      </c>
      <c r="V213" s="490"/>
      <c r="W213" s="500">
        <f>O213+Q213+S213+U213</f>
        <v>1</v>
      </c>
      <c r="X213" s="498"/>
      <c r="Y213" s="494"/>
      <c r="Z213" s="494"/>
      <c r="AA213" s="210"/>
      <c r="AB213" s="210"/>
    </row>
    <row r="214" spans="1:970" s="330" customFormat="1" ht="327" customHeight="1">
      <c r="A214" s="510"/>
      <c r="B214" s="484"/>
      <c r="C214" s="481"/>
      <c r="D214" s="479"/>
      <c r="E214" s="479"/>
      <c r="F214" s="479"/>
      <c r="G214" s="479"/>
      <c r="H214" s="496"/>
      <c r="I214" s="496"/>
      <c r="J214" s="479"/>
      <c r="K214" s="479"/>
      <c r="L214" s="479"/>
      <c r="M214" s="479"/>
      <c r="N214" s="479"/>
      <c r="O214" s="488"/>
      <c r="P214" s="491"/>
      <c r="Q214" s="488"/>
      <c r="R214" s="491"/>
      <c r="S214" s="488"/>
      <c r="T214" s="491"/>
      <c r="U214" s="488"/>
      <c r="V214" s="490"/>
      <c r="W214" s="500"/>
      <c r="X214" s="498"/>
      <c r="Y214" s="507"/>
      <c r="Z214" s="507"/>
    </row>
    <row r="215" spans="1:970" s="436" customFormat="1" ht="408.75" customHeight="1">
      <c r="A215" s="438">
        <v>80</v>
      </c>
      <c r="B215" s="430" t="s">
        <v>1720</v>
      </c>
      <c r="C215" s="430" t="s">
        <v>1721</v>
      </c>
      <c r="D215" s="423" t="s">
        <v>259</v>
      </c>
      <c r="E215" s="423" t="s">
        <v>292</v>
      </c>
      <c r="F215" s="423" t="s">
        <v>293</v>
      </c>
      <c r="G215" s="423" t="s">
        <v>1726</v>
      </c>
      <c r="H215" s="427">
        <v>45292</v>
      </c>
      <c r="I215" s="427">
        <v>45657</v>
      </c>
      <c r="J215" s="233" t="s">
        <v>1788</v>
      </c>
      <c r="K215" s="423" t="s">
        <v>1796</v>
      </c>
      <c r="L215" s="423" t="s">
        <v>1797</v>
      </c>
      <c r="M215" s="423" t="s">
        <v>1718</v>
      </c>
      <c r="N215" s="423" t="s">
        <v>1717</v>
      </c>
      <c r="O215" s="428">
        <v>0.25</v>
      </c>
      <c r="P215" s="429"/>
      <c r="Q215" s="428">
        <v>0.25</v>
      </c>
      <c r="R215" s="429"/>
      <c r="S215" s="428">
        <v>0.25</v>
      </c>
      <c r="T215" s="429"/>
      <c r="U215" s="428">
        <v>0.25</v>
      </c>
      <c r="V215" s="431"/>
      <c r="W215" s="432">
        <f>O215+Q215+S215+U215</f>
        <v>1</v>
      </c>
      <c r="X215" s="433"/>
      <c r="Y215" s="434"/>
      <c r="Z215" s="434"/>
      <c r="AA215" s="212"/>
      <c r="AB215" s="212"/>
      <c r="AC215" s="169"/>
      <c r="AD215" s="169"/>
      <c r="AE215" s="169"/>
      <c r="AF215" s="169"/>
      <c r="AG215" s="169"/>
      <c r="AH215" s="169"/>
      <c r="AI215" s="169"/>
      <c r="AJ215" s="169"/>
      <c r="AK215" s="169"/>
      <c r="AL215" s="169"/>
      <c r="AM215" s="169"/>
      <c r="AN215" s="169"/>
      <c r="AO215" s="169"/>
      <c r="AP215" s="169"/>
      <c r="AQ215" s="169"/>
      <c r="AR215" s="169"/>
      <c r="AS215" s="169"/>
      <c r="AT215" s="169"/>
      <c r="AU215" s="169"/>
      <c r="AV215" s="169"/>
      <c r="AW215" s="169"/>
      <c r="AX215" s="169"/>
      <c r="AY215" s="169"/>
      <c r="AZ215" s="169"/>
      <c r="BA215" s="169"/>
      <c r="BB215" s="169"/>
      <c r="BC215" s="169"/>
      <c r="BD215" s="169"/>
      <c r="BE215" s="169"/>
      <c r="BF215" s="169"/>
      <c r="BG215" s="169"/>
      <c r="BH215" s="169"/>
      <c r="BI215" s="169"/>
      <c r="BJ215" s="169"/>
      <c r="BK215" s="169"/>
      <c r="BL215" s="169"/>
      <c r="BM215" s="169"/>
      <c r="BN215" s="169"/>
      <c r="BO215" s="169"/>
      <c r="BP215" s="169"/>
      <c r="BQ215" s="169"/>
      <c r="BR215" s="169"/>
      <c r="BS215" s="169"/>
      <c r="BT215" s="169"/>
      <c r="BU215" s="169"/>
      <c r="BV215" s="169"/>
      <c r="BW215" s="169"/>
      <c r="BX215" s="169"/>
      <c r="BY215" s="169"/>
      <c r="BZ215" s="169"/>
      <c r="CA215" s="169"/>
      <c r="CB215" s="169"/>
      <c r="CC215" s="169"/>
      <c r="CD215" s="169"/>
      <c r="CE215" s="169"/>
      <c r="CF215" s="169"/>
      <c r="CG215" s="169"/>
      <c r="CH215" s="169"/>
      <c r="CI215" s="169"/>
      <c r="CJ215" s="169"/>
      <c r="CK215" s="169"/>
      <c r="CL215" s="169"/>
      <c r="CM215" s="169"/>
      <c r="CN215" s="169"/>
      <c r="CO215" s="169"/>
      <c r="CP215" s="169"/>
      <c r="CQ215" s="169"/>
      <c r="CR215" s="169"/>
      <c r="CS215" s="169"/>
      <c r="CT215" s="169"/>
      <c r="CU215" s="169"/>
      <c r="CV215" s="169"/>
      <c r="CW215" s="169"/>
      <c r="CX215" s="169"/>
      <c r="CY215" s="169"/>
      <c r="CZ215" s="169"/>
      <c r="DA215" s="169"/>
      <c r="DB215" s="169"/>
      <c r="DC215" s="169"/>
      <c r="DD215" s="169"/>
      <c r="DE215" s="169"/>
      <c r="DF215" s="169"/>
      <c r="DG215" s="169"/>
      <c r="DH215" s="169"/>
      <c r="DI215" s="169"/>
      <c r="DJ215" s="169"/>
      <c r="DK215" s="169"/>
      <c r="DL215" s="169"/>
      <c r="DM215" s="169"/>
      <c r="DN215" s="169"/>
      <c r="DO215" s="169"/>
      <c r="DP215" s="169"/>
      <c r="DQ215" s="169"/>
      <c r="DR215" s="169"/>
      <c r="DS215" s="169"/>
      <c r="DT215" s="169"/>
      <c r="DU215" s="169"/>
      <c r="DV215" s="169"/>
      <c r="DW215" s="169"/>
      <c r="DX215" s="169"/>
      <c r="DY215" s="169"/>
      <c r="DZ215" s="169"/>
      <c r="EA215" s="169"/>
      <c r="EB215" s="169"/>
      <c r="EC215" s="169"/>
      <c r="ED215" s="169"/>
      <c r="EE215" s="169"/>
      <c r="EF215" s="169"/>
      <c r="EG215" s="169"/>
      <c r="EH215" s="169"/>
      <c r="EI215" s="169"/>
      <c r="EJ215" s="169"/>
      <c r="EK215" s="169"/>
      <c r="EL215" s="169"/>
      <c r="EM215" s="169"/>
      <c r="EN215" s="169"/>
      <c r="EO215" s="169"/>
      <c r="EP215" s="169"/>
      <c r="EQ215" s="169"/>
      <c r="ER215" s="169"/>
      <c r="ES215" s="169"/>
      <c r="ET215" s="169"/>
      <c r="EU215" s="169"/>
      <c r="EV215" s="169"/>
      <c r="EW215" s="169"/>
      <c r="EX215" s="169"/>
      <c r="EY215" s="169"/>
      <c r="EZ215" s="169"/>
      <c r="FA215" s="169"/>
      <c r="FB215" s="169"/>
      <c r="FC215" s="169"/>
      <c r="FD215" s="169"/>
      <c r="FE215" s="169"/>
      <c r="FF215" s="169"/>
      <c r="FG215" s="169"/>
      <c r="FH215" s="169"/>
      <c r="FI215" s="169"/>
      <c r="FJ215" s="169"/>
      <c r="FK215" s="169"/>
      <c r="FL215" s="169"/>
      <c r="FM215" s="169"/>
      <c r="FN215" s="169"/>
      <c r="FO215" s="169"/>
      <c r="FP215" s="169"/>
      <c r="FQ215" s="169"/>
      <c r="FR215" s="169"/>
      <c r="FS215" s="169"/>
      <c r="FT215" s="169"/>
      <c r="FU215" s="169"/>
      <c r="FV215" s="169"/>
      <c r="FW215" s="169"/>
      <c r="FX215" s="169"/>
      <c r="FY215" s="169"/>
      <c r="FZ215" s="169"/>
      <c r="GA215" s="169"/>
      <c r="GB215" s="169"/>
      <c r="GC215" s="169"/>
      <c r="GD215" s="169"/>
      <c r="GE215" s="169"/>
      <c r="GF215" s="169"/>
      <c r="GG215" s="169"/>
      <c r="GH215" s="169"/>
      <c r="GI215" s="169"/>
      <c r="GJ215" s="169"/>
      <c r="GK215" s="169"/>
      <c r="GL215" s="169"/>
      <c r="GM215" s="169"/>
      <c r="GN215" s="169"/>
      <c r="GO215" s="169"/>
      <c r="GP215" s="169"/>
      <c r="GQ215" s="169"/>
      <c r="GR215" s="169"/>
      <c r="GS215" s="169"/>
      <c r="GT215" s="169"/>
      <c r="GU215" s="169"/>
      <c r="GV215" s="169"/>
      <c r="GW215" s="169"/>
      <c r="GX215" s="169"/>
      <c r="GY215" s="169"/>
      <c r="GZ215" s="169"/>
      <c r="HA215" s="169"/>
      <c r="HB215" s="169"/>
      <c r="HC215" s="169"/>
      <c r="HD215" s="169"/>
      <c r="HE215" s="169"/>
      <c r="HF215" s="169"/>
      <c r="HG215" s="169"/>
      <c r="HH215" s="169"/>
      <c r="HI215" s="169"/>
      <c r="HJ215" s="169"/>
      <c r="HK215" s="169"/>
      <c r="HL215" s="169"/>
      <c r="HM215" s="169"/>
      <c r="HN215" s="169"/>
      <c r="HO215" s="169"/>
      <c r="HP215" s="169"/>
      <c r="HQ215" s="169"/>
      <c r="HR215" s="169"/>
      <c r="HS215" s="169"/>
      <c r="HT215" s="169"/>
      <c r="HU215" s="169"/>
      <c r="HV215" s="169"/>
      <c r="HW215" s="169"/>
      <c r="HX215" s="169"/>
      <c r="HY215" s="169"/>
      <c r="HZ215" s="169"/>
      <c r="IA215" s="169"/>
      <c r="IB215" s="169"/>
      <c r="IC215" s="169"/>
      <c r="ID215" s="169"/>
      <c r="IE215" s="169"/>
      <c r="IF215" s="169"/>
      <c r="IG215" s="169"/>
      <c r="IH215" s="169"/>
      <c r="II215" s="169"/>
      <c r="IJ215" s="169"/>
      <c r="IK215" s="169"/>
      <c r="IL215" s="169"/>
      <c r="IM215" s="169"/>
      <c r="IN215" s="169"/>
      <c r="IO215" s="169"/>
      <c r="IP215" s="169"/>
      <c r="IQ215" s="169"/>
      <c r="IR215" s="169"/>
      <c r="IS215" s="169"/>
      <c r="IT215" s="169"/>
      <c r="IU215" s="169"/>
      <c r="IV215" s="169"/>
      <c r="IW215" s="169"/>
      <c r="IX215" s="169"/>
      <c r="IY215" s="169"/>
      <c r="IZ215" s="169"/>
      <c r="JA215" s="169"/>
      <c r="JB215" s="169"/>
      <c r="JC215" s="169"/>
      <c r="JD215" s="169"/>
      <c r="JE215" s="169"/>
      <c r="JF215" s="169"/>
      <c r="JG215" s="169"/>
      <c r="JH215" s="169"/>
      <c r="JI215" s="169"/>
      <c r="JJ215" s="169"/>
      <c r="JK215" s="169"/>
      <c r="JL215" s="169"/>
      <c r="JM215" s="169"/>
      <c r="JN215" s="169"/>
      <c r="JO215" s="169"/>
      <c r="JP215" s="169"/>
      <c r="JQ215" s="169"/>
      <c r="JR215" s="169"/>
      <c r="JS215" s="169"/>
      <c r="JT215" s="169"/>
      <c r="JU215" s="169"/>
      <c r="JV215" s="169"/>
      <c r="JW215" s="169"/>
      <c r="JX215" s="169"/>
      <c r="JY215" s="169"/>
      <c r="JZ215" s="169"/>
      <c r="KA215" s="169"/>
      <c r="KB215" s="169"/>
      <c r="KC215" s="169"/>
      <c r="KD215" s="169"/>
      <c r="KE215" s="169"/>
      <c r="KF215" s="169"/>
      <c r="KG215" s="169"/>
      <c r="KH215" s="169"/>
      <c r="KI215" s="169"/>
      <c r="KJ215" s="169"/>
      <c r="KK215" s="169"/>
      <c r="KL215" s="169"/>
      <c r="KM215" s="169"/>
      <c r="KN215" s="169"/>
      <c r="KO215" s="169"/>
      <c r="KP215" s="169"/>
      <c r="KQ215" s="169"/>
      <c r="KR215" s="169"/>
      <c r="KS215" s="169"/>
      <c r="KT215" s="169"/>
      <c r="KU215" s="169"/>
      <c r="KV215" s="169"/>
      <c r="KW215" s="169"/>
      <c r="KX215" s="169"/>
      <c r="KY215" s="169"/>
      <c r="KZ215" s="169"/>
      <c r="LA215" s="169"/>
      <c r="LB215" s="169"/>
      <c r="LC215" s="169"/>
      <c r="LD215" s="169"/>
      <c r="LE215" s="169"/>
      <c r="LF215" s="169"/>
      <c r="LG215" s="169"/>
      <c r="LH215" s="169"/>
      <c r="LI215" s="169"/>
      <c r="LJ215" s="169"/>
      <c r="LK215" s="169"/>
      <c r="LL215" s="169"/>
      <c r="LM215" s="169"/>
      <c r="LN215" s="169"/>
      <c r="LO215" s="169"/>
      <c r="LP215" s="169"/>
      <c r="LQ215" s="169"/>
      <c r="LR215" s="169"/>
      <c r="LS215" s="169"/>
      <c r="LT215" s="169"/>
      <c r="LU215" s="169"/>
      <c r="LV215" s="169"/>
      <c r="LW215" s="169"/>
      <c r="LX215" s="169"/>
      <c r="LY215" s="169"/>
      <c r="LZ215" s="169"/>
      <c r="MA215" s="169"/>
      <c r="MB215" s="169"/>
      <c r="MC215" s="169"/>
      <c r="MD215" s="169"/>
      <c r="ME215" s="169"/>
      <c r="MF215" s="169"/>
      <c r="MG215" s="169"/>
      <c r="MH215" s="169"/>
      <c r="MI215" s="169"/>
      <c r="MJ215" s="169"/>
      <c r="MK215" s="169"/>
      <c r="ML215" s="169"/>
      <c r="MM215" s="169"/>
      <c r="MN215" s="169"/>
      <c r="MO215" s="169"/>
      <c r="MP215" s="169"/>
      <c r="MQ215" s="169"/>
      <c r="MR215" s="169"/>
      <c r="MS215" s="169"/>
      <c r="MT215" s="169"/>
      <c r="MU215" s="169"/>
      <c r="MV215" s="169"/>
      <c r="MW215" s="169"/>
      <c r="MX215" s="169"/>
      <c r="MY215" s="169"/>
      <c r="MZ215" s="169"/>
      <c r="NA215" s="169"/>
      <c r="NB215" s="169"/>
      <c r="NC215" s="169"/>
      <c r="ND215" s="169"/>
      <c r="NE215" s="169"/>
      <c r="NF215" s="169"/>
      <c r="NG215" s="169"/>
      <c r="NH215" s="169"/>
      <c r="NI215" s="169"/>
      <c r="NJ215" s="169"/>
      <c r="NK215" s="169"/>
      <c r="NL215" s="169"/>
      <c r="NM215" s="169"/>
      <c r="NN215" s="169"/>
      <c r="NO215" s="169"/>
      <c r="NP215" s="169"/>
      <c r="NQ215" s="169"/>
      <c r="NR215" s="169"/>
      <c r="NS215" s="169"/>
      <c r="NT215" s="169"/>
      <c r="NU215" s="169"/>
      <c r="NV215" s="169"/>
      <c r="NW215" s="169"/>
      <c r="NX215" s="169"/>
      <c r="NY215" s="169"/>
      <c r="NZ215" s="169"/>
      <c r="OA215" s="169"/>
      <c r="OB215" s="169"/>
      <c r="OC215" s="169"/>
      <c r="OD215" s="169"/>
      <c r="OE215" s="169"/>
      <c r="OF215" s="169"/>
      <c r="OG215" s="169"/>
      <c r="OH215" s="169"/>
      <c r="OI215" s="169"/>
      <c r="OJ215" s="169"/>
      <c r="OK215" s="169"/>
      <c r="OL215" s="169"/>
      <c r="OM215" s="169"/>
      <c r="ON215" s="169"/>
      <c r="OO215" s="169"/>
      <c r="OP215" s="169"/>
      <c r="OQ215" s="169"/>
      <c r="OR215" s="169"/>
      <c r="OS215" s="169"/>
      <c r="OT215" s="169"/>
      <c r="OU215" s="169"/>
      <c r="OV215" s="169"/>
      <c r="OW215" s="169"/>
      <c r="OX215" s="169"/>
      <c r="OY215" s="169"/>
      <c r="OZ215" s="169"/>
      <c r="PA215" s="169"/>
      <c r="PB215" s="169"/>
      <c r="PC215" s="169"/>
      <c r="PD215" s="169"/>
      <c r="PE215" s="169"/>
      <c r="PF215" s="169"/>
      <c r="PG215" s="169"/>
      <c r="PH215" s="169"/>
      <c r="PI215" s="169"/>
      <c r="PJ215" s="169"/>
      <c r="PK215" s="169"/>
      <c r="PL215" s="169"/>
      <c r="PM215" s="169"/>
      <c r="PN215" s="169"/>
      <c r="PO215" s="169"/>
      <c r="PP215" s="169"/>
      <c r="PQ215" s="169"/>
      <c r="PR215" s="169"/>
      <c r="PS215" s="169"/>
      <c r="PT215" s="169"/>
      <c r="PU215" s="169"/>
      <c r="PV215" s="169"/>
      <c r="PW215" s="169"/>
      <c r="PX215" s="169"/>
      <c r="PY215" s="169"/>
      <c r="PZ215" s="169"/>
      <c r="QA215" s="169"/>
      <c r="QB215" s="169"/>
      <c r="QC215" s="169"/>
      <c r="QD215" s="169"/>
      <c r="QE215" s="169"/>
      <c r="QF215" s="169"/>
      <c r="QG215" s="169"/>
      <c r="QH215" s="169"/>
      <c r="QI215" s="169"/>
      <c r="QJ215" s="169"/>
      <c r="QK215" s="169"/>
      <c r="QL215" s="169"/>
      <c r="QM215" s="169"/>
      <c r="QN215" s="169"/>
      <c r="QO215" s="169"/>
      <c r="QP215" s="169"/>
      <c r="QQ215" s="169"/>
      <c r="QR215" s="169"/>
      <c r="QS215" s="169"/>
      <c r="QT215" s="169"/>
      <c r="QU215" s="169"/>
      <c r="QV215" s="169"/>
      <c r="QW215" s="169"/>
      <c r="QX215" s="169"/>
      <c r="QY215" s="169"/>
      <c r="QZ215" s="169"/>
      <c r="RA215" s="169"/>
      <c r="RB215" s="169"/>
      <c r="RC215" s="169"/>
      <c r="RD215" s="169"/>
      <c r="RE215" s="169"/>
      <c r="RF215" s="169"/>
      <c r="RG215" s="169"/>
      <c r="RH215" s="169"/>
      <c r="RI215" s="169"/>
      <c r="RJ215" s="169"/>
      <c r="RK215" s="169"/>
      <c r="RL215" s="169"/>
      <c r="RM215" s="169"/>
      <c r="RN215" s="169"/>
      <c r="RO215" s="169"/>
      <c r="RP215" s="169"/>
      <c r="RQ215" s="169"/>
      <c r="RR215" s="169"/>
      <c r="RS215" s="169"/>
      <c r="RT215" s="169"/>
      <c r="RU215" s="169"/>
      <c r="RV215" s="169"/>
      <c r="RW215" s="169"/>
      <c r="RX215" s="169"/>
      <c r="RY215" s="169"/>
      <c r="RZ215" s="169"/>
      <c r="SA215" s="169"/>
      <c r="SB215" s="169"/>
      <c r="SC215" s="169"/>
      <c r="SD215" s="169"/>
      <c r="SE215" s="169"/>
      <c r="SF215" s="169"/>
      <c r="SG215" s="169"/>
      <c r="SH215" s="169"/>
      <c r="SI215" s="169"/>
      <c r="SJ215" s="169"/>
      <c r="SK215" s="169"/>
      <c r="SL215" s="169"/>
      <c r="SM215" s="169"/>
      <c r="SN215" s="169"/>
      <c r="SO215" s="169"/>
      <c r="SP215" s="169"/>
      <c r="SQ215" s="169"/>
      <c r="SR215" s="169"/>
      <c r="SS215" s="169"/>
      <c r="ST215" s="169"/>
      <c r="SU215" s="169"/>
      <c r="SV215" s="169"/>
      <c r="SW215" s="169"/>
      <c r="SX215" s="169"/>
      <c r="SY215" s="169"/>
      <c r="SZ215" s="169"/>
      <c r="TA215" s="169"/>
      <c r="TB215" s="169"/>
      <c r="TC215" s="169"/>
      <c r="TD215" s="169"/>
      <c r="TE215" s="169"/>
      <c r="TF215" s="169"/>
      <c r="TG215" s="169"/>
      <c r="TH215" s="169"/>
      <c r="TI215" s="169"/>
      <c r="TJ215" s="169"/>
      <c r="TK215" s="169"/>
      <c r="TL215" s="169"/>
      <c r="TM215" s="169"/>
      <c r="TN215" s="169"/>
      <c r="TO215" s="169"/>
      <c r="TP215" s="169"/>
      <c r="TQ215" s="169"/>
      <c r="TR215" s="169"/>
      <c r="TS215" s="169"/>
      <c r="TT215" s="169"/>
      <c r="TU215" s="169"/>
      <c r="TV215" s="169"/>
      <c r="TW215" s="169"/>
      <c r="TX215" s="169"/>
      <c r="TY215" s="169"/>
      <c r="TZ215" s="169"/>
      <c r="UA215" s="169"/>
      <c r="UB215" s="169"/>
      <c r="UC215" s="169"/>
      <c r="UD215" s="169"/>
      <c r="UE215" s="169"/>
      <c r="UF215" s="169"/>
      <c r="UG215" s="169"/>
      <c r="UH215" s="169"/>
      <c r="UI215" s="169"/>
      <c r="UJ215" s="169"/>
      <c r="UK215" s="169"/>
      <c r="UL215" s="169"/>
      <c r="UM215" s="169"/>
      <c r="UN215" s="169"/>
      <c r="UO215" s="169"/>
      <c r="UP215" s="169"/>
      <c r="UQ215" s="169"/>
      <c r="UR215" s="169"/>
      <c r="US215" s="169"/>
      <c r="UT215" s="169"/>
      <c r="UU215" s="169"/>
      <c r="UV215" s="169"/>
      <c r="UW215" s="169"/>
      <c r="UX215" s="169"/>
      <c r="UY215" s="169"/>
      <c r="UZ215" s="169"/>
      <c r="VA215" s="169"/>
      <c r="VB215" s="169"/>
      <c r="VC215" s="169"/>
      <c r="VD215" s="169"/>
      <c r="VE215" s="169"/>
      <c r="VF215" s="169"/>
      <c r="VG215" s="169"/>
      <c r="VH215" s="169"/>
      <c r="VI215" s="169"/>
      <c r="VJ215" s="169"/>
      <c r="VK215" s="169"/>
      <c r="VL215" s="169"/>
      <c r="VM215" s="169"/>
      <c r="VN215" s="169"/>
      <c r="VO215" s="169"/>
      <c r="VP215" s="169"/>
      <c r="VQ215" s="169"/>
      <c r="VR215" s="169"/>
      <c r="VS215" s="169"/>
      <c r="VT215" s="169"/>
      <c r="VU215" s="169"/>
      <c r="VV215" s="169"/>
      <c r="VW215" s="169"/>
      <c r="VX215" s="169"/>
      <c r="VY215" s="169"/>
      <c r="VZ215" s="169"/>
      <c r="WA215" s="169"/>
      <c r="WB215" s="169"/>
      <c r="WC215" s="169"/>
      <c r="WD215" s="169"/>
      <c r="WE215" s="169"/>
      <c r="WF215" s="169"/>
      <c r="WG215" s="169"/>
      <c r="WH215" s="169"/>
      <c r="WI215" s="169"/>
      <c r="WJ215" s="169"/>
      <c r="WK215" s="169"/>
      <c r="WL215" s="169"/>
      <c r="WM215" s="435"/>
      <c r="WN215" s="435"/>
      <c r="WO215" s="435"/>
      <c r="WP215" s="435"/>
      <c r="WQ215" s="435"/>
      <c r="WR215" s="435"/>
      <c r="WS215" s="435"/>
      <c r="WT215" s="435"/>
      <c r="WU215" s="435"/>
      <c r="WV215" s="435"/>
      <c r="WW215" s="435"/>
      <c r="WX215" s="435"/>
      <c r="WY215" s="435"/>
      <c r="WZ215" s="435"/>
      <c r="XA215" s="435"/>
      <c r="XB215" s="435"/>
      <c r="XC215" s="435"/>
      <c r="XD215" s="435"/>
      <c r="XE215" s="435"/>
      <c r="XF215" s="435"/>
      <c r="XG215" s="435"/>
      <c r="XH215" s="435"/>
      <c r="XI215" s="435"/>
      <c r="XJ215" s="435"/>
      <c r="XK215" s="435"/>
      <c r="XL215" s="435"/>
      <c r="XM215" s="435"/>
      <c r="XN215" s="435"/>
      <c r="XO215" s="435"/>
      <c r="XP215" s="435"/>
      <c r="XQ215" s="435"/>
      <c r="XR215" s="435"/>
      <c r="XS215" s="435"/>
      <c r="XT215" s="435"/>
      <c r="XU215" s="435"/>
      <c r="XV215" s="435"/>
      <c r="XW215" s="435"/>
      <c r="XX215" s="435"/>
      <c r="XY215" s="435"/>
      <c r="XZ215" s="435"/>
      <c r="YA215" s="435"/>
      <c r="YB215" s="435"/>
      <c r="YC215" s="435"/>
      <c r="YD215" s="435"/>
      <c r="YE215" s="435"/>
      <c r="YF215" s="435"/>
      <c r="YG215" s="435"/>
      <c r="YH215" s="435"/>
      <c r="YI215" s="435"/>
      <c r="YJ215" s="435"/>
      <c r="YK215" s="435"/>
      <c r="YL215" s="435"/>
      <c r="YM215" s="435"/>
      <c r="YN215" s="435"/>
      <c r="YO215" s="435"/>
      <c r="YP215" s="435"/>
      <c r="YQ215" s="435"/>
      <c r="YR215" s="435"/>
      <c r="YS215" s="435"/>
      <c r="YT215" s="435"/>
      <c r="YU215" s="435"/>
      <c r="YV215" s="435"/>
      <c r="YW215" s="435"/>
      <c r="YX215" s="435"/>
      <c r="YY215" s="435"/>
      <c r="YZ215" s="435"/>
      <c r="ZA215" s="435"/>
      <c r="ZB215" s="435"/>
      <c r="ZC215" s="435"/>
      <c r="ZD215" s="435"/>
      <c r="ZE215" s="435"/>
      <c r="ZF215" s="435"/>
      <c r="ZG215" s="435"/>
      <c r="ZH215" s="435"/>
      <c r="ZI215" s="435"/>
      <c r="ZJ215" s="435"/>
      <c r="ZK215" s="435"/>
      <c r="ZL215" s="435"/>
      <c r="ZM215" s="435"/>
      <c r="ZN215" s="435"/>
      <c r="ZO215" s="435"/>
      <c r="ZP215" s="435"/>
      <c r="ZQ215" s="435"/>
      <c r="ZR215" s="435"/>
      <c r="ZS215" s="435"/>
      <c r="ZT215" s="435"/>
      <c r="ZU215" s="435"/>
      <c r="ZV215" s="435"/>
      <c r="ZW215" s="435"/>
      <c r="ZX215" s="435"/>
      <c r="ZY215" s="435"/>
      <c r="ZZ215" s="435"/>
      <c r="AAA215" s="435"/>
      <c r="AAB215" s="435"/>
      <c r="AAC215" s="435"/>
      <c r="AAD215" s="435"/>
      <c r="AAE215" s="435"/>
      <c r="AAF215" s="435"/>
      <c r="AAG215" s="435"/>
      <c r="AAH215" s="435"/>
      <c r="AAI215" s="435"/>
      <c r="AAJ215" s="435"/>
      <c r="AAK215" s="435"/>
      <c r="AAL215" s="435"/>
      <c r="AAM215" s="435"/>
      <c r="AAN215" s="435"/>
      <c r="AAO215" s="435"/>
      <c r="AAP215" s="435"/>
      <c r="AAQ215" s="435"/>
      <c r="AAR215" s="435"/>
      <c r="AAS215" s="435"/>
      <c r="AAT215" s="435"/>
      <c r="AAU215" s="435"/>
      <c r="AAV215" s="435"/>
      <c r="AAW215" s="435"/>
      <c r="AAX215" s="435"/>
      <c r="AAY215" s="435"/>
      <c r="AAZ215" s="435"/>
      <c r="ABA215" s="435"/>
      <c r="ABB215" s="435"/>
      <c r="ABC215" s="435"/>
      <c r="ABD215" s="435"/>
      <c r="ABE215" s="435"/>
      <c r="ABF215" s="435"/>
      <c r="ABG215" s="435"/>
      <c r="ABH215" s="435"/>
      <c r="ABI215" s="435"/>
      <c r="ABJ215" s="435"/>
      <c r="ABK215" s="435"/>
      <c r="ABL215" s="435"/>
      <c r="ABM215" s="435"/>
      <c r="ABN215" s="435"/>
      <c r="ABO215" s="435"/>
      <c r="ABP215" s="435"/>
      <c r="ABQ215" s="435"/>
      <c r="ABR215" s="435"/>
      <c r="ABS215" s="435"/>
      <c r="ABT215" s="435"/>
      <c r="ABU215" s="435"/>
      <c r="ABV215" s="435"/>
      <c r="ABW215" s="435"/>
      <c r="ABX215" s="435"/>
      <c r="ABY215" s="435"/>
      <c r="ABZ215" s="435"/>
      <c r="ACA215" s="435"/>
      <c r="ACB215" s="435"/>
      <c r="ACC215" s="435"/>
      <c r="ACD215" s="435"/>
      <c r="ACE215" s="435"/>
      <c r="ACF215" s="435"/>
      <c r="ACG215" s="435"/>
      <c r="ACH215" s="435"/>
      <c r="ACI215" s="435"/>
      <c r="ACJ215" s="435"/>
      <c r="ACK215" s="435"/>
      <c r="ACL215" s="435"/>
      <c r="ACM215" s="435"/>
      <c r="ACN215" s="435"/>
      <c r="ACO215" s="435"/>
      <c r="ACP215" s="435"/>
      <c r="ACQ215" s="435"/>
      <c r="ACR215" s="435"/>
      <c r="ACS215" s="435"/>
      <c r="ACT215" s="435"/>
      <c r="ACU215" s="435"/>
      <c r="ACV215" s="435"/>
      <c r="ACW215" s="435"/>
      <c r="ACX215" s="435"/>
      <c r="ACY215" s="435"/>
      <c r="ACZ215" s="435"/>
      <c r="ADA215" s="435"/>
      <c r="ADB215" s="435"/>
      <c r="ADC215" s="435"/>
      <c r="ADD215" s="435"/>
      <c r="ADE215" s="435"/>
      <c r="ADF215" s="435"/>
      <c r="ADG215" s="435"/>
      <c r="ADH215" s="435"/>
      <c r="ADI215" s="435"/>
      <c r="ADJ215" s="435"/>
      <c r="ADK215" s="435"/>
      <c r="ADL215" s="435"/>
      <c r="ADM215" s="435"/>
      <c r="ADN215" s="435"/>
      <c r="ADO215" s="435"/>
      <c r="ADP215" s="435"/>
      <c r="ADQ215" s="435"/>
      <c r="ADR215" s="435"/>
      <c r="ADS215" s="435"/>
      <c r="ADT215" s="435"/>
      <c r="ADU215" s="435"/>
      <c r="ADV215" s="435"/>
      <c r="ADW215" s="435"/>
      <c r="ADX215" s="435"/>
      <c r="ADY215" s="435"/>
      <c r="ADZ215" s="435"/>
      <c r="AEA215" s="435"/>
      <c r="AEB215" s="435"/>
      <c r="AEC215" s="435"/>
      <c r="AED215" s="435"/>
      <c r="AEE215" s="435"/>
      <c r="AEF215" s="435"/>
      <c r="AEG215" s="435"/>
      <c r="AEH215" s="435"/>
      <c r="AEI215" s="435"/>
      <c r="AEJ215" s="435"/>
      <c r="AEK215" s="435"/>
      <c r="AEL215" s="435"/>
      <c r="AEM215" s="435"/>
      <c r="AEN215" s="435"/>
      <c r="AEO215" s="435"/>
      <c r="AEP215" s="435"/>
      <c r="AEQ215" s="435"/>
      <c r="AER215" s="435"/>
      <c r="AES215" s="435"/>
      <c r="AET215" s="435"/>
      <c r="AEU215" s="435"/>
      <c r="AEV215" s="435"/>
      <c r="AEW215" s="435"/>
      <c r="AEX215" s="435"/>
      <c r="AEY215" s="435"/>
      <c r="AEZ215" s="435"/>
      <c r="AFA215" s="435"/>
      <c r="AFB215" s="435"/>
      <c r="AFC215" s="435"/>
      <c r="AFD215" s="435"/>
      <c r="AFE215" s="435"/>
      <c r="AFF215" s="435"/>
      <c r="AFG215" s="435"/>
      <c r="AFH215" s="435"/>
      <c r="AFI215" s="435"/>
      <c r="AFJ215" s="435"/>
      <c r="AFK215" s="435"/>
      <c r="AFL215" s="435"/>
      <c r="AFM215" s="435"/>
      <c r="AFN215" s="435"/>
      <c r="AFO215" s="435"/>
      <c r="AFP215" s="435"/>
      <c r="AFQ215" s="435"/>
      <c r="AFR215" s="435"/>
      <c r="AFS215" s="435"/>
      <c r="AFT215" s="435"/>
      <c r="AFU215" s="435"/>
      <c r="AFV215" s="435"/>
      <c r="AFW215" s="435"/>
      <c r="AFX215" s="435"/>
      <c r="AFY215" s="435"/>
      <c r="AFZ215" s="435"/>
      <c r="AGA215" s="435"/>
      <c r="AGB215" s="435"/>
      <c r="AGC215" s="435"/>
      <c r="AGD215" s="435"/>
      <c r="AGE215" s="435"/>
      <c r="AGF215" s="435"/>
      <c r="AGG215" s="435"/>
      <c r="AGH215" s="435"/>
      <c r="AGI215" s="435"/>
      <c r="AGJ215" s="435"/>
      <c r="AGK215" s="435"/>
      <c r="AGL215" s="435"/>
      <c r="AGM215" s="435"/>
      <c r="AGN215" s="435"/>
      <c r="AGO215" s="435"/>
      <c r="AGP215" s="435"/>
      <c r="AGQ215" s="435"/>
      <c r="AGR215" s="435"/>
      <c r="AGS215" s="435"/>
      <c r="AGT215" s="435"/>
      <c r="AGU215" s="435"/>
      <c r="AGV215" s="435"/>
      <c r="AGW215" s="435"/>
      <c r="AGX215" s="435"/>
      <c r="AGY215" s="435"/>
      <c r="AGZ215" s="435"/>
      <c r="AHA215" s="435"/>
      <c r="AHB215" s="435"/>
      <c r="AHC215" s="435"/>
      <c r="AHD215" s="435"/>
      <c r="AHE215" s="435"/>
      <c r="AHF215" s="435"/>
      <c r="AHG215" s="435"/>
      <c r="AHH215" s="435"/>
      <c r="AHI215" s="435"/>
      <c r="AHJ215" s="435"/>
      <c r="AHK215" s="435"/>
      <c r="AHL215" s="435"/>
      <c r="AHM215" s="435"/>
      <c r="AHN215" s="435"/>
      <c r="AHO215" s="435"/>
      <c r="AHP215" s="435"/>
      <c r="AHQ215" s="435"/>
      <c r="AHR215" s="435"/>
      <c r="AHS215" s="435"/>
      <c r="AHT215" s="435"/>
      <c r="AHU215" s="435"/>
      <c r="AHV215" s="435"/>
      <c r="AHW215" s="435"/>
      <c r="AHX215" s="435"/>
      <c r="AHY215" s="435"/>
      <c r="AHZ215" s="435"/>
      <c r="AIA215" s="435"/>
      <c r="AIB215" s="435"/>
      <c r="AIC215" s="435"/>
      <c r="AID215" s="435"/>
      <c r="AIE215" s="435"/>
      <c r="AIF215" s="435"/>
      <c r="AIG215" s="435"/>
      <c r="AIH215" s="435"/>
      <c r="AII215" s="435"/>
      <c r="AIJ215" s="435"/>
      <c r="AIK215" s="435"/>
      <c r="AIL215" s="435"/>
      <c r="AIM215" s="435"/>
      <c r="AIN215" s="435"/>
      <c r="AIO215" s="435"/>
      <c r="AIP215" s="435"/>
      <c r="AIQ215" s="435"/>
      <c r="AIR215" s="435"/>
      <c r="AIS215" s="435"/>
      <c r="AIT215" s="435"/>
      <c r="AIU215" s="435"/>
      <c r="AIV215" s="435"/>
      <c r="AIW215" s="435"/>
      <c r="AIX215" s="435"/>
      <c r="AIY215" s="435"/>
      <c r="AIZ215" s="435"/>
      <c r="AJA215" s="435"/>
      <c r="AJB215" s="435"/>
      <c r="AJC215" s="435"/>
      <c r="AJD215" s="435"/>
      <c r="AJE215" s="435"/>
      <c r="AJF215" s="435"/>
      <c r="AJG215" s="435"/>
      <c r="AJH215" s="435"/>
      <c r="AJI215" s="435"/>
      <c r="AJJ215" s="435"/>
      <c r="AJK215" s="435"/>
      <c r="AJL215" s="435"/>
      <c r="AJM215" s="435"/>
      <c r="AJN215" s="435"/>
      <c r="AJO215" s="435"/>
      <c r="AJP215" s="435"/>
      <c r="AJQ215" s="435"/>
      <c r="AJR215" s="435"/>
      <c r="AJS215" s="435"/>
      <c r="AJT215" s="435"/>
      <c r="AJU215" s="435"/>
      <c r="AJV215" s="435"/>
      <c r="AJW215" s="435"/>
      <c r="AJX215" s="435"/>
      <c r="AJY215" s="435"/>
      <c r="AJZ215" s="435"/>
      <c r="AKA215" s="435"/>
      <c r="AKB215" s="435"/>
      <c r="AKC215" s="435"/>
      <c r="AKD215" s="435"/>
      <c r="AKE215" s="435"/>
      <c r="AKF215" s="435"/>
      <c r="AKG215" s="435"/>
      <c r="AKH215" s="435"/>
    </row>
    <row r="216" spans="1:970" s="436" customFormat="1" ht="409.5" customHeight="1">
      <c r="A216" s="438">
        <v>81</v>
      </c>
      <c r="B216" s="430" t="s">
        <v>1722</v>
      </c>
      <c r="C216" s="430" t="s">
        <v>1723</v>
      </c>
      <c r="D216" s="423" t="s">
        <v>259</v>
      </c>
      <c r="E216" s="423" t="s">
        <v>292</v>
      </c>
      <c r="F216" s="423" t="s">
        <v>293</v>
      </c>
      <c r="G216" s="423" t="s">
        <v>1727</v>
      </c>
      <c r="H216" s="427">
        <v>45292</v>
      </c>
      <c r="I216" s="427">
        <v>45657</v>
      </c>
      <c r="J216" s="233" t="s">
        <v>1793</v>
      </c>
      <c r="K216" s="423" t="s">
        <v>1796</v>
      </c>
      <c r="L216" s="423" t="s">
        <v>1797</v>
      </c>
      <c r="M216" s="423" t="s">
        <v>1719</v>
      </c>
      <c r="N216" s="423" t="s">
        <v>1717</v>
      </c>
      <c r="O216" s="428">
        <v>0.25</v>
      </c>
      <c r="P216" s="429"/>
      <c r="Q216" s="428">
        <v>0.25</v>
      </c>
      <c r="R216" s="429"/>
      <c r="S216" s="428">
        <v>0.25</v>
      </c>
      <c r="T216" s="429"/>
      <c r="U216" s="428">
        <v>0.25</v>
      </c>
      <c r="V216" s="431"/>
      <c r="W216" s="432">
        <f>O216+Q216+S216+U216</f>
        <v>1</v>
      </c>
      <c r="X216" s="433"/>
      <c r="Y216" s="434"/>
      <c r="Z216" s="434"/>
      <c r="AA216" s="212"/>
      <c r="AB216" s="212"/>
      <c r="AC216" s="169"/>
      <c r="AD216" s="169"/>
      <c r="AE216" s="169"/>
      <c r="AF216" s="169"/>
      <c r="AG216" s="169"/>
      <c r="AH216" s="169"/>
      <c r="AI216" s="169"/>
      <c r="AJ216" s="169"/>
      <c r="AK216" s="169"/>
      <c r="AL216" s="169"/>
      <c r="AM216" s="169"/>
      <c r="AN216" s="169"/>
      <c r="AO216" s="169"/>
      <c r="AP216" s="169"/>
      <c r="AQ216" s="169"/>
      <c r="AR216" s="169"/>
      <c r="AS216" s="169"/>
      <c r="AT216" s="169"/>
      <c r="AU216" s="169"/>
      <c r="AV216" s="169"/>
      <c r="AW216" s="169"/>
      <c r="AX216" s="169"/>
      <c r="AY216" s="169"/>
      <c r="AZ216" s="169"/>
      <c r="BA216" s="169"/>
      <c r="BB216" s="169"/>
      <c r="BC216" s="169"/>
      <c r="BD216" s="169"/>
      <c r="BE216" s="169"/>
      <c r="BF216" s="169"/>
      <c r="BG216" s="169"/>
      <c r="BH216" s="169"/>
      <c r="BI216" s="169"/>
      <c r="BJ216" s="169"/>
      <c r="BK216" s="169"/>
      <c r="BL216" s="169"/>
      <c r="BM216" s="169"/>
      <c r="BN216" s="169"/>
      <c r="BO216" s="169"/>
      <c r="BP216" s="169"/>
      <c r="BQ216" s="169"/>
      <c r="BR216" s="169"/>
      <c r="BS216" s="169"/>
      <c r="BT216" s="169"/>
      <c r="BU216" s="169"/>
      <c r="BV216" s="169"/>
      <c r="BW216" s="169"/>
      <c r="BX216" s="169"/>
      <c r="BY216" s="169"/>
      <c r="BZ216" s="169"/>
      <c r="CA216" s="169"/>
      <c r="CB216" s="169"/>
      <c r="CC216" s="169"/>
      <c r="CD216" s="169"/>
      <c r="CE216" s="169"/>
      <c r="CF216" s="169"/>
      <c r="CG216" s="169"/>
      <c r="CH216" s="169"/>
      <c r="CI216" s="169"/>
      <c r="CJ216" s="169"/>
      <c r="CK216" s="169"/>
      <c r="CL216" s="169"/>
      <c r="CM216" s="169"/>
      <c r="CN216" s="169"/>
      <c r="CO216" s="169"/>
      <c r="CP216" s="169"/>
      <c r="CQ216" s="169"/>
      <c r="CR216" s="169"/>
      <c r="CS216" s="169"/>
      <c r="CT216" s="169"/>
      <c r="CU216" s="169"/>
      <c r="CV216" s="169"/>
      <c r="CW216" s="169"/>
      <c r="CX216" s="169"/>
      <c r="CY216" s="169"/>
      <c r="CZ216" s="169"/>
      <c r="DA216" s="169"/>
      <c r="DB216" s="169"/>
      <c r="DC216" s="169"/>
      <c r="DD216" s="169"/>
      <c r="DE216" s="169"/>
      <c r="DF216" s="169"/>
      <c r="DG216" s="169"/>
      <c r="DH216" s="169"/>
      <c r="DI216" s="169"/>
      <c r="DJ216" s="169"/>
      <c r="DK216" s="169"/>
      <c r="DL216" s="169"/>
      <c r="DM216" s="169"/>
      <c r="DN216" s="169"/>
      <c r="DO216" s="169"/>
      <c r="DP216" s="169"/>
      <c r="DQ216" s="169"/>
      <c r="DR216" s="169"/>
      <c r="DS216" s="169"/>
      <c r="DT216" s="169"/>
      <c r="DU216" s="169"/>
      <c r="DV216" s="169"/>
      <c r="DW216" s="169"/>
      <c r="DX216" s="169"/>
      <c r="DY216" s="169"/>
      <c r="DZ216" s="169"/>
      <c r="EA216" s="169"/>
      <c r="EB216" s="169"/>
      <c r="EC216" s="169"/>
      <c r="ED216" s="169"/>
      <c r="EE216" s="169"/>
      <c r="EF216" s="169"/>
      <c r="EG216" s="169"/>
      <c r="EH216" s="169"/>
      <c r="EI216" s="169"/>
      <c r="EJ216" s="169"/>
      <c r="EK216" s="169"/>
      <c r="EL216" s="169"/>
      <c r="EM216" s="169"/>
      <c r="EN216" s="169"/>
      <c r="EO216" s="169"/>
      <c r="EP216" s="169"/>
      <c r="EQ216" s="169"/>
      <c r="ER216" s="169"/>
      <c r="ES216" s="169"/>
      <c r="ET216" s="169"/>
      <c r="EU216" s="169"/>
      <c r="EV216" s="169"/>
      <c r="EW216" s="169"/>
      <c r="EX216" s="169"/>
      <c r="EY216" s="169"/>
      <c r="EZ216" s="169"/>
      <c r="FA216" s="169"/>
      <c r="FB216" s="169"/>
      <c r="FC216" s="169"/>
      <c r="FD216" s="169"/>
      <c r="FE216" s="169"/>
      <c r="FF216" s="169"/>
      <c r="FG216" s="169"/>
      <c r="FH216" s="169"/>
      <c r="FI216" s="169"/>
      <c r="FJ216" s="169"/>
      <c r="FK216" s="169"/>
      <c r="FL216" s="169"/>
      <c r="FM216" s="169"/>
      <c r="FN216" s="169"/>
      <c r="FO216" s="169"/>
      <c r="FP216" s="169"/>
      <c r="FQ216" s="169"/>
      <c r="FR216" s="169"/>
      <c r="FS216" s="169"/>
      <c r="FT216" s="169"/>
      <c r="FU216" s="169"/>
      <c r="FV216" s="169"/>
      <c r="FW216" s="169"/>
      <c r="FX216" s="169"/>
      <c r="FY216" s="169"/>
      <c r="FZ216" s="169"/>
      <c r="GA216" s="169"/>
      <c r="GB216" s="169"/>
      <c r="GC216" s="169"/>
      <c r="GD216" s="169"/>
      <c r="GE216" s="169"/>
      <c r="GF216" s="169"/>
      <c r="GG216" s="169"/>
      <c r="GH216" s="169"/>
      <c r="GI216" s="169"/>
      <c r="GJ216" s="169"/>
      <c r="GK216" s="169"/>
      <c r="GL216" s="169"/>
      <c r="GM216" s="169"/>
      <c r="GN216" s="169"/>
      <c r="GO216" s="169"/>
      <c r="GP216" s="169"/>
      <c r="GQ216" s="169"/>
      <c r="GR216" s="169"/>
      <c r="GS216" s="169"/>
      <c r="GT216" s="169"/>
      <c r="GU216" s="169"/>
      <c r="GV216" s="169"/>
      <c r="GW216" s="169"/>
      <c r="GX216" s="169"/>
      <c r="GY216" s="169"/>
      <c r="GZ216" s="169"/>
      <c r="HA216" s="169"/>
      <c r="HB216" s="169"/>
      <c r="HC216" s="169"/>
      <c r="HD216" s="169"/>
      <c r="HE216" s="169"/>
      <c r="HF216" s="169"/>
      <c r="HG216" s="169"/>
      <c r="HH216" s="169"/>
      <c r="HI216" s="169"/>
      <c r="HJ216" s="169"/>
      <c r="HK216" s="169"/>
      <c r="HL216" s="169"/>
      <c r="HM216" s="169"/>
      <c r="HN216" s="169"/>
      <c r="HO216" s="169"/>
      <c r="HP216" s="169"/>
      <c r="HQ216" s="169"/>
      <c r="HR216" s="169"/>
      <c r="HS216" s="169"/>
      <c r="HT216" s="169"/>
      <c r="HU216" s="169"/>
      <c r="HV216" s="169"/>
      <c r="HW216" s="169"/>
      <c r="HX216" s="169"/>
      <c r="HY216" s="169"/>
      <c r="HZ216" s="169"/>
      <c r="IA216" s="169"/>
      <c r="IB216" s="169"/>
      <c r="IC216" s="169"/>
      <c r="ID216" s="169"/>
      <c r="IE216" s="169"/>
      <c r="IF216" s="169"/>
      <c r="IG216" s="169"/>
      <c r="IH216" s="169"/>
      <c r="II216" s="169"/>
      <c r="IJ216" s="169"/>
      <c r="IK216" s="169"/>
      <c r="IL216" s="169"/>
      <c r="IM216" s="169"/>
      <c r="IN216" s="169"/>
      <c r="IO216" s="169"/>
      <c r="IP216" s="169"/>
      <c r="IQ216" s="169"/>
      <c r="IR216" s="169"/>
      <c r="IS216" s="169"/>
      <c r="IT216" s="169"/>
      <c r="IU216" s="169"/>
      <c r="IV216" s="169"/>
      <c r="IW216" s="169"/>
      <c r="IX216" s="169"/>
      <c r="IY216" s="169"/>
      <c r="IZ216" s="169"/>
      <c r="JA216" s="169"/>
      <c r="JB216" s="169"/>
      <c r="JC216" s="169"/>
      <c r="JD216" s="169"/>
      <c r="JE216" s="169"/>
      <c r="JF216" s="169"/>
      <c r="JG216" s="169"/>
      <c r="JH216" s="169"/>
      <c r="JI216" s="169"/>
      <c r="JJ216" s="169"/>
      <c r="JK216" s="169"/>
      <c r="JL216" s="169"/>
      <c r="JM216" s="169"/>
      <c r="JN216" s="169"/>
      <c r="JO216" s="169"/>
      <c r="JP216" s="169"/>
      <c r="JQ216" s="169"/>
      <c r="JR216" s="169"/>
      <c r="JS216" s="169"/>
      <c r="JT216" s="169"/>
      <c r="JU216" s="169"/>
      <c r="JV216" s="169"/>
      <c r="JW216" s="169"/>
      <c r="JX216" s="169"/>
      <c r="JY216" s="169"/>
      <c r="JZ216" s="169"/>
      <c r="KA216" s="169"/>
      <c r="KB216" s="169"/>
      <c r="KC216" s="169"/>
      <c r="KD216" s="169"/>
      <c r="KE216" s="169"/>
      <c r="KF216" s="169"/>
      <c r="KG216" s="169"/>
      <c r="KH216" s="169"/>
      <c r="KI216" s="169"/>
      <c r="KJ216" s="169"/>
      <c r="KK216" s="169"/>
      <c r="KL216" s="169"/>
      <c r="KM216" s="169"/>
      <c r="KN216" s="169"/>
      <c r="KO216" s="169"/>
      <c r="KP216" s="169"/>
      <c r="KQ216" s="169"/>
      <c r="KR216" s="169"/>
      <c r="KS216" s="169"/>
      <c r="KT216" s="169"/>
      <c r="KU216" s="169"/>
      <c r="KV216" s="169"/>
      <c r="KW216" s="169"/>
      <c r="KX216" s="169"/>
      <c r="KY216" s="169"/>
      <c r="KZ216" s="169"/>
      <c r="LA216" s="169"/>
      <c r="LB216" s="169"/>
      <c r="LC216" s="169"/>
      <c r="LD216" s="169"/>
      <c r="LE216" s="169"/>
      <c r="LF216" s="169"/>
      <c r="LG216" s="169"/>
      <c r="LH216" s="169"/>
      <c r="LI216" s="169"/>
      <c r="LJ216" s="169"/>
      <c r="LK216" s="169"/>
      <c r="LL216" s="169"/>
      <c r="LM216" s="169"/>
      <c r="LN216" s="169"/>
      <c r="LO216" s="169"/>
      <c r="LP216" s="169"/>
      <c r="LQ216" s="169"/>
      <c r="LR216" s="169"/>
      <c r="LS216" s="169"/>
      <c r="LT216" s="169"/>
      <c r="LU216" s="169"/>
      <c r="LV216" s="169"/>
      <c r="LW216" s="169"/>
      <c r="LX216" s="169"/>
      <c r="LY216" s="169"/>
      <c r="LZ216" s="169"/>
      <c r="MA216" s="169"/>
      <c r="MB216" s="169"/>
      <c r="MC216" s="169"/>
      <c r="MD216" s="169"/>
      <c r="ME216" s="169"/>
      <c r="MF216" s="169"/>
      <c r="MG216" s="169"/>
      <c r="MH216" s="169"/>
      <c r="MI216" s="169"/>
      <c r="MJ216" s="169"/>
      <c r="MK216" s="169"/>
      <c r="ML216" s="169"/>
      <c r="MM216" s="169"/>
      <c r="MN216" s="169"/>
      <c r="MO216" s="169"/>
      <c r="MP216" s="169"/>
      <c r="MQ216" s="169"/>
      <c r="MR216" s="169"/>
      <c r="MS216" s="169"/>
      <c r="MT216" s="169"/>
      <c r="MU216" s="169"/>
      <c r="MV216" s="169"/>
      <c r="MW216" s="169"/>
      <c r="MX216" s="169"/>
      <c r="MY216" s="169"/>
      <c r="MZ216" s="169"/>
      <c r="NA216" s="169"/>
      <c r="NB216" s="169"/>
      <c r="NC216" s="169"/>
      <c r="ND216" s="169"/>
      <c r="NE216" s="169"/>
      <c r="NF216" s="169"/>
      <c r="NG216" s="169"/>
      <c r="NH216" s="169"/>
      <c r="NI216" s="169"/>
      <c r="NJ216" s="169"/>
      <c r="NK216" s="169"/>
      <c r="NL216" s="169"/>
      <c r="NM216" s="169"/>
      <c r="NN216" s="169"/>
      <c r="NO216" s="169"/>
      <c r="NP216" s="169"/>
      <c r="NQ216" s="169"/>
      <c r="NR216" s="169"/>
      <c r="NS216" s="169"/>
      <c r="NT216" s="169"/>
      <c r="NU216" s="169"/>
      <c r="NV216" s="169"/>
      <c r="NW216" s="169"/>
      <c r="NX216" s="169"/>
      <c r="NY216" s="169"/>
      <c r="NZ216" s="169"/>
      <c r="OA216" s="169"/>
      <c r="OB216" s="169"/>
      <c r="OC216" s="169"/>
      <c r="OD216" s="169"/>
      <c r="OE216" s="169"/>
      <c r="OF216" s="169"/>
      <c r="OG216" s="169"/>
      <c r="OH216" s="169"/>
      <c r="OI216" s="169"/>
      <c r="OJ216" s="169"/>
      <c r="OK216" s="169"/>
      <c r="OL216" s="169"/>
      <c r="OM216" s="169"/>
      <c r="ON216" s="169"/>
      <c r="OO216" s="169"/>
      <c r="OP216" s="169"/>
      <c r="OQ216" s="169"/>
      <c r="OR216" s="169"/>
      <c r="OS216" s="169"/>
      <c r="OT216" s="169"/>
      <c r="OU216" s="169"/>
      <c r="OV216" s="169"/>
      <c r="OW216" s="169"/>
      <c r="OX216" s="169"/>
      <c r="OY216" s="169"/>
      <c r="OZ216" s="169"/>
      <c r="PA216" s="169"/>
      <c r="PB216" s="169"/>
      <c r="PC216" s="169"/>
      <c r="PD216" s="169"/>
      <c r="PE216" s="169"/>
      <c r="PF216" s="169"/>
      <c r="PG216" s="169"/>
      <c r="PH216" s="169"/>
      <c r="PI216" s="169"/>
      <c r="PJ216" s="169"/>
      <c r="PK216" s="169"/>
      <c r="PL216" s="169"/>
      <c r="PM216" s="169"/>
      <c r="PN216" s="169"/>
      <c r="PO216" s="169"/>
      <c r="PP216" s="169"/>
      <c r="PQ216" s="169"/>
      <c r="PR216" s="169"/>
      <c r="PS216" s="169"/>
      <c r="PT216" s="169"/>
      <c r="PU216" s="169"/>
      <c r="PV216" s="169"/>
      <c r="PW216" s="169"/>
      <c r="PX216" s="169"/>
      <c r="PY216" s="169"/>
      <c r="PZ216" s="169"/>
      <c r="QA216" s="169"/>
      <c r="QB216" s="169"/>
      <c r="QC216" s="169"/>
      <c r="QD216" s="169"/>
      <c r="QE216" s="169"/>
      <c r="QF216" s="169"/>
      <c r="QG216" s="169"/>
      <c r="QH216" s="169"/>
      <c r="QI216" s="169"/>
      <c r="QJ216" s="169"/>
      <c r="QK216" s="169"/>
      <c r="QL216" s="169"/>
      <c r="QM216" s="169"/>
      <c r="QN216" s="169"/>
      <c r="QO216" s="169"/>
      <c r="QP216" s="169"/>
      <c r="QQ216" s="169"/>
      <c r="QR216" s="169"/>
      <c r="QS216" s="169"/>
      <c r="QT216" s="169"/>
      <c r="QU216" s="169"/>
      <c r="QV216" s="169"/>
      <c r="QW216" s="169"/>
      <c r="QX216" s="169"/>
      <c r="QY216" s="169"/>
      <c r="QZ216" s="169"/>
      <c r="RA216" s="169"/>
      <c r="RB216" s="169"/>
      <c r="RC216" s="169"/>
      <c r="RD216" s="169"/>
      <c r="RE216" s="169"/>
      <c r="RF216" s="169"/>
      <c r="RG216" s="169"/>
      <c r="RH216" s="169"/>
      <c r="RI216" s="169"/>
      <c r="RJ216" s="169"/>
      <c r="RK216" s="169"/>
      <c r="RL216" s="169"/>
      <c r="RM216" s="169"/>
      <c r="RN216" s="169"/>
      <c r="RO216" s="169"/>
      <c r="RP216" s="169"/>
      <c r="RQ216" s="169"/>
      <c r="RR216" s="169"/>
      <c r="RS216" s="169"/>
      <c r="RT216" s="169"/>
      <c r="RU216" s="169"/>
      <c r="RV216" s="169"/>
      <c r="RW216" s="169"/>
      <c r="RX216" s="169"/>
      <c r="RY216" s="169"/>
      <c r="RZ216" s="169"/>
      <c r="SA216" s="169"/>
      <c r="SB216" s="169"/>
      <c r="SC216" s="169"/>
      <c r="SD216" s="169"/>
      <c r="SE216" s="169"/>
      <c r="SF216" s="169"/>
      <c r="SG216" s="169"/>
      <c r="SH216" s="169"/>
      <c r="SI216" s="169"/>
      <c r="SJ216" s="169"/>
      <c r="SK216" s="169"/>
      <c r="SL216" s="169"/>
      <c r="SM216" s="169"/>
      <c r="SN216" s="169"/>
      <c r="SO216" s="169"/>
      <c r="SP216" s="169"/>
      <c r="SQ216" s="169"/>
      <c r="SR216" s="169"/>
      <c r="SS216" s="169"/>
      <c r="ST216" s="169"/>
      <c r="SU216" s="169"/>
      <c r="SV216" s="169"/>
      <c r="SW216" s="169"/>
      <c r="SX216" s="169"/>
      <c r="SY216" s="169"/>
      <c r="SZ216" s="169"/>
      <c r="TA216" s="169"/>
      <c r="TB216" s="169"/>
      <c r="TC216" s="169"/>
      <c r="TD216" s="169"/>
      <c r="TE216" s="169"/>
      <c r="TF216" s="169"/>
      <c r="TG216" s="169"/>
      <c r="TH216" s="169"/>
      <c r="TI216" s="169"/>
      <c r="TJ216" s="169"/>
      <c r="TK216" s="169"/>
      <c r="TL216" s="169"/>
      <c r="TM216" s="169"/>
      <c r="TN216" s="169"/>
      <c r="TO216" s="169"/>
      <c r="TP216" s="169"/>
      <c r="TQ216" s="169"/>
      <c r="TR216" s="169"/>
      <c r="TS216" s="169"/>
      <c r="TT216" s="169"/>
      <c r="TU216" s="169"/>
      <c r="TV216" s="169"/>
      <c r="TW216" s="169"/>
      <c r="TX216" s="169"/>
      <c r="TY216" s="169"/>
      <c r="TZ216" s="169"/>
      <c r="UA216" s="169"/>
      <c r="UB216" s="169"/>
      <c r="UC216" s="169"/>
      <c r="UD216" s="169"/>
      <c r="UE216" s="169"/>
      <c r="UF216" s="169"/>
      <c r="UG216" s="169"/>
      <c r="UH216" s="169"/>
      <c r="UI216" s="169"/>
      <c r="UJ216" s="169"/>
      <c r="UK216" s="169"/>
      <c r="UL216" s="169"/>
      <c r="UM216" s="169"/>
      <c r="UN216" s="169"/>
      <c r="UO216" s="169"/>
      <c r="UP216" s="169"/>
      <c r="UQ216" s="169"/>
      <c r="UR216" s="169"/>
      <c r="US216" s="169"/>
      <c r="UT216" s="169"/>
      <c r="UU216" s="169"/>
      <c r="UV216" s="169"/>
      <c r="UW216" s="169"/>
      <c r="UX216" s="169"/>
      <c r="UY216" s="169"/>
      <c r="UZ216" s="169"/>
      <c r="VA216" s="169"/>
      <c r="VB216" s="169"/>
      <c r="VC216" s="169"/>
      <c r="VD216" s="169"/>
      <c r="VE216" s="169"/>
      <c r="VF216" s="169"/>
      <c r="VG216" s="169"/>
      <c r="VH216" s="169"/>
      <c r="VI216" s="169"/>
      <c r="VJ216" s="169"/>
      <c r="VK216" s="169"/>
      <c r="VL216" s="169"/>
      <c r="VM216" s="169"/>
      <c r="VN216" s="169"/>
      <c r="VO216" s="169"/>
      <c r="VP216" s="169"/>
      <c r="VQ216" s="169"/>
      <c r="VR216" s="169"/>
      <c r="VS216" s="169"/>
      <c r="VT216" s="169"/>
      <c r="VU216" s="169"/>
      <c r="VV216" s="169"/>
      <c r="VW216" s="169"/>
      <c r="VX216" s="169"/>
      <c r="VY216" s="169"/>
      <c r="VZ216" s="169"/>
      <c r="WA216" s="169"/>
      <c r="WB216" s="169"/>
      <c r="WC216" s="169"/>
      <c r="WD216" s="169"/>
      <c r="WE216" s="169"/>
      <c r="WF216" s="169"/>
      <c r="WG216" s="169"/>
      <c r="WH216" s="169"/>
      <c r="WI216" s="169"/>
      <c r="WJ216" s="169"/>
      <c r="WK216" s="169"/>
      <c r="WL216" s="169"/>
      <c r="WM216" s="435"/>
      <c r="WN216" s="435"/>
      <c r="WO216" s="435"/>
      <c r="WP216" s="435"/>
      <c r="WQ216" s="435"/>
      <c r="WR216" s="435"/>
      <c r="WS216" s="435"/>
      <c r="WT216" s="435"/>
      <c r="WU216" s="435"/>
      <c r="WV216" s="435"/>
      <c r="WW216" s="435"/>
      <c r="WX216" s="435"/>
      <c r="WY216" s="435"/>
      <c r="WZ216" s="435"/>
      <c r="XA216" s="435"/>
      <c r="XB216" s="435"/>
      <c r="XC216" s="435"/>
      <c r="XD216" s="435"/>
      <c r="XE216" s="435"/>
      <c r="XF216" s="435"/>
      <c r="XG216" s="435"/>
      <c r="XH216" s="435"/>
      <c r="XI216" s="435"/>
      <c r="XJ216" s="435"/>
      <c r="XK216" s="435"/>
      <c r="XL216" s="435"/>
      <c r="XM216" s="435"/>
      <c r="XN216" s="435"/>
      <c r="XO216" s="435"/>
      <c r="XP216" s="435"/>
      <c r="XQ216" s="435"/>
      <c r="XR216" s="435"/>
      <c r="XS216" s="435"/>
      <c r="XT216" s="435"/>
      <c r="XU216" s="435"/>
      <c r="XV216" s="435"/>
      <c r="XW216" s="435"/>
      <c r="XX216" s="435"/>
      <c r="XY216" s="435"/>
      <c r="XZ216" s="435"/>
      <c r="YA216" s="435"/>
      <c r="YB216" s="435"/>
      <c r="YC216" s="435"/>
      <c r="YD216" s="435"/>
      <c r="YE216" s="435"/>
      <c r="YF216" s="435"/>
      <c r="YG216" s="435"/>
      <c r="YH216" s="435"/>
      <c r="YI216" s="435"/>
      <c r="YJ216" s="435"/>
      <c r="YK216" s="435"/>
      <c r="YL216" s="435"/>
      <c r="YM216" s="435"/>
      <c r="YN216" s="435"/>
      <c r="YO216" s="435"/>
      <c r="YP216" s="435"/>
      <c r="YQ216" s="435"/>
      <c r="YR216" s="435"/>
      <c r="YS216" s="435"/>
      <c r="YT216" s="435"/>
      <c r="YU216" s="435"/>
      <c r="YV216" s="435"/>
      <c r="YW216" s="435"/>
      <c r="YX216" s="435"/>
      <c r="YY216" s="435"/>
      <c r="YZ216" s="435"/>
      <c r="ZA216" s="435"/>
      <c r="ZB216" s="435"/>
      <c r="ZC216" s="435"/>
      <c r="ZD216" s="435"/>
      <c r="ZE216" s="435"/>
      <c r="ZF216" s="435"/>
      <c r="ZG216" s="435"/>
      <c r="ZH216" s="435"/>
      <c r="ZI216" s="435"/>
      <c r="ZJ216" s="435"/>
      <c r="ZK216" s="435"/>
      <c r="ZL216" s="435"/>
      <c r="ZM216" s="435"/>
      <c r="ZN216" s="435"/>
      <c r="ZO216" s="435"/>
      <c r="ZP216" s="435"/>
      <c r="ZQ216" s="435"/>
      <c r="ZR216" s="435"/>
      <c r="ZS216" s="435"/>
      <c r="ZT216" s="435"/>
      <c r="ZU216" s="435"/>
      <c r="ZV216" s="435"/>
      <c r="ZW216" s="435"/>
      <c r="ZX216" s="435"/>
      <c r="ZY216" s="435"/>
      <c r="ZZ216" s="435"/>
      <c r="AAA216" s="435"/>
      <c r="AAB216" s="435"/>
      <c r="AAC216" s="435"/>
      <c r="AAD216" s="435"/>
      <c r="AAE216" s="435"/>
      <c r="AAF216" s="435"/>
      <c r="AAG216" s="435"/>
      <c r="AAH216" s="435"/>
      <c r="AAI216" s="435"/>
      <c r="AAJ216" s="435"/>
      <c r="AAK216" s="435"/>
      <c r="AAL216" s="435"/>
      <c r="AAM216" s="435"/>
      <c r="AAN216" s="435"/>
      <c r="AAO216" s="435"/>
      <c r="AAP216" s="435"/>
      <c r="AAQ216" s="435"/>
      <c r="AAR216" s="435"/>
      <c r="AAS216" s="435"/>
      <c r="AAT216" s="435"/>
      <c r="AAU216" s="435"/>
      <c r="AAV216" s="435"/>
      <c r="AAW216" s="435"/>
      <c r="AAX216" s="435"/>
      <c r="AAY216" s="435"/>
      <c r="AAZ216" s="435"/>
      <c r="ABA216" s="435"/>
      <c r="ABB216" s="435"/>
      <c r="ABC216" s="435"/>
      <c r="ABD216" s="435"/>
      <c r="ABE216" s="435"/>
      <c r="ABF216" s="435"/>
      <c r="ABG216" s="435"/>
      <c r="ABH216" s="435"/>
      <c r="ABI216" s="435"/>
      <c r="ABJ216" s="435"/>
      <c r="ABK216" s="435"/>
      <c r="ABL216" s="435"/>
      <c r="ABM216" s="435"/>
      <c r="ABN216" s="435"/>
      <c r="ABO216" s="435"/>
      <c r="ABP216" s="435"/>
      <c r="ABQ216" s="435"/>
      <c r="ABR216" s="435"/>
      <c r="ABS216" s="435"/>
      <c r="ABT216" s="435"/>
      <c r="ABU216" s="435"/>
      <c r="ABV216" s="435"/>
      <c r="ABW216" s="435"/>
      <c r="ABX216" s="435"/>
      <c r="ABY216" s="435"/>
      <c r="ABZ216" s="435"/>
      <c r="ACA216" s="435"/>
      <c r="ACB216" s="435"/>
      <c r="ACC216" s="435"/>
      <c r="ACD216" s="435"/>
      <c r="ACE216" s="435"/>
      <c r="ACF216" s="435"/>
      <c r="ACG216" s="435"/>
      <c r="ACH216" s="435"/>
      <c r="ACI216" s="435"/>
      <c r="ACJ216" s="435"/>
      <c r="ACK216" s="435"/>
      <c r="ACL216" s="435"/>
      <c r="ACM216" s="435"/>
      <c r="ACN216" s="435"/>
      <c r="ACO216" s="435"/>
      <c r="ACP216" s="435"/>
      <c r="ACQ216" s="435"/>
      <c r="ACR216" s="435"/>
      <c r="ACS216" s="435"/>
      <c r="ACT216" s="435"/>
      <c r="ACU216" s="435"/>
      <c r="ACV216" s="435"/>
      <c r="ACW216" s="435"/>
      <c r="ACX216" s="435"/>
      <c r="ACY216" s="435"/>
      <c r="ACZ216" s="435"/>
      <c r="ADA216" s="435"/>
      <c r="ADB216" s="435"/>
      <c r="ADC216" s="435"/>
      <c r="ADD216" s="435"/>
      <c r="ADE216" s="435"/>
      <c r="ADF216" s="435"/>
      <c r="ADG216" s="435"/>
      <c r="ADH216" s="435"/>
      <c r="ADI216" s="435"/>
      <c r="ADJ216" s="435"/>
      <c r="ADK216" s="435"/>
      <c r="ADL216" s="435"/>
      <c r="ADM216" s="435"/>
      <c r="ADN216" s="435"/>
      <c r="ADO216" s="435"/>
      <c r="ADP216" s="435"/>
      <c r="ADQ216" s="435"/>
      <c r="ADR216" s="435"/>
      <c r="ADS216" s="435"/>
      <c r="ADT216" s="435"/>
      <c r="ADU216" s="435"/>
      <c r="ADV216" s="435"/>
      <c r="ADW216" s="435"/>
      <c r="ADX216" s="435"/>
      <c r="ADY216" s="435"/>
      <c r="ADZ216" s="435"/>
      <c r="AEA216" s="435"/>
      <c r="AEB216" s="435"/>
      <c r="AEC216" s="435"/>
      <c r="AED216" s="435"/>
      <c r="AEE216" s="435"/>
      <c r="AEF216" s="435"/>
      <c r="AEG216" s="435"/>
      <c r="AEH216" s="435"/>
      <c r="AEI216" s="435"/>
      <c r="AEJ216" s="435"/>
      <c r="AEK216" s="435"/>
      <c r="AEL216" s="435"/>
      <c r="AEM216" s="435"/>
      <c r="AEN216" s="435"/>
      <c r="AEO216" s="435"/>
      <c r="AEP216" s="435"/>
      <c r="AEQ216" s="435"/>
      <c r="AER216" s="435"/>
      <c r="AES216" s="435"/>
      <c r="AET216" s="435"/>
      <c r="AEU216" s="435"/>
      <c r="AEV216" s="435"/>
      <c r="AEW216" s="435"/>
      <c r="AEX216" s="435"/>
      <c r="AEY216" s="435"/>
      <c r="AEZ216" s="435"/>
      <c r="AFA216" s="435"/>
      <c r="AFB216" s="435"/>
      <c r="AFC216" s="435"/>
      <c r="AFD216" s="435"/>
      <c r="AFE216" s="435"/>
      <c r="AFF216" s="435"/>
      <c r="AFG216" s="435"/>
      <c r="AFH216" s="435"/>
      <c r="AFI216" s="435"/>
      <c r="AFJ216" s="435"/>
      <c r="AFK216" s="435"/>
      <c r="AFL216" s="435"/>
      <c r="AFM216" s="435"/>
      <c r="AFN216" s="435"/>
      <c r="AFO216" s="435"/>
      <c r="AFP216" s="435"/>
      <c r="AFQ216" s="435"/>
      <c r="AFR216" s="435"/>
      <c r="AFS216" s="435"/>
      <c r="AFT216" s="435"/>
      <c r="AFU216" s="435"/>
      <c r="AFV216" s="435"/>
      <c r="AFW216" s="435"/>
      <c r="AFX216" s="435"/>
      <c r="AFY216" s="435"/>
      <c r="AFZ216" s="435"/>
      <c r="AGA216" s="435"/>
      <c r="AGB216" s="435"/>
      <c r="AGC216" s="435"/>
      <c r="AGD216" s="435"/>
      <c r="AGE216" s="435"/>
      <c r="AGF216" s="435"/>
      <c r="AGG216" s="435"/>
      <c r="AGH216" s="435"/>
      <c r="AGI216" s="435"/>
      <c r="AGJ216" s="435"/>
      <c r="AGK216" s="435"/>
      <c r="AGL216" s="435"/>
      <c r="AGM216" s="435"/>
      <c r="AGN216" s="435"/>
      <c r="AGO216" s="435"/>
      <c r="AGP216" s="435"/>
      <c r="AGQ216" s="435"/>
      <c r="AGR216" s="435"/>
      <c r="AGS216" s="435"/>
      <c r="AGT216" s="435"/>
      <c r="AGU216" s="435"/>
      <c r="AGV216" s="435"/>
      <c r="AGW216" s="435"/>
      <c r="AGX216" s="435"/>
      <c r="AGY216" s="435"/>
      <c r="AGZ216" s="435"/>
      <c r="AHA216" s="435"/>
      <c r="AHB216" s="435"/>
      <c r="AHC216" s="435"/>
      <c r="AHD216" s="435"/>
      <c r="AHE216" s="435"/>
      <c r="AHF216" s="435"/>
      <c r="AHG216" s="435"/>
      <c r="AHH216" s="435"/>
      <c r="AHI216" s="435"/>
      <c r="AHJ216" s="435"/>
      <c r="AHK216" s="435"/>
      <c r="AHL216" s="435"/>
      <c r="AHM216" s="435"/>
      <c r="AHN216" s="435"/>
      <c r="AHO216" s="435"/>
      <c r="AHP216" s="435"/>
      <c r="AHQ216" s="435"/>
      <c r="AHR216" s="435"/>
      <c r="AHS216" s="435"/>
      <c r="AHT216" s="435"/>
      <c r="AHU216" s="435"/>
      <c r="AHV216" s="435"/>
      <c r="AHW216" s="435"/>
      <c r="AHX216" s="435"/>
      <c r="AHY216" s="435"/>
      <c r="AHZ216" s="435"/>
      <c r="AIA216" s="435"/>
      <c r="AIB216" s="435"/>
      <c r="AIC216" s="435"/>
      <c r="AID216" s="435"/>
      <c r="AIE216" s="435"/>
      <c r="AIF216" s="435"/>
      <c r="AIG216" s="435"/>
      <c r="AIH216" s="435"/>
      <c r="AII216" s="435"/>
      <c r="AIJ216" s="435"/>
      <c r="AIK216" s="435"/>
      <c r="AIL216" s="435"/>
      <c r="AIM216" s="435"/>
      <c r="AIN216" s="435"/>
      <c r="AIO216" s="435"/>
      <c r="AIP216" s="435"/>
      <c r="AIQ216" s="435"/>
      <c r="AIR216" s="435"/>
      <c r="AIS216" s="435"/>
      <c r="AIT216" s="435"/>
      <c r="AIU216" s="435"/>
      <c r="AIV216" s="435"/>
      <c r="AIW216" s="435"/>
      <c r="AIX216" s="435"/>
      <c r="AIY216" s="435"/>
      <c r="AIZ216" s="435"/>
      <c r="AJA216" s="435"/>
      <c r="AJB216" s="435"/>
      <c r="AJC216" s="435"/>
      <c r="AJD216" s="435"/>
      <c r="AJE216" s="435"/>
      <c r="AJF216" s="435"/>
      <c r="AJG216" s="435"/>
      <c r="AJH216" s="435"/>
      <c r="AJI216" s="435"/>
      <c r="AJJ216" s="435"/>
      <c r="AJK216" s="435"/>
      <c r="AJL216" s="435"/>
      <c r="AJM216" s="435"/>
      <c r="AJN216" s="435"/>
      <c r="AJO216" s="435"/>
      <c r="AJP216" s="435"/>
      <c r="AJQ216" s="435"/>
      <c r="AJR216" s="435"/>
      <c r="AJS216" s="435"/>
      <c r="AJT216" s="435"/>
      <c r="AJU216" s="435"/>
      <c r="AJV216" s="435"/>
      <c r="AJW216" s="435"/>
      <c r="AJX216" s="435"/>
      <c r="AJY216" s="435"/>
      <c r="AJZ216" s="435"/>
      <c r="AKA216" s="435"/>
      <c r="AKB216" s="435"/>
      <c r="AKC216" s="435"/>
      <c r="AKD216" s="435"/>
      <c r="AKE216" s="435"/>
      <c r="AKF216" s="435"/>
      <c r="AKG216" s="435"/>
      <c r="AKH216" s="435"/>
    </row>
    <row r="217" spans="1:970" s="436" customFormat="1" ht="409.5" customHeight="1">
      <c r="A217" s="438">
        <v>82</v>
      </c>
      <c r="B217" s="430" t="s">
        <v>1725</v>
      </c>
      <c r="C217" s="430" t="s">
        <v>1724</v>
      </c>
      <c r="D217" s="423" t="s">
        <v>259</v>
      </c>
      <c r="E217" s="423" t="s">
        <v>292</v>
      </c>
      <c r="F217" s="423" t="s">
        <v>293</v>
      </c>
      <c r="G217" s="423" t="s">
        <v>1729</v>
      </c>
      <c r="H217" s="427">
        <v>45292</v>
      </c>
      <c r="I217" s="427">
        <v>45657</v>
      </c>
      <c r="J217" s="233" t="s">
        <v>1788</v>
      </c>
      <c r="K217" s="423" t="s">
        <v>1796</v>
      </c>
      <c r="L217" s="423" t="s">
        <v>1797</v>
      </c>
      <c r="M217" s="423" t="s">
        <v>1728</v>
      </c>
      <c r="N217" s="423" t="s">
        <v>1717</v>
      </c>
      <c r="O217" s="428">
        <v>0.25</v>
      </c>
      <c r="P217" s="429"/>
      <c r="Q217" s="428">
        <v>0.25</v>
      </c>
      <c r="R217" s="429"/>
      <c r="S217" s="428">
        <v>0.25</v>
      </c>
      <c r="T217" s="429"/>
      <c r="U217" s="428">
        <v>0.25</v>
      </c>
      <c r="V217" s="431"/>
      <c r="W217" s="432">
        <f>O217+Q217+S217+U217</f>
        <v>1</v>
      </c>
      <c r="X217" s="433"/>
      <c r="Y217" s="434"/>
      <c r="Z217" s="434"/>
      <c r="AA217" s="212"/>
      <c r="AB217" s="212"/>
      <c r="AC217" s="169"/>
      <c r="AD217" s="169"/>
      <c r="AE217" s="169"/>
      <c r="AF217" s="169"/>
      <c r="AG217" s="169"/>
      <c r="AH217" s="169"/>
      <c r="AI217" s="169"/>
      <c r="AJ217" s="169"/>
      <c r="AK217" s="169"/>
      <c r="AL217" s="169"/>
      <c r="AM217" s="169"/>
      <c r="AN217" s="169"/>
      <c r="AO217" s="169"/>
      <c r="AP217" s="169"/>
      <c r="AQ217" s="169"/>
      <c r="AR217" s="169"/>
      <c r="AS217" s="169"/>
      <c r="AT217" s="169"/>
      <c r="AU217" s="169"/>
      <c r="AV217" s="169"/>
      <c r="AW217" s="169"/>
      <c r="AX217" s="169"/>
      <c r="AY217" s="169"/>
      <c r="AZ217" s="169"/>
      <c r="BA217" s="169"/>
      <c r="BB217" s="169"/>
      <c r="BC217" s="169"/>
      <c r="BD217" s="169"/>
      <c r="BE217" s="169"/>
      <c r="BF217" s="169"/>
      <c r="BG217" s="169"/>
      <c r="BH217" s="169"/>
      <c r="BI217" s="169"/>
      <c r="BJ217" s="169"/>
      <c r="BK217" s="169"/>
      <c r="BL217" s="169"/>
      <c r="BM217" s="169"/>
      <c r="BN217" s="169"/>
      <c r="BO217" s="169"/>
      <c r="BP217" s="169"/>
      <c r="BQ217" s="169"/>
      <c r="BR217" s="169"/>
      <c r="BS217" s="169"/>
      <c r="BT217" s="169"/>
      <c r="BU217" s="169"/>
      <c r="BV217" s="169"/>
      <c r="BW217" s="169"/>
      <c r="BX217" s="169"/>
      <c r="BY217" s="169"/>
      <c r="BZ217" s="169"/>
      <c r="CA217" s="169"/>
      <c r="CB217" s="169"/>
      <c r="CC217" s="169"/>
      <c r="CD217" s="169"/>
      <c r="CE217" s="169"/>
      <c r="CF217" s="169"/>
      <c r="CG217" s="169"/>
      <c r="CH217" s="169"/>
      <c r="CI217" s="169"/>
      <c r="CJ217" s="169"/>
      <c r="CK217" s="169"/>
      <c r="CL217" s="169"/>
      <c r="CM217" s="169"/>
      <c r="CN217" s="169"/>
      <c r="CO217" s="169"/>
      <c r="CP217" s="169"/>
      <c r="CQ217" s="169"/>
      <c r="CR217" s="169"/>
      <c r="CS217" s="169"/>
      <c r="CT217" s="169"/>
      <c r="CU217" s="169"/>
      <c r="CV217" s="169"/>
      <c r="CW217" s="169"/>
      <c r="CX217" s="169"/>
      <c r="CY217" s="169"/>
      <c r="CZ217" s="169"/>
      <c r="DA217" s="169"/>
      <c r="DB217" s="169"/>
      <c r="DC217" s="169"/>
      <c r="DD217" s="169"/>
      <c r="DE217" s="169"/>
      <c r="DF217" s="169"/>
      <c r="DG217" s="169"/>
      <c r="DH217" s="169"/>
      <c r="DI217" s="169"/>
      <c r="DJ217" s="169"/>
      <c r="DK217" s="169"/>
      <c r="DL217" s="169"/>
      <c r="DM217" s="169"/>
      <c r="DN217" s="169"/>
      <c r="DO217" s="169"/>
      <c r="DP217" s="169"/>
      <c r="DQ217" s="169"/>
      <c r="DR217" s="169"/>
      <c r="DS217" s="169"/>
      <c r="DT217" s="169"/>
      <c r="DU217" s="169"/>
      <c r="DV217" s="169"/>
      <c r="DW217" s="169"/>
      <c r="DX217" s="169"/>
      <c r="DY217" s="169"/>
      <c r="DZ217" s="169"/>
      <c r="EA217" s="169"/>
      <c r="EB217" s="169"/>
      <c r="EC217" s="169"/>
      <c r="ED217" s="169"/>
      <c r="EE217" s="169"/>
      <c r="EF217" s="169"/>
      <c r="EG217" s="169"/>
      <c r="EH217" s="169"/>
      <c r="EI217" s="169"/>
      <c r="EJ217" s="169"/>
      <c r="EK217" s="169"/>
      <c r="EL217" s="169"/>
      <c r="EM217" s="169"/>
      <c r="EN217" s="169"/>
      <c r="EO217" s="169"/>
      <c r="EP217" s="169"/>
      <c r="EQ217" s="169"/>
      <c r="ER217" s="169"/>
      <c r="ES217" s="169"/>
      <c r="ET217" s="169"/>
      <c r="EU217" s="169"/>
      <c r="EV217" s="169"/>
      <c r="EW217" s="169"/>
      <c r="EX217" s="169"/>
      <c r="EY217" s="169"/>
      <c r="EZ217" s="169"/>
      <c r="FA217" s="169"/>
      <c r="FB217" s="169"/>
      <c r="FC217" s="169"/>
      <c r="FD217" s="169"/>
      <c r="FE217" s="169"/>
      <c r="FF217" s="169"/>
      <c r="FG217" s="169"/>
      <c r="FH217" s="169"/>
      <c r="FI217" s="169"/>
      <c r="FJ217" s="169"/>
      <c r="FK217" s="169"/>
      <c r="FL217" s="169"/>
      <c r="FM217" s="169"/>
      <c r="FN217" s="169"/>
      <c r="FO217" s="169"/>
      <c r="FP217" s="169"/>
      <c r="FQ217" s="169"/>
      <c r="FR217" s="169"/>
      <c r="FS217" s="169"/>
      <c r="FT217" s="169"/>
      <c r="FU217" s="169"/>
      <c r="FV217" s="169"/>
      <c r="FW217" s="169"/>
      <c r="FX217" s="169"/>
      <c r="FY217" s="169"/>
      <c r="FZ217" s="169"/>
      <c r="GA217" s="169"/>
      <c r="GB217" s="169"/>
      <c r="GC217" s="169"/>
      <c r="GD217" s="169"/>
      <c r="GE217" s="169"/>
      <c r="GF217" s="169"/>
      <c r="GG217" s="169"/>
      <c r="GH217" s="169"/>
      <c r="GI217" s="169"/>
      <c r="GJ217" s="169"/>
      <c r="GK217" s="169"/>
      <c r="GL217" s="169"/>
      <c r="GM217" s="169"/>
      <c r="GN217" s="169"/>
      <c r="GO217" s="169"/>
      <c r="GP217" s="169"/>
      <c r="GQ217" s="169"/>
      <c r="GR217" s="169"/>
      <c r="GS217" s="169"/>
      <c r="GT217" s="169"/>
      <c r="GU217" s="169"/>
      <c r="GV217" s="169"/>
      <c r="GW217" s="169"/>
      <c r="GX217" s="169"/>
      <c r="GY217" s="169"/>
      <c r="GZ217" s="169"/>
      <c r="HA217" s="169"/>
      <c r="HB217" s="169"/>
      <c r="HC217" s="169"/>
      <c r="HD217" s="169"/>
      <c r="HE217" s="169"/>
      <c r="HF217" s="169"/>
      <c r="HG217" s="169"/>
      <c r="HH217" s="169"/>
      <c r="HI217" s="169"/>
      <c r="HJ217" s="169"/>
      <c r="HK217" s="169"/>
      <c r="HL217" s="169"/>
      <c r="HM217" s="169"/>
      <c r="HN217" s="169"/>
      <c r="HO217" s="169"/>
      <c r="HP217" s="169"/>
      <c r="HQ217" s="169"/>
      <c r="HR217" s="169"/>
      <c r="HS217" s="169"/>
      <c r="HT217" s="169"/>
      <c r="HU217" s="169"/>
      <c r="HV217" s="169"/>
      <c r="HW217" s="169"/>
      <c r="HX217" s="169"/>
      <c r="HY217" s="169"/>
      <c r="HZ217" s="169"/>
      <c r="IA217" s="169"/>
      <c r="IB217" s="169"/>
      <c r="IC217" s="169"/>
      <c r="ID217" s="169"/>
      <c r="IE217" s="169"/>
      <c r="IF217" s="169"/>
      <c r="IG217" s="169"/>
      <c r="IH217" s="169"/>
      <c r="II217" s="169"/>
      <c r="IJ217" s="169"/>
      <c r="IK217" s="169"/>
      <c r="IL217" s="169"/>
      <c r="IM217" s="169"/>
      <c r="IN217" s="169"/>
      <c r="IO217" s="169"/>
      <c r="IP217" s="169"/>
      <c r="IQ217" s="169"/>
      <c r="IR217" s="169"/>
      <c r="IS217" s="169"/>
      <c r="IT217" s="169"/>
      <c r="IU217" s="169"/>
      <c r="IV217" s="169"/>
      <c r="IW217" s="169"/>
      <c r="IX217" s="169"/>
      <c r="IY217" s="169"/>
      <c r="IZ217" s="169"/>
      <c r="JA217" s="169"/>
      <c r="JB217" s="169"/>
      <c r="JC217" s="169"/>
      <c r="JD217" s="169"/>
      <c r="JE217" s="169"/>
      <c r="JF217" s="169"/>
      <c r="JG217" s="169"/>
      <c r="JH217" s="169"/>
      <c r="JI217" s="169"/>
      <c r="JJ217" s="169"/>
      <c r="JK217" s="169"/>
      <c r="JL217" s="169"/>
      <c r="JM217" s="169"/>
      <c r="JN217" s="169"/>
      <c r="JO217" s="169"/>
      <c r="JP217" s="169"/>
      <c r="JQ217" s="169"/>
      <c r="JR217" s="169"/>
      <c r="JS217" s="169"/>
      <c r="JT217" s="169"/>
      <c r="JU217" s="169"/>
      <c r="JV217" s="169"/>
      <c r="JW217" s="169"/>
      <c r="JX217" s="169"/>
      <c r="JY217" s="169"/>
      <c r="JZ217" s="169"/>
      <c r="KA217" s="169"/>
      <c r="KB217" s="169"/>
      <c r="KC217" s="169"/>
      <c r="KD217" s="169"/>
      <c r="KE217" s="169"/>
      <c r="KF217" s="169"/>
      <c r="KG217" s="169"/>
      <c r="KH217" s="169"/>
      <c r="KI217" s="169"/>
      <c r="KJ217" s="169"/>
      <c r="KK217" s="169"/>
      <c r="KL217" s="169"/>
      <c r="KM217" s="169"/>
      <c r="KN217" s="169"/>
      <c r="KO217" s="169"/>
      <c r="KP217" s="169"/>
      <c r="KQ217" s="169"/>
      <c r="KR217" s="169"/>
      <c r="KS217" s="169"/>
      <c r="KT217" s="169"/>
      <c r="KU217" s="169"/>
      <c r="KV217" s="169"/>
      <c r="KW217" s="169"/>
      <c r="KX217" s="169"/>
      <c r="KY217" s="169"/>
      <c r="KZ217" s="169"/>
      <c r="LA217" s="169"/>
      <c r="LB217" s="169"/>
      <c r="LC217" s="169"/>
      <c r="LD217" s="169"/>
      <c r="LE217" s="169"/>
      <c r="LF217" s="169"/>
      <c r="LG217" s="169"/>
      <c r="LH217" s="169"/>
      <c r="LI217" s="169"/>
      <c r="LJ217" s="169"/>
      <c r="LK217" s="169"/>
      <c r="LL217" s="169"/>
      <c r="LM217" s="169"/>
      <c r="LN217" s="169"/>
      <c r="LO217" s="169"/>
      <c r="LP217" s="169"/>
      <c r="LQ217" s="169"/>
      <c r="LR217" s="169"/>
      <c r="LS217" s="169"/>
      <c r="LT217" s="169"/>
      <c r="LU217" s="169"/>
      <c r="LV217" s="169"/>
      <c r="LW217" s="169"/>
      <c r="LX217" s="169"/>
      <c r="LY217" s="169"/>
      <c r="LZ217" s="169"/>
      <c r="MA217" s="169"/>
      <c r="MB217" s="169"/>
      <c r="MC217" s="169"/>
      <c r="MD217" s="169"/>
      <c r="ME217" s="169"/>
      <c r="MF217" s="169"/>
      <c r="MG217" s="169"/>
      <c r="MH217" s="169"/>
      <c r="MI217" s="169"/>
      <c r="MJ217" s="169"/>
      <c r="MK217" s="169"/>
      <c r="ML217" s="169"/>
      <c r="MM217" s="169"/>
      <c r="MN217" s="169"/>
      <c r="MO217" s="169"/>
      <c r="MP217" s="169"/>
      <c r="MQ217" s="169"/>
      <c r="MR217" s="169"/>
      <c r="MS217" s="169"/>
      <c r="MT217" s="169"/>
      <c r="MU217" s="169"/>
      <c r="MV217" s="169"/>
      <c r="MW217" s="169"/>
      <c r="MX217" s="169"/>
      <c r="MY217" s="169"/>
      <c r="MZ217" s="169"/>
      <c r="NA217" s="169"/>
      <c r="NB217" s="169"/>
      <c r="NC217" s="169"/>
      <c r="ND217" s="169"/>
      <c r="NE217" s="169"/>
      <c r="NF217" s="169"/>
      <c r="NG217" s="169"/>
      <c r="NH217" s="169"/>
      <c r="NI217" s="169"/>
      <c r="NJ217" s="169"/>
      <c r="NK217" s="169"/>
      <c r="NL217" s="169"/>
      <c r="NM217" s="169"/>
      <c r="NN217" s="169"/>
      <c r="NO217" s="169"/>
      <c r="NP217" s="169"/>
      <c r="NQ217" s="169"/>
      <c r="NR217" s="169"/>
      <c r="NS217" s="169"/>
      <c r="NT217" s="169"/>
      <c r="NU217" s="169"/>
      <c r="NV217" s="169"/>
      <c r="NW217" s="169"/>
      <c r="NX217" s="169"/>
      <c r="NY217" s="169"/>
      <c r="NZ217" s="169"/>
      <c r="OA217" s="169"/>
      <c r="OB217" s="169"/>
      <c r="OC217" s="169"/>
      <c r="OD217" s="169"/>
      <c r="OE217" s="169"/>
      <c r="OF217" s="169"/>
      <c r="OG217" s="169"/>
      <c r="OH217" s="169"/>
      <c r="OI217" s="169"/>
      <c r="OJ217" s="169"/>
      <c r="OK217" s="169"/>
      <c r="OL217" s="169"/>
      <c r="OM217" s="169"/>
      <c r="ON217" s="169"/>
      <c r="OO217" s="169"/>
      <c r="OP217" s="169"/>
      <c r="OQ217" s="169"/>
      <c r="OR217" s="169"/>
      <c r="OS217" s="169"/>
      <c r="OT217" s="169"/>
      <c r="OU217" s="169"/>
      <c r="OV217" s="169"/>
      <c r="OW217" s="169"/>
      <c r="OX217" s="169"/>
      <c r="OY217" s="169"/>
      <c r="OZ217" s="169"/>
      <c r="PA217" s="169"/>
      <c r="PB217" s="169"/>
      <c r="PC217" s="169"/>
      <c r="PD217" s="169"/>
      <c r="PE217" s="169"/>
      <c r="PF217" s="169"/>
      <c r="PG217" s="169"/>
      <c r="PH217" s="169"/>
      <c r="PI217" s="169"/>
      <c r="PJ217" s="169"/>
      <c r="PK217" s="169"/>
      <c r="PL217" s="169"/>
      <c r="PM217" s="169"/>
      <c r="PN217" s="169"/>
      <c r="PO217" s="169"/>
      <c r="PP217" s="169"/>
      <c r="PQ217" s="169"/>
      <c r="PR217" s="169"/>
      <c r="PS217" s="169"/>
      <c r="PT217" s="169"/>
      <c r="PU217" s="169"/>
      <c r="PV217" s="169"/>
      <c r="PW217" s="169"/>
      <c r="PX217" s="169"/>
      <c r="PY217" s="169"/>
      <c r="PZ217" s="169"/>
      <c r="QA217" s="169"/>
      <c r="QB217" s="169"/>
      <c r="QC217" s="169"/>
      <c r="QD217" s="169"/>
      <c r="QE217" s="169"/>
      <c r="QF217" s="169"/>
      <c r="QG217" s="169"/>
      <c r="QH217" s="169"/>
      <c r="QI217" s="169"/>
      <c r="QJ217" s="169"/>
      <c r="QK217" s="169"/>
      <c r="QL217" s="169"/>
      <c r="QM217" s="169"/>
      <c r="QN217" s="169"/>
      <c r="QO217" s="169"/>
      <c r="QP217" s="169"/>
      <c r="QQ217" s="169"/>
      <c r="QR217" s="169"/>
      <c r="QS217" s="169"/>
      <c r="QT217" s="169"/>
      <c r="QU217" s="169"/>
      <c r="QV217" s="169"/>
      <c r="QW217" s="169"/>
      <c r="QX217" s="169"/>
      <c r="QY217" s="169"/>
      <c r="QZ217" s="169"/>
      <c r="RA217" s="169"/>
      <c r="RB217" s="169"/>
      <c r="RC217" s="169"/>
      <c r="RD217" s="169"/>
      <c r="RE217" s="169"/>
      <c r="RF217" s="169"/>
      <c r="RG217" s="169"/>
      <c r="RH217" s="169"/>
      <c r="RI217" s="169"/>
      <c r="RJ217" s="169"/>
      <c r="RK217" s="169"/>
      <c r="RL217" s="169"/>
      <c r="RM217" s="169"/>
      <c r="RN217" s="169"/>
      <c r="RO217" s="169"/>
      <c r="RP217" s="169"/>
      <c r="RQ217" s="169"/>
      <c r="RR217" s="169"/>
      <c r="RS217" s="169"/>
      <c r="RT217" s="169"/>
      <c r="RU217" s="169"/>
      <c r="RV217" s="169"/>
      <c r="RW217" s="169"/>
      <c r="RX217" s="169"/>
      <c r="RY217" s="169"/>
      <c r="RZ217" s="169"/>
      <c r="SA217" s="169"/>
      <c r="SB217" s="169"/>
      <c r="SC217" s="169"/>
      <c r="SD217" s="169"/>
      <c r="SE217" s="169"/>
      <c r="SF217" s="169"/>
      <c r="SG217" s="169"/>
      <c r="SH217" s="169"/>
      <c r="SI217" s="169"/>
      <c r="SJ217" s="169"/>
      <c r="SK217" s="169"/>
      <c r="SL217" s="169"/>
      <c r="SM217" s="169"/>
      <c r="SN217" s="169"/>
      <c r="SO217" s="169"/>
      <c r="SP217" s="169"/>
      <c r="SQ217" s="169"/>
      <c r="SR217" s="169"/>
      <c r="SS217" s="169"/>
      <c r="ST217" s="169"/>
      <c r="SU217" s="169"/>
      <c r="SV217" s="169"/>
      <c r="SW217" s="169"/>
      <c r="SX217" s="169"/>
      <c r="SY217" s="169"/>
      <c r="SZ217" s="169"/>
      <c r="TA217" s="169"/>
      <c r="TB217" s="169"/>
      <c r="TC217" s="169"/>
      <c r="TD217" s="169"/>
      <c r="TE217" s="169"/>
      <c r="TF217" s="169"/>
      <c r="TG217" s="169"/>
      <c r="TH217" s="169"/>
      <c r="TI217" s="169"/>
      <c r="TJ217" s="169"/>
      <c r="TK217" s="169"/>
      <c r="TL217" s="169"/>
      <c r="TM217" s="169"/>
      <c r="TN217" s="169"/>
      <c r="TO217" s="169"/>
      <c r="TP217" s="169"/>
      <c r="TQ217" s="169"/>
      <c r="TR217" s="169"/>
      <c r="TS217" s="169"/>
      <c r="TT217" s="169"/>
      <c r="TU217" s="169"/>
      <c r="TV217" s="169"/>
      <c r="TW217" s="169"/>
      <c r="TX217" s="169"/>
      <c r="TY217" s="169"/>
      <c r="TZ217" s="169"/>
      <c r="UA217" s="169"/>
      <c r="UB217" s="169"/>
      <c r="UC217" s="169"/>
      <c r="UD217" s="169"/>
      <c r="UE217" s="169"/>
      <c r="UF217" s="169"/>
      <c r="UG217" s="169"/>
      <c r="UH217" s="169"/>
      <c r="UI217" s="169"/>
      <c r="UJ217" s="169"/>
      <c r="UK217" s="169"/>
      <c r="UL217" s="169"/>
      <c r="UM217" s="169"/>
      <c r="UN217" s="169"/>
      <c r="UO217" s="169"/>
      <c r="UP217" s="169"/>
      <c r="UQ217" s="169"/>
      <c r="UR217" s="169"/>
      <c r="US217" s="169"/>
      <c r="UT217" s="169"/>
      <c r="UU217" s="169"/>
      <c r="UV217" s="169"/>
      <c r="UW217" s="169"/>
      <c r="UX217" s="169"/>
      <c r="UY217" s="169"/>
      <c r="UZ217" s="169"/>
      <c r="VA217" s="169"/>
      <c r="VB217" s="169"/>
      <c r="VC217" s="169"/>
      <c r="VD217" s="169"/>
      <c r="VE217" s="169"/>
      <c r="VF217" s="169"/>
      <c r="VG217" s="169"/>
      <c r="VH217" s="169"/>
      <c r="VI217" s="169"/>
      <c r="VJ217" s="169"/>
      <c r="VK217" s="169"/>
      <c r="VL217" s="169"/>
      <c r="VM217" s="169"/>
      <c r="VN217" s="169"/>
      <c r="VO217" s="169"/>
      <c r="VP217" s="169"/>
      <c r="VQ217" s="169"/>
      <c r="VR217" s="169"/>
      <c r="VS217" s="169"/>
      <c r="VT217" s="169"/>
      <c r="VU217" s="169"/>
      <c r="VV217" s="169"/>
      <c r="VW217" s="169"/>
      <c r="VX217" s="169"/>
      <c r="VY217" s="169"/>
      <c r="VZ217" s="169"/>
      <c r="WA217" s="169"/>
      <c r="WB217" s="169"/>
      <c r="WC217" s="169"/>
      <c r="WD217" s="169"/>
      <c r="WE217" s="169"/>
      <c r="WF217" s="169"/>
      <c r="WG217" s="169"/>
      <c r="WH217" s="169"/>
      <c r="WI217" s="169"/>
      <c r="WJ217" s="169"/>
      <c r="WK217" s="169"/>
      <c r="WL217" s="169"/>
      <c r="WM217" s="435"/>
      <c r="WN217" s="435"/>
      <c r="WO217" s="435"/>
      <c r="WP217" s="435"/>
      <c r="WQ217" s="435"/>
      <c r="WR217" s="435"/>
      <c r="WS217" s="435"/>
      <c r="WT217" s="435"/>
      <c r="WU217" s="435"/>
      <c r="WV217" s="435"/>
      <c r="WW217" s="435"/>
      <c r="WX217" s="435"/>
      <c r="WY217" s="435"/>
      <c r="WZ217" s="435"/>
      <c r="XA217" s="435"/>
      <c r="XB217" s="435"/>
      <c r="XC217" s="435"/>
      <c r="XD217" s="435"/>
      <c r="XE217" s="435"/>
      <c r="XF217" s="435"/>
      <c r="XG217" s="435"/>
      <c r="XH217" s="435"/>
      <c r="XI217" s="435"/>
      <c r="XJ217" s="435"/>
      <c r="XK217" s="435"/>
      <c r="XL217" s="435"/>
      <c r="XM217" s="435"/>
      <c r="XN217" s="435"/>
      <c r="XO217" s="435"/>
      <c r="XP217" s="435"/>
      <c r="XQ217" s="435"/>
      <c r="XR217" s="435"/>
      <c r="XS217" s="435"/>
      <c r="XT217" s="435"/>
      <c r="XU217" s="435"/>
      <c r="XV217" s="435"/>
      <c r="XW217" s="435"/>
      <c r="XX217" s="435"/>
      <c r="XY217" s="435"/>
      <c r="XZ217" s="435"/>
      <c r="YA217" s="435"/>
      <c r="YB217" s="435"/>
      <c r="YC217" s="435"/>
      <c r="YD217" s="435"/>
      <c r="YE217" s="435"/>
      <c r="YF217" s="435"/>
      <c r="YG217" s="435"/>
      <c r="YH217" s="435"/>
      <c r="YI217" s="435"/>
      <c r="YJ217" s="435"/>
      <c r="YK217" s="435"/>
      <c r="YL217" s="435"/>
      <c r="YM217" s="435"/>
      <c r="YN217" s="435"/>
      <c r="YO217" s="435"/>
      <c r="YP217" s="435"/>
      <c r="YQ217" s="435"/>
      <c r="YR217" s="435"/>
      <c r="YS217" s="435"/>
      <c r="YT217" s="435"/>
      <c r="YU217" s="435"/>
      <c r="YV217" s="435"/>
      <c r="YW217" s="435"/>
      <c r="YX217" s="435"/>
      <c r="YY217" s="435"/>
      <c r="YZ217" s="435"/>
      <c r="ZA217" s="435"/>
      <c r="ZB217" s="435"/>
      <c r="ZC217" s="435"/>
      <c r="ZD217" s="435"/>
      <c r="ZE217" s="435"/>
      <c r="ZF217" s="435"/>
      <c r="ZG217" s="435"/>
      <c r="ZH217" s="435"/>
      <c r="ZI217" s="435"/>
      <c r="ZJ217" s="435"/>
      <c r="ZK217" s="435"/>
      <c r="ZL217" s="435"/>
      <c r="ZM217" s="435"/>
      <c r="ZN217" s="435"/>
      <c r="ZO217" s="435"/>
      <c r="ZP217" s="435"/>
      <c r="ZQ217" s="435"/>
      <c r="ZR217" s="435"/>
      <c r="ZS217" s="435"/>
      <c r="ZT217" s="435"/>
      <c r="ZU217" s="435"/>
      <c r="ZV217" s="435"/>
      <c r="ZW217" s="435"/>
      <c r="ZX217" s="435"/>
      <c r="ZY217" s="435"/>
      <c r="ZZ217" s="435"/>
      <c r="AAA217" s="435"/>
      <c r="AAB217" s="435"/>
      <c r="AAC217" s="435"/>
      <c r="AAD217" s="435"/>
      <c r="AAE217" s="435"/>
      <c r="AAF217" s="435"/>
      <c r="AAG217" s="435"/>
      <c r="AAH217" s="435"/>
      <c r="AAI217" s="435"/>
      <c r="AAJ217" s="435"/>
      <c r="AAK217" s="435"/>
      <c r="AAL217" s="435"/>
      <c r="AAM217" s="435"/>
      <c r="AAN217" s="435"/>
      <c r="AAO217" s="435"/>
      <c r="AAP217" s="435"/>
      <c r="AAQ217" s="435"/>
      <c r="AAR217" s="435"/>
      <c r="AAS217" s="435"/>
      <c r="AAT217" s="435"/>
      <c r="AAU217" s="435"/>
      <c r="AAV217" s="435"/>
      <c r="AAW217" s="435"/>
      <c r="AAX217" s="435"/>
      <c r="AAY217" s="435"/>
      <c r="AAZ217" s="435"/>
      <c r="ABA217" s="435"/>
      <c r="ABB217" s="435"/>
      <c r="ABC217" s="435"/>
      <c r="ABD217" s="435"/>
      <c r="ABE217" s="435"/>
      <c r="ABF217" s="435"/>
      <c r="ABG217" s="435"/>
      <c r="ABH217" s="435"/>
      <c r="ABI217" s="435"/>
      <c r="ABJ217" s="435"/>
      <c r="ABK217" s="435"/>
      <c r="ABL217" s="435"/>
      <c r="ABM217" s="435"/>
      <c r="ABN217" s="435"/>
      <c r="ABO217" s="435"/>
      <c r="ABP217" s="435"/>
      <c r="ABQ217" s="435"/>
      <c r="ABR217" s="435"/>
      <c r="ABS217" s="435"/>
      <c r="ABT217" s="435"/>
      <c r="ABU217" s="435"/>
      <c r="ABV217" s="435"/>
      <c r="ABW217" s="435"/>
      <c r="ABX217" s="435"/>
      <c r="ABY217" s="435"/>
      <c r="ABZ217" s="435"/>
      <c r="ACA217" s="435"/>
      <c r="ACB217" s="435"/>
      <c r="ACC217" s="435"/>
      <c r="ACD217" s="435"/>
      <c r="ACE217" s="435"/>
      <c r="ACF217" s="435"/>
      <c r="ACG217" s="435"/>
      <c r="ACH217" s="435"/>
      <c r="ACI217" s="435"/>
      <c r="ACJ217" s="435"/>
      <c r="ACK217" s="435"/>
      <c r="ACL217" s="435"/>
      <c r="ACM217" s="435"/>
      <c r="ACN217" s="435"/>
      <c r="ACO217" s="435"/>
      <c r="ACP217" s="435"/>
      <c r="ACQ217" s="435"/>
      <c r="ACR217" s="435"/>
      <c r="ACS217" s="435"/>
      <c r="ACT217" s="435"/>
      <c r="ACU217" s="435"/>
      <c r="ACV217" s="435"/>
      <c r="ACW217" s="435"/>
      <c r="ACX217" s="435"/>
      <c r="ACY217" s="435"/>
      <c r="ACZ217" s="435"/>
      <c r="ADA217" s="435"/>
      <c r="ADB217" s="435"/>
      <c r="ADC217" s="435"/>
      <c r="ADD217" s="435"/>
      <c r="ADE217" s="435"/>
      <c r="ADF217" s="435"/>
      <c r="ADG217" s="435"/>
      <c r="ADH217" s="435"/>
      <c r="ADI217" s="435"/>
      <c r="ADJ217" s="435"/>
      <c r="ADK217" s="435"/>
      <c r="ADL217" s="435"/>
      <c r="ADM217" s="435"/>
      <c r="ADN217" s="435"/>
      <c r="ADO217" s="435"/>
      <c r="ADP217" s="435"/>
      <c r="ADQ217" s="435"/>
      <c r="ADR217" s="435"/>
      <c r="ADS217" s="435"/>
      <c r="ADT217" s="435"/>
      <c r="ADU217" s="435"/>
      <c r="ADV217" s="435"/>
      <c r="ADW217" s="435"/>
      <c r="ADX217" s="435"/>
      <c r="ADY217" s="435"/>
      <c r="ADZ217" s="435"/>
      <c r="AEA217" s="435"/>
      <c r="AEB217" s="435"/>
      <c r="AEC217" s="435"/>
      <c r="AED217" s="435"/>
      <c r="AEE217" s="435"/>
      <c r="AEF217" s="435"/>
      <c r="AEG217" s="435"/>
      <c r="AEH217" s="435"/>
      <c r="AEI217" s="435"/>
      <c r="AEJ217" s="435"/>
      <c r="AEK217" s="435"/>
      <c r="AEL217" s="435"/>
      <c r="AEM217" s="435"/>
      <c r="AEN217" s="435"/>
      <c r="AEO217" s="435"/>
      <c r="AEP217" s="435"/>
      <c r="AEQ217" s="435"/>
      <c r="AER217" s="435"/>
      <c r="AES217" s="435"/>
      <c r="AET217" s="435"/>
      <c r="AEU217" s="435"/>
      <c r="AEV217" s="435"/>
      <c r="AEW217" s="435"/>
      <c r="AEX217" s="435"/>
      <c r="AEY217" s="435"/>
      <c r="AEZ217" s="435"/>
      <c r="AFA217" s="435"/>
      <c r="AFB217" s="435"/>
      <c r="AFC217" s="435"/>
      <c r="AFD217" s="435"/>
      <c r="AFE217" s="435"/>
      <c r="AFF217" s="435"/>
      <c r="AFG217" s="435"/>
      <c r="AFH217" s="435"/>
      <c r="AFI217" s="435"/>
      <c r="AFJ217" s="435"/>
      <c r="AFK217" s="435"/>
      <c r="AFL217" s="435"/>
      <c r="AFM217" s="435"/>
      <c r="AFN217" s="435"/>
      <c r="AFO217" s="435"/>
      <c r="AFP217" s="435"/>
      <c r="AFQ217" s="435"/>
      <c r="AFR217" s="435"/>
      <c r="AFS217" s="435"/>
      <c r="AFT217" s="435"/>
      <c r="AFU217" s="435"/>
      <c r="AFV217" s="435"/>
      <c r="AFW217" s="435"/>
      <c r="AFX217" s="435"/>
      <c r="AFY217" s="435"/>
      <c r="AFZ217" s="435"/>
      <c r="AGA217" s="435"/>
      <c r="AGB217" s="435"/>
      <c r="AGC217" s="435"/>
      <c r="AGD217" s="435"/>
      <c r="AGE217" s="435"/>
      <c r="AGF217" s="435"/>
      <c r="AGG217" s="435"/>
      <c r="AGH217" s="435"/>
      <c r="AGI217" s="435"/>
      <c r="AGJ217" s="435"/>
      <c r="AGK217" s="435"/>
      <c r="AGL217" s="435"/>
      <c r="AGM217" s="435"/>
      <c r="AGN217" s="435"/>
      <c r="AGO217" s="435"/>
      <c r="AGP217" s="435"/>
      <c r="AGQ217" s="435"/>
      <c r="AGR217" s="435"/>
      <c r="AGS217" s="435"/>
      <c r="AGT217" s="435"/>
      <c r="AGU217" s="435"/>
      <c r="AGV217" s="435"/>
      <c r="AGW217" s="435"/>
      <c r="AGX217" s="435"/>
      <c r="AGY217" s="435"/>
      <c r="AGZ217" s="435"/>
      <c r="AHA217" s="435"/>
      <c r="AHB217" s="435"/>
      <c r="AHC217" s="435"/>
      <c r="AHD217" s="435"/>
      <c r="AHE217" s="435"/>
      <c r="AHF217" s="435"/>
      <c r="AHG217" s="435"/>
      <c r="AHH217" s="435"/>
      <c r="AHI217" s="435"/>
      <c r="AHJ217" s="435"/>
      <c r="AHK217" s="435"/>
      <c r="AHL217" s="435"/>
      <c r="AHM217" s="435"/>
      <c r="AHN217" s="435"/>
      <c r="AHO217" s="435"/>
      <c r="AHP217" s="435"/>
      <c r="AHQ217" s="435"/>
      <c r="AHR217" s="435"/>
      <c r="AHS217" s="435"/>
      <c r="AHT217" s="435"/>
      <c r="AHU217" s="435"/>
      <c r="AHV217" s="435"/>
      <c r="AHW217" s="435"/>
      <c r="AHX217" s="435"/>
      <c r="AHY217" s="435"/>
      <c r="AHZ217" s="435"/>
      <c r="AIA217" s="435"/>
      <c r="AIB217" s="435"/>
      <c r="AIC217" s="435"/>
      <c r="AID217" s="435"/>
      <c r="AIE217" s="435"/>
      <c r="AIF217" s="435"/>
      <c r="AIG217" s="435"/>
      <c r="AIH217" s="435"/>
      <c r="AII217" s="435"/>
      <c r="AIJ217" s="435"/>
      <c r="AIK217" s="435"/>
      <c r="AIL217" s="435"/>
      <c r="AIM217" s="435"/>
      <c r="AIN217" s="435"/>
      <c r="AIO217" s="435"/>
      <c r="AIP217" s="435"/>
      <c r="AIQ217" s="435"/>
      <c r="AIR217" s="435"/>
      <c r="AIS217" s="435"/>
      <c r="AIT217" s="435"/>
      <c r="AIU217" s="435"/>
      <c r="AIV217" s="435"/>
      <c r="AIW217" s="435"/>
      <c r="AIX217" s="435"/>
      <c r="AIY217" s="435"/>
      <c r="AIZ217" s="435"/>
      <c r="AJA217" s="435"/>
      <c r="AJB217" s="435"/>
      <c r="AJC217" s="435"/>
      <c r="AJD217" s="435"/>
      <c r="AJE217" s="435"/>
      <c r="AJF217" s="435"/>
      <c r="AJG217" s="435"/>
      <c r="AJH217" s="435"/>
      <c r="AJI217" s="435"/>
      <c r="AJJ217" s="435"/>
      <c r="AJK217" s="435"/>
      <c r="AJL217" s="435"/>
      <c r="AJM217" s="435"/>
      <c r="AJN217" s="435"/>
      <c r="AJO217" s="435"/>
      <c r="AJP217" s="435"/>
      <c r="AJQ217" s="435"/>
      <c r="AJR217" s="435"/>
      <c r="AJS217" s="435"/>
      <c r="AJT217" s="435"/>
      <c r="AJU217" s="435"/>
      <c r="AJV217" s="435"/>
      <c r="AJW217" s="435"/>
      <c r="AJX217" s="435"/>
      <c r="AJY217" s="435"/>
      <c r="AJZ217" s="435"/>
      <c r="AKA217" s="435"/>
      <c r="AKB217" s="435"/>
      <c r="AKC217" s="435"/>
      <c r="AKD217" s="435"/>
      <c r="AKE217" s="435"/>
      <c r="AKF217" s="435"/>
      <c r="AKG217" s="435"/>
      <c r="AKH217" s="435"/>
    </row>
    <row r="218" spans="1:970" s="144" customFormat="1" ht="409.15" customHeight="1">
      <c r="A218" s="438">
        <v>83</v>
      </c>
      <c r="B218" s="430" t="s">
        <v>1730</v>
      </c>
      <c r="C218" s="430" t="s">
        <v>1731</v>
      </c>
      <c r="D218" s="423" t="s">
        <v>259</v>
      </c>
      <c r="E218" s="423" t="s">
        <v>292</v>
      </c>
      <c r="F218" s="423" t="s">
        <v>293</v>
      </c>
      <c r="G218" s="423" t="s">
        <v>1734</v>
      </c>
      <c r="H218" s="427">
        <v>45292</v>
      </c>
      <c r="I218" s="427">
        <v>45322</v>
      </c>
      <c r="J218" s="233" t="s">
        <v>189</v>
      </c>
      <c r="K218" s="423" t="s">
        <v>190</v>
      </c>
      <c r="L218" s="423" t="s">
        <v>191</v>
      </c>
      <c r="M218" s="423" t="s">
        <v>1735</v>
      </c>
      <c r="N218" s="423" t="s">
        <v>1717</v>
      </c>
      <c r="O218" s="428">
        <v>0.25</v>
      </c>
      <c r="P218" s="429"/>
      <c r="Q218" s="428">
        <v>0.25</v>
      </c>
      <c r="R218" s="429"/>
      <c r="S218" s="428">
        <v>0.25</v>
      </c>
      <c r="T218" s="429"/>
      <c r="U218" s="428">
        <v>0.25</v>
      </c>
      <c r="V218" s="437"/>
      <c r="W218" s="432">
        <f>O218+Q218+S218+U218</f>
        <v>1</v>
      </c>
      <c r="X218" s="433"/>
      <c r="Y218" s="423"/>
      <c r="Z218" s="423"/>
      <c r="AA218" s="330"/>
      <c r="AB218" s="330"/>
      <c r="AC218" s="330"/>
      <c r="AD218" s="330"/>
      <c r="AE218" s="330"/>
      <c r="AF218" s="330"/>
      <c r="AG218" s="330"/>
      <c r="AH218" s="330"/>
      <c r="AI218" s="330"/>
      <c r="AJ218" s="330"/>
      <c r="AK218" s="330"/>
      <c r="AL218" s="330"/>
      <c r="AM218" s="330"/>
      <c r="AN218" s="330"/>
      <c r="AO218" s="330"/>
      <c r="AP218" s="330"/>
      <c r="AQ218" s="330"/>
      <c r="AR218" s="330"/>
      <c r="AS218" s="330"/>
      <c r="AT218" s="330"/>
      <c r="AU218" s="330"/>
      <c r="AV218" s="330"/>
      <c r="AW218" s="330"/>
      <c r="AX218" s="330"/>
      <c r="AY218" s="330"/>
      <c r="AZ218" s="330"/>
      <c r="BA218" s="330"/>
      <c r="BB218" s="330"/>
      <c r="BC218" s="330"/>
      <c r="BD218" s="330"/>
      <c r="BE218" s="330"/>
      <c r="BF218" s="330"/>
      <c r="BG218" s="330"/>
      <c r="BH218" s="330"/>
      <c r="BI218" s="330"/>
      <c r="BJ218" s="330"/>
      <c r="BK218" s="330"/>
      <c r="BL218" s="330"/>
      <c r="BM218" s="330"/>
      <c r="BN218" s="330"/>
      <c r="BO218" s="330"/>
      <c r="BP218" s="330"/>
      <c r="BQ218" s="330"/>
      <c r="BR218" s="330"/>
      <c r="BS218" s="330"/>
      <c r="BT218" s="330"/>
      <c r="BU218" s="330"/>
      <c r="BV218" s="330"/>
      <c r="BW218" s="330"/>
      <c r="BX218" s="330"/>
      <c r="BY218" s="330"/>
      <c r="BZ218" s="330"/>
      <c r="CA218" s="330"/>
      <c r="CB218" s="330"/>
      <c r="CC218" s="330"/>
      <c r="CD218" s="330"/>
      <c r="CE218" s="330"/>
      <c r="CF218" s="330"/>
      <c r="CG218" s="330"/>
      <c r="CH218" s="330"/>
      <c r="CI218" s="330"/>
      <c r="CJ218" s="330"/>
      <c r="CK218" s="330"/>
      <c r="CL218" s="330"/>
      <c r="CM218" s="330"/>
      <c r="CN218" s="330"/>
      <c r="CO218" s="330"/>
      <c r="CP218" s="330"/>
      <c r="CQ218" s="330"/>
      <c r="CR218" s="330"/>
      <c r="CS218" s="330"/>
      <c r="CT218" s="330"/>
      <c r="CU218" s="330"/>
      <c r="CV218" s="330"/>
      <c r="CW218" s="330"/>
      <c r="CX218" s="330"/>
      <c r="CY218" s="330"/>
      <c r="CZ218" s="330"/>
      <c r="DA218" s="330"/>
      <c r="DB218" s="330"/>
      <c r="DC218" s="330"/>
      <c r="DD218" s="330"/>
      <c r="DE218" s="330"/>
      <c r="DF218" s="330"/>
      <c r="DG218" s="330"/>
      <c r="DH218" s="330"/>
      <c r="DI218" s="330"/>
      <c r="DJ218" s="330"/>
      <c r="DK218" s="330"/>
      <c r="DL218" s="330"/>
      <c r="DM218" s="330"/>
      <c r="DN218" s="330"/>
      <c r="DO218" s="330"/>
      <c r="DP218" s="330"/>
      <c r="DQ218" s="330"/>
      <c r="DR218" s="330"/>
      <c r="DS218" s="330"/>
      <c r="DT218" s="330"/>
      <c r="DU218" s="330"/>
      <c r="DV218" s="330"/>
      <c r="DW218" s="330"/>
      <c r="DX218" s="330"/>
      <c r="DY218" s="330"/>
      <c r="DZ218" s="330"/>
      <c r="EA218" s="330"/>
      <c r="EB218" s="330"/>
      <c r="EC218" s="330"/>
      <c r="ED218" s="330"/>
      <c r="EE218" s="330"/>
      <c r="EF218" s="330"/>
      <c r="EG218" s="330"/>
      <c r="EH218" s="330"/>
      <c r="EI218" s="330"/>
      <c r="EJ218" s="330"/>
      <c r="EK218" s="330"/>
      <c r="EL218" s="330"/>
      <c r="EM218" s="330"/>
      <c r="EN218" s="330"/>
      <c r="EO218" s="330"/>
      <c r="EP218" s="330"/>
      <c r="EQ218" s="330"/>
      <c r="ER218" s="330"/>
      <c r="ES218" s="330"/>
      <c r="ET218" s="330"/>
      <c r="EU218" s="330"/>
      <c r="EV218" s="330"/>
      <c r="EW218" s="330"/>
      <c r="EX218" s="330"/>
      <c r="EY218" s="330"/>
      <c r="EZ218" s="330"/>
      <c r="FA218" s="330"/>
      <c r="FB218" s="330"/>
      <c r="FC218" s="330"/>
      <c r="FD218" s="330"/>
      <c r="FE218" s="330"/>
      <c r="FF218" s="330"/>
      <c r="FG218" s="330"/>
      <c r="FH218" s="330"/>
      <c r="FI218" s="330"/>
      <c r="FJ218" s="330"/>
      <c r="FK218" s="330"/>
      <c r="FL218" s="330"/>
      <c r="FM218" s="330"/>
      <c r="FN218" s="330"/>
      <c r="FO218" s="330"/>
      <c r="FP218" s="330"/>
      <c r="FQ218" s="330"/>
      <c r="FR218" s="330"/>
      <c r="FS218" s="330"/>
      <c r="FT218" s="330"/>
      <c r="FU218" s="330"/>
      <c r="FV218" s="330"/>
      <c r="FW218" s="330"/>
      <c r="FX218" s="330"/>
      <c r="FY218" s="330"/>
      <c r="FZ218" s="330"/>
      <c r="GA218" s="330"/>
      <c r="GB218" s="330"/>
      <c r="GC218" s="330"/>
      <c r="GD218" s="330"/>
      <c r="GE218" s="330"/>
      <c r="GF218" s="330"/>
      <c r="GG218" s="330"/>
      <c r="GH218" s="330"/>
      <c r="GI218" s="330"/>
      <c r="GJ218" s="330"/>
      <c r="GK218" s="330"/>
      <c r="GL218" s="330"/>
      <c r="GM218" s="330"/>
      <c r="GN218" s="330"/>
      <c r="GO218" s="330"/>
      <c r="GP218" s="330"/>
      <c r="GQ218" s="330"/>
      <c r="GR218" s="330"/>
      <c r="GS218" s="330"/>
      <c r="GT218" s="330"/>
      <c r="GU218" s="330"/>
      <c r="GV218" s="330"/>
      <c r="GW218" s="330"/>
      <c r="GX218" s="330"/>
      <c r="GY218" s="330"/>
      <c r="GZ218" s="330"/>
      <c r="HA218" s="330"/>
      <c r="HB218" s="330"/>
      <c r="HC218" s="330"/>
      <c r="HD218" s="330"/>
      <c r="HE218" s="330"/>
      <c r="HF218" s="330"/>
      <c r="HG218" s="330"/>
      <c r="HH218" s="330"/>
      <c r="HI218" s="330"/>
      <c r="HJ218" s="330"/>
      <c r="HK218" s="330"/>
      <c r="HL218" s="330"/>
      <c r="HM218" s="330"/>
      <c r="HN218" s="330"/>
      <c r="HO218" s="330"/>
      <c r="HP218" s="330"/>
      <c r="HQ218" s="330"/>
      <c r="HR218" s="330"/>
      <c r="HS218" s="330"/>
      <c r="HT218" s="330"/>
      <c r="HU218" s="330"/>
      <c r="HV218" s="330"/>
      <c r="HW218" s="330"/>
      <c r="HX218" s="330"/>
      <c r="HY218" s="330"/>
      <c r="HZ218" s="330"/>
      <c r="IA218" s="330"/>
      <c r="IB218" s="330"/>
      <c r="IC218" s="330"/>
      <c r="ID218" s="330"/>
      <c r="IE218" s="330"/>
      <c r="IF218" s="330"/>
      <c r="IG218" s="330"/>
      <c r="IH218" s="330"/>
      <c r="II218" s="330"/>
      <c r="IJ218" s="330"/>
      <c r="IK218" s="330"/>
      <c r="IL218" s="330"/>
      <c r="IM218" s="330"/>
      <c r="IN218" s="330"/>
      <c r="IO218" s="330"/>
      <c r="IP218" s="330"/>
      <c r="IQ218" s="330"/>
      <c r="IR218" s="330"/>
      <c r="IS218" s="330"/>
      <c r="IT218" s="330"/>
      <c r="IU218" s="330"/>
      <c r="IV218" s="330"/>
      <c r="IW218" s="330"/>
      <c r="IX218" s="330"/>
      <c r="IY218" s="330"/>
      <c r="IZ218" s="330"/>
      <c r="JA218" s="330"/>
      <c r="JB218" s="330"/>
      <c r="JC218" s="330"/>
      <c r="JD218" s="330"/>
      <c r="JE218" s="330"/>
      <c r="JF218" s="330"/>
      <c r="JG218" s="330"/>
      <c r="JH218" s="330"/>
      <c r="JI218" s="330"/>
      <c r="JJ218" s="330"/>
      <c r="JK218" s="330"/>
      <c r="JL218" s="330"/>
      <c r="JM218" s="330"/>
      <c r="JN218" s="330"/>
      <c r="JO218" s="330"/>
      <c r="JP218" s="330"/>
      <c r="JQ218" s="330"/>
      <c r="JR218" s="330"/>
      <c r="JS218" s="330"/>
      <c r="JT218" s="330"/>
      <c r="JU218" s="330"/>
      <c r="JV218" s="330"/>
      <c r="JW218" s="330"/>
      <c r="JX218" s="330"/>
      <c r="JY218" s="330"/>
      <c r="JZ218" s="330"/>
      <c r="KA218" s="330"/>
      <c r="KB218" s="330"/>
      <c r="KC218" s="330"/>
      <c r="KD218" s="330"/>
      <c r="KE218" s="330"/>
      <c r="KF218" s="330"/>
      <c r="KG218" s="330"/>
      <c r="KH218" s="330"/>
      <c r="KI218" s="330"/>
      <c r="KJ218" s="330"/>
      <c r="KK218" s="330"/>
      <c r="KL218" s="330"/>
      <c r="KM218" s="330"/>
      <c r="KN218" s="330"/>
      <c r="KO218" s="330"/>
      <c r="KP218" s="330"/>
      <c r="KQ218" s="330"/>
      <c r="KR218" s="330"/>
      <c r="KS218" s="330"/>
      <c r="KT218" s="330"/>
      <c r="KU218" s="330"/>
      <c r="KV218" s="330"/>
      <c r="KW218" s="330"/>
      <c r="KX218" s="330"/>
      <c r="KY218" s="330"/>
      <c r="KZ218" s="330"/>
      <c r="LA218" s="330"/>
      <c r="LB218" s="330"/>
      <c r="LC218" s="330"/>
      <c r="LD218" s="330"/>
      <c r="LE218" s="330"/>
      <c r="LF218" s="330"/>
      <c r="LG218" s="330"/>
      <c r="LH218" s="330"/>
      <c r="LI218" s="330"/>
      <c r="LJ218" s="330"/>
      <c r="LK218" s="330"/>
      <c r="LL218" s="330"/>
      <c r="LM218" s="330"/>
      <c r="LN218" s="330"/>
      <c r="LO218" s="330"/>
      <c r="LP218" s="330"/>
      <c r="LQ218" s="330"/>
      <c r="LR218" s="330"/>
      <c r="LS218" s="330"/>
      <c r="LT218" s="330"/>
      <c r="LU218" s="330"/>
      <c r="LV218" s="330"/>
      <c r="LW218" s="330"/>
      <c r="LX218" s="330"/>
      <c r="LY218" s="330"/>
      <c r="LZ218" s="330"/>
      <c r="MA218" s="330"/>
      <c r="MB218" s="330"/>
      <c r="MC218" s="330"/>
      <c r="MD218" s="330"/>
      <c r="ME218" s="330"/>
      <c r="MF218" s="330"/>
      <c r="MG218" s="330"/>
      <c r="MH218" s="330"/>
      <c r="MI218" s="330"/>
      <c r="MJ218" s="330"/>
      <c r="MK218" s="330"/>
      <c r="ML218" s="330"/>
      <c r="MM218" s="330"/>
      <c r="MN218" s="330"/>
      <c r="MO218" s="330"/>
      <c r="MP218" s="330"/>
      <c r="MQ218" s="330"/>
      <c r="MR218" s="330"/>
      <c r="MS218" s="330"/>
      <c r="MT218" s="330"/>
      <c r="MU218" s="330"/>
      <c r="MV218" s="330"/>
      <c r="MW218" s="330"/>
      <c r="MX218" s="330"/>
      <c r="MY218" s="330"/>
      <c r="MZ218" s="330"/>
      <c r="NA218" s="330"/>
      <c r="NB218" s="330"/>
      <c r="NC218" s="330"/>
      <c r="ND218" s="330"/>
      <c r="NE218" s="330"/>
      <c r="NF218" s="330"/>
      <c r="NG218" s="330"/>
      <c r="NH218" s="330"/>
      <c r="NI218" s="330"/>
      <c r="NJ218" s="330"/>
      <c r="NK218" s="330"/>
      <c r="NL218" s="330"/>
      <c r="NM218" s="330"/>
      <c r="NN218" s="330"/>
      <c r="NO218" s="330"/>
      <c r="NP218" s="330"/>
      <c r="NQ218" s="330"/>
      <c r="NR218" s="330"/>
      <c r="NS218" s="330"/>
      <c r="NT218" s="330"/>
      <c r="NU218" s="330"/>
      <c r="NV218" s="330"/>
      <c r="NW218" s="330"/>
      <c r="NX218" s="330"/>
      <c r="NY218" s="330"/>
      <c r="NZ218" s="330"/>
      <c r="OA218" s="330"/>
      <c r="OB218" s="330"/>
      <c r="OC218" s="330"/>
      <c r="OD218" s="330"/>
      <c r="OE218" s="330"/>
      <c r="OF218" s="330"/>
      <c r="OG218" s="330"/>
      <c r="OH218" s="330"/>
      <c r="OI218" s="330"/>
      <c r="OJ218" s="330"/>
      <c r="OK218" s="330"/>
      <c r="OL218" s="330"/>
      <c r="OM218" s="330"/>
      <c r="ON218" s="330"/>
      <c r="OO218" s="330"/>
      <c r="OP218" s="330"/>
      <c r="OQ218" s="330"/>
      <c r="OR218" s="330"/>
      <c r="OS218" s="330"/>
      <c r="OT218" s="330"/>
      <c r="OU218" s="330"/>
      <c r="OV218" s="330"/>
      <c r="OW218" s="330"/>
      <c r="OX218" s="330"/>
      <c r="OY218" s="330"/>
      <c r="OZ218" s="330"/>
      <c r="PA218" s="330"/>
      <c r="PB218" s="330"/>
      <c r="PC218" s="330"/>
      <c r="PD218" s="330"/>
      <c r="PE218" s="330"/>
      <c r="PF218" s="330"/>
      <c r="PG218" s="330"/>
      <c r="PH218" s="330"/>
      <c r="PI218" s="330"/>
      <c r="PJ218" s="330"/>
      <c r="PK218" s="330"/>
      <c r="PL218" s="330"/>
      <c r="PM218" s="330"/>
      <c r="PN218" s="330"/>
      <c r="PO218" s="330"/>
      <c r="PP218" s="330"/>
      <c r="PQ218" s="330"/>
      <c r="PR218" s="330"/>
      <c r="PS218" s="330"/>
      <c r="PT218" s="330"/>
      <c r="PU218" s="330"/>
      <c r="PV218" s="330"/>
      <c r="PW218" s="330"/>
      <c r="PX218" s="330"/>
      <c r="PY218" s="330"/>
      <c r="PZ218" s="330"/>
      <c r="QA218" s="330"/>
      <c r="QB218" s="330"/>
      <c r="QC218" s="330"/>
      <c r="QD218" s="330"/>
      <c r="QE218" s="330"/>
      <c r="QF218" s="330"/>
      <c r="QG218" s="330"/>
      <c r="QH218" s="330"/>
      <c r="QI218" s="330"/>
      <c r="QJ218" s="330"/>
      <c r="QK218" s="330"/>
      <c r="QL218" s="330"/>
      <c r="QM218" s="330"/>
      <c r="QN218" s="330"/>
      <c r="QO218" s="330"/>
      <c r="QP218" s="330"/>
      <c r="QQ218" s="330"/>
      <c r="QR218" s="330"/>
      <c r="QS218" s="330"/>
      <c r="QT218" s="330"/>
      <c r="QU218" s="330"/>
      <c r="QV218" s="330"/>
      <c r="QW218" s="330"/>
      <c r="QX218" s="330"/>
      <c r="QY218" s="330"/>
      <c r="QZ218" s="330"/>
      <c r="RA218" s="330"/>
      <c r="RB218" s="330"/>
      <c r="RC218" s="330"/>
      <c r="RD218" s="330"/>
      <c r="RE218" s="330"/>
      <c r="RF218" s="330"/>
      <c r="RG218" s="330"/>
      <c r="RH218" s="330"/>
      <c r="RI218" s="330"/>
      <c r="RJ218" s="330"/>
      <c r="RK218" s="330"/>
      <c r="RL218" s="330"/>
      <c r="RM218" s="330"/>
      <c r="RN218" s="330"/>
      <c r="RO218" s="330"/>
      <c r="RP218" s="330"/>
      <c r="RQ218" s="330"/>
      <c r="RR218" s="330"/>
      <c r="RS218" s="330"/>
      <c r="RT218" s="330"/>
      <c r="RU218" s="330"/>
      <c r="RV218" s="330"/>
      <c r="RW218" s="330"/>
      <c r="RX218" s="330"/>
      <c r="RY218" s="330"/>
      <c r="RZ218" s="330"/>
      <c r="SA218" s="330"/>
      <c r="SB218" s="330"/>
      <c r="SC218" s="330"/>
      <c r="SD218" s="330"/>
      <c r="SE218" s="330"/>
      <c r="SF218" s="330"/>
      <c r="SG218" s="330"/>
      <c r="SH218" s="330"/>
      <c r="SI218" s="330"/>
      <c r="SJ218" s="330"/>
      <c r="SK218" s="330"/>
      <c r="SL218" s="330"/>
      <c r="SM218" s="330"/>
      <c r="SN218" s="330"/>
      <c r="SO218" s="330"/>
      <c r="SP218" s="330"/>
      <c r="SQ218" s="330"/>
      <c r="SR218" s="330"/>
      <c r="SS218" s="330"/>
      <c r="ST218" s="330"/>
      <c r="SU218" s="330"/>
      <c r="SV218" s="330"/>
      <c r="SW218" s="330"/>
      <c r="SX218" s="330"/>
      <c r="SY218" s="330"/>
      <c r="SZ218" s="330"/>
      <c r="TA218" s="330"/>
      <c r="TB218" s="330"/>
      <c r="TC218" s="330"/>
      <c r="TD218" s="330"/>
      <c r="TE218" s="330"/>
      <c r="TF218" s="330"/>
      <c r="TG218" s="330"/>
      <c r="TH218" s="330"/>
      <c r="TI218" s="330"/>
      <c r="TJ218" s="330"/>
      <c r="TK218" s="330"/>
      <c r="TL218" s="330"/>
      <c r="TM218" s="330"/>
      <c r="TN218" s="330"/>
      <c r="TO218" s="330"/>
      <c r="TP218" s="330"/>
      <c r="TQ218" s="330"/>
      <c r="TR218" s="330"/>
      <c r="TS218" s="330"/>
      <c r="TT218" s="330"/>
      <c r="TU218" s="330"/>
      <c r="TV218" s="330"/>
      <c r="TW218" s="330"/>
      <c r="TX218" s="330"/>
      <c r="TY218" s="330"/>
      <c r="TZ218" s="330"/>
      <c r="UA218" s="330"/>
      <c r="UB218" s="330"/>
      <c r="UC218" s="330"/>
      <c r="UD218" s="330"/>
      <c r="UE218" s="330"/>
      <c r="UF218" s="330"/>
      <c r="UG218" s="330"/>
      <c r="UH218" s="330"/>
      <c r="UI218" s="330"/>
      <c r="UJ218" s="330"/>
      <c r="UK218" s="330"/>
      <c r="UL218" s="330"/>
      <c r="UM218" s="330"/>
      <c r="UN218" s="330"/>
      <c r="UO218" s="330"/>
      <c r="UP218" s="330"/>
      <c r="UQ218" s="330"/>
      <c r="UR218" s="330"/>
      <c r="US218" s="330"/>
      <c r="UT218" s="330"/>
      <c r="UU218" s="330"/>
      <c r="UV218" s="330"/>
      <c r="UW218" s="330"/>
      <c r="UX218" s="330"/>
      <c r="UY218" s="330"/>
      <c r="UZ218" s="330"/>
      <c r="VA218" s="330"/>
      <c r="VB218" s="330"/>
      <c r="VC218" s="330"/>
      <c r="VD218" s="330"/>
      <c r="VE218" s="330"/>
      <c r="VF218" s="330"/>
      <c r="VG218" s="330"/>
      <c r="VH218" s="330"/>
      <c r="VI218" s="330"/>
      <c r="VJ218" s="330"/>
      <c r="VK218" s="330"/>
      <c r="VL218" s="330"/>
      <c r="VM218" s="330"/>
      <c r="VN218" s="330"/>
      <c r="VO218" s="330"/>
      <c r="VP218" s="330"/>
      <c r="VQ218" s="330"/>
      <c r="VR218" s="330"/>
      <c r="VS218" s="330"/>
      <c r="VT218" s="330"/>
      <c r="VU218" s="330"/>
      <c r="VV218" s="330"/>
      <c r="VW218" s="330"/>
      <c r="VX218" s="330"/>
      <c r="VY218" s="330"/>
      <c r="VZ218" s="330"/>
      <c r="WA218" s="330"/>
      <c r="WB218" s="330"/>
      <c r="WC218" s="330"/>
      <c r="WD218" s="330"/>
      <c r="WE218" s="330"/>
      <c r="WF218" s="330"/>
      <c r="WG218" s="330"/>
      <c r="WH218" s="330"/>
      <c r="WI218" s="330"/>
      <c r="WJ218" s="330"/>
      <c r="WK218" s="330"/>
      <c r="WL218" s="330"/>
    </row>
    <row r="219" spans="1:970" s="147" customFormat="1" ht="154.5" customHeight="1">
      <c r="A219" s="383"/>
      <c r="B219" s="569" t="s">
        <v>773</v>
      </c>
      <c r="C219" s="569"/>
      <c r="D219" s="569"/>
      <c r="E219" s="404"/>
      <c r="F219" s="404"/>
      <c r="G219" s="404"/>
      <c r="H219" s="405"/>
      <c r="I219" s="405"/>
      <c r="J219" s="404"/>
      <c r="K219" s="404"/>
      <c r="L219" s="404"/>
      <c r="M219" s="404"/>
      <c r="N219" s="404"/>
      <c r="O219" s="406"/>
      <c r="P219" s="407"/>
      <c r="Q219" s="406"/>
      <c r="R219" s="408"/>
      <c r="S219" s="406"/>
      <c r="T219" s="409"/>
      <c r="U219" s="406"/>
      <c r="V219" s="408"/>
      <c r="W219" s="410"/>
      <c r="X219" s="411"/>
      <c r="Y219" s="146"/>
      <c r="Z219" s="146"/>
      <c r="AA219" s="448"/>
      <c r="AB219" s="448"/>
      <c r="AC219" s="448"/>
      <c r="AD219" s="448"/>
      <c r="AE219" s="448"/>
      <c r="AF219" s="448"/>
      <c r="AG219" s="448"/>
      <c r="AH219" s="448"/>
      <c r="AI219" s="448"/>
      <c r="AJ219" s="448"/>
      <c r="AK219" s="448"/>
      <c r="AL219" s="448"/>
      <c r="AM219" s="448"/>
      <c r="AN219" s="448"/>
      <c r="AO219" s="448"/>
      <c r="AP219" s="448"/>
      <c r="AQ219" s="448"/>
      <c r="AR219" s="448"/>
      <c r="AS219" s="448"/>
      <c r="AT219" s="448"/>
      <c r="AU219" s="448"/>
      <c r="AV219" s="448"/>
      <c r="AW219" s="448"/>
      <c r="AX219" s="448"/>
      <c r="AY219" s="448"/>
      <c r="AZ219" s="448"/>
      <c r="BA219" s="448"/>
      <c r="BB219" s="448"/>
      <c r="BC219" s="448"/>
      <c r="BD219" s="448"/>
      <c r="BE219" s="448"/>
      <c r="BF219" s="448"/>
      <c r="BG219" s="448"/>
      <c r="BH219" s="448"/>
      <c r="BI219" s="448"/>
      <c r="BJ219" s="448"/>
      <c r="BK219" s="448"/>
      <c r="BL219" s="448"/>
      <c r="BM219" s="448"/>
      <c r="BN219" s="448"/>
      <c r="BO219" s="448"/>
      <c r="BP219" s="448"/>
      <c r="BQ219" s="448"/>
      <c r="BR219" s="448"/>
      <c r="BS219" s="448"/>
      <c r="BT219" s="448"/>
      <c r="BU219" s="448"/>
      <c r="BV219" s="448"/>
      <c r="BW219" s="448"/>
      <c r="BX219" s="448"/>
      <c r="BY219" s="448"/>
      <c r="BZ219" s="448"/>
      <c r="CA219" s="448"/>
      <c r="CB219" s="448"/>
      <c r="CC219" s="448"/>
      <c r="CD219" s="448"/>
      <c r="CE219" s="448"/>
      <c r="CF219" s="448"/>
      <c r="CG219" s="448"/>
      <c r="CH219" s="448"/>
      <c r="CI219" s="448"/>
      <c r="CJ219" s="448"/>
      <c r="CK219" s="448"/>
      <c r="CL219" s="448"/>
      <c r="CM219" s="448"/>
      <c r="CN219" s="448"/>
      <c r="CO219" s="448"/>
      <c r="CP219" s="448"/>
      <c r="CQ219" s="448"/>
      <c r="CR219" s="448"/>
      <c r="CS219" s="448"/>
      <c r="CT219" s="448"/>
      <c r="CU219" s="448"/>
      <c r="CV219" s="448"/>
      <c r="CW219" s="448"/>
      <c r="CX219" s="448"/>
      <c r="CY219" s="448"/>
      <c r="CZ219" s="448"/>
      <c r="DA219" s="448"/>
      <c r="DB219" s="448"/>
      <c r="DC219" s="448"/>
      <c r="DD219" s="448"/>
      <c r="DE219" s="448"/>
      <c r="DF219" s="448"/>
      <c r="DG219" s="448"/>
      <c r="DH219" s="448"/>
      <c r="DI219" s="448"/>
      <c r="DJ219" s="448"/>
      <c r="DK219" s="448"/>
      <c r="DL219" s="448"/>
      <c r="DM219" s="448"/>
      <c r="DN219" s="448"/>
      <c r="DO219" s="448"/>
      <c r="DP219" s="448"/>
      <c r="DQ219" s="448"/>
      <c r="DR219" s="448"/>
      <c r="DS219" s="448"/>
      <c r="DT219" s="448"/>
      <c r="DU219" s="448"/>
      <c r="DV219" s="448"/>
      <c r="DW219" s="448"/>
      <c r="DX219" s="448"/>
      <c r="DY219" s="448"/>
      <c r="DZ219" s="448"/>
      <c r="EA219" s="448"/>
      <c r="EB219" s="448"/>
      <c r="EC219" s="448"/>
      <c r="ED219" s="448"/>
      <c r="EE219" s="448"/>
      <c r="EF219" s="448"/>
      <c r="EG219" s="448"/>
      <c r="EH219" s="448"/>
      <c r="EI219" s="448"/>
      <c r="EJ219" s="448"/>
      <c r="EK219" s="448"/>
      <c r="EL219" s="448"/>
      <c r="EM219" s="448"/>
      <c r="EN219" s="448"/>
      <c r="EO219" s="448"/>
      <c r="EP219" s="448"/>
      <c r="EQ219" s="448"/>
      <c r="ER219" s="448"/>
      <c r="ES219" s="448"/>
      <c r="ET219" s="448"/>
      <c r="EU219" s="448"/>
      <c r="EV219" s="448"/>
      <c r="EW219" s="448"/>
      <c r="EX219" s="448"/>
      <c r="EY219" s="448"/>
      <c r="EZ219" s="448"/>
      <c r="FA219" s="448"/>
      <c r="FB219" s="448"/>
      <c r="FC219" s="448"/>
      <c r="FD219" s="448"/>
      <c r="FE219" s="448"/>
      <c r="FF219" s="448"/>
      <c r="FG219" s="448"/>
      <c r="FH219" s="448"/>
      <c r="FI219" s="448"/>
      <c r="FJ219" s="448"/>
      <c r="FK219" s="448"/>
      <c r="FL219" s="448"/>
      <c r="FM219" s="448"/>
      <c r="FN219" s="448"/>
      <c r="FO219" s="448"/>
      <c r="FP219" s="448"/>
      <c r="FQ219" s="448"/>
      <c r="FR219" s="448"/>
      <c r="FS219" s="448"/>
      <c r="FT219" s="448"/>
      <c r="FU219" s="448"/>
      <c r="FV219" s="448"/>
      <c r="FW219" s="448"/>
      <c r="FX219" s="448"/>
      <c r="FY219" s="448"/>
      <c r="FZ219" s="448"/>
      <c r="GA219" s="448"/>
      <c r="GB219" s="448"/>
      <c r="GC219" s="448"/>
      <c r="GD219" s="448"/>
      <c r="GE219" s="448"/>
      <c r="GF219" s="448"/>
      <c r="GG219" s="448"/>
      <c r="GH219" s="448"/>
      <c r="GI219" s="448"/>
      <c r="GJ219" s="448"/>
      <c r="GK219" s="448"/>
      <c r="GL219" s="448"/>
      <c r="GM219" s="448"/>
      <c r="GN219" s="448"/>
      <c r="GO219" s="448"/>
      <c r="GP219" s="448"/>
      <c r="GQ219" s="448"/>
      <c r="GR219" s="448"/>
      <c r="GS219" s="448"/>
      <c r="GT219" s="448"/>
      <c r="GU219" s="448"/>
      <c r="GV219" s="448"/>
      <c r="GW219" s="448"/>
      <c r="GX219" s="448"/>
      <c r="GY219" s="448"/>
      <c r="GZ219" s="448"/>
      <c r="HA219" s="448"/>
      <c r="HB219" s="448"/>
      <c r="HC219" s="448"/>
      <c r="HD219" s="448"/>
      <c r="HE219" s="448"/>
      <c r="HF219" s="448"/>
      <c r="HG219" s="448"/>
      <c r="HH219" s="448"/>
      <c r="HI219" s="448"/>
      <c r="HJ219" s="448"/>
      <c r="HK219" s="448"/>
      <c r="HL219" s="448"/>
      <c r="HM219" s="448"/>
      <c r="HN219" s="448"/>
      <c r="HO219" s="448"/>
      <c r="HP219" s="448"/>
      <c r="HQ219" s="448"/>
      <c r="HR219" s="448"/>
      <c r="HS219" s="448"/>
      <c r="HT219" s="448"/>
      <c r="HU219" s="448"/>
      <c r="HV219" s="448"/>
      <c r="HW219" s="448"/>
      <c r="HX219" s="448"/>
      <c r="HY219" s="448"/>
      <c r="HZ219" s="448"/>
      <c r="IA219" s="448"/>
      <c r="IB219" s="448"/>
      <c r="IC219" s="448"/>
      <c r="ID219" s="448"/>
      <c r="IE219" s="448"/>
      <c r="IF219" s="448"/>
      <c r="IG219" s="448"/>
      <c r="IH219" s="448"/>
      <c r="II219" s="448"/>
      <c r="IJ219" s="448"/>
      <c r="IK219" s="448"/>
      <c r="IL219" s="448"/>
      <c r="IM219" s="448"/>
      <c r="IN219" s="448"/>
      <c r="IO219" s="448"/>
      <c r="IP219" s="448"/>
      <c r="IQ219" s="448"/>
      <c r="IR219" s="448"/>
      <c r="IS219" s="448"/>
      <c r="IT219" s="448"/>
      <c r="IU219" s="448"/>
      <c r="IV219" s="448"/>
      <c r="IW219" s="448"/>
      <c r="IX219" s="448"/>
      <c r="IY219" s="448"/>
      <c r="IZ219" s="448"/>
      <c r="JA219" s="448"/>
      <c r="JB219" s="448"/>
      <c r="JC219" s="448"/>
      <c r="JD219" s="448"/>
      <c r="JE219" s="448"/>
      <c r="JF219" s="448"/>
      <c r="JG219" s="448"/>
      <c r="JH219" s="448"/>
      <c r="JI219" s="448"/>
      <c r="JJ219" s="448"/>
      <c r="JK219" s="448"/>
      <c r="JL219" s="448"/>
      <c r="JM219" s="448"/>
      <c r="JN219" s="448"/>
      <c r="JO219" s="448"/>
      <c r="JP219" s="448"/>
      <c r="JQ219" s="448"/>
      <c r="JR219" s="448"/>
      <c r="JS219" s="448"/>
      <c r="JT219" s="448"/>
      <c r="JU219" s="448"/>
      <c r="JV219" s="448"/>
      <c r="JW219" s="448"/>
      <c r="JX219" s="448"/>
      <c r="JY219" s="448"/>
      <c r="JZ219" s="448"/>
      <c r="KA219" s="448"/>
      <c r="KB219" s="448"/>
      <c r="KC219" s="448"/>
      <c r="KD219" s="448"/>
      <c r="KE219" s="448"/>
      <c r="KF219" s="448"/>
      <c r="KG219" s="448"/>
      <c r="KH219" s="448"/>
      <c r="KI219" s="448"/>
      <c r="KJ219" s="448"/>
      <c r="KK219" s="448"/>
      <c r="KL219" s="448"/>
      <c r="KM219" s="448"/>
      <c r="KN219" s="448"/>
      <c r="KO219" s="448"/>
      <c r="KP219" s="448"/>
      <c r="KQ219" s="448"/>
      <c r="KR219" s="448"/>
      <c r="KS219" s="448"/>
      <c r="KT219" s="448"/>
      <c r="KU219" s="448"/>
      <c r="KV219" s="448"/>
      <c r="KW219" s="448"/>
      <c r="KX219" s="448"/>
      <c r="KY219" s="448"/>
      <c r="KZ219" s="448"/>
      <c r="LA219" s="448"/>
      <c r="LB219" s="448"/>
      <c r="LC219" s="448"/>
      <c r="LD219" s="448"/>
      <c r="LE219" s="448"/>
      <c r="LF219" s="448"/>
      <c r="LG219" s="448"/>
      <c r="LH219" s="448"/>
      <c r="LI219" s="448"/>
      <c r="LJ219" s="448"/>
      <c r="LK219" s="448"/>
      <c r="LL219" s="448"/>
      <c r="LM219" s="448"/>
      <c r="LN219" s="448"/>
      <c r="LO219" s="448"/>
      <c r="LP219" s="448"/>
      <c r="LQ219" s="448"/>
      <c r="LR219" s="448"/>
      <c r="LS219" s="448"/>
      <c r="LT219" s="448"/>
      <c r="LU219" s="448"/>
      <c r="LV219" s="448"/>
      <c r="LW219" s="448"/>
      <c r="LX219" s="448"/>
      <c r="LY219" s="448"/>
      <c r="LZ219" s="448"/>
      <c r="MA219" s="448"/>
      <c r="MB219" s="448"/>
      <c r="MC219" s="448"/>
      <c r="MD219" s="448"/>
      <c r="ME219" s="448"/>
      <c r="MF219" s="448"/>
      <c r="MG219" s="448"/>
      <c r="MH219" s="448"/>
      <c r="MI219" s="448"/>
      <c r="MJ219" s="448"/>
      <c r="MK219" s="448"/>
      <c r="ML219" s="448"/>
      <c r="MM219" s="448"/>
      <c r="MN219" s="448"/>
      <c r="MO219" s="448"/>
      <c r="MP219" s="448"/>
      <c r="MQ219" s="448"/>
      <c r="MR219" s="448"/>
      <c r="MS219" s="448"/>
      <c r="MT219" s="448"/>
      <c r="MU219" s="448"/>
      <c r="MV219" s="448"/>
      <c r="MW219" s="448"/>
      <c r="MX219" s="448"/>
      <c r="MY219" s="448"/>
      <c r="MZ219" s="448"/>
      <c r="NA219" s="448"/>
      <c r="NB219" s="448"/>
      <c r="NC219" s="448"/>
      <c r="ND219" s="448"/>
      <c r="NE219" s="448"/>
      <c r="NF219" s="448"/>
      <c r="NG219" s="448"/>
      <c r="NH219" s="448"/>
      <c r="NI219" s="448"/>
      <c r="NJ219" s="448"/>
      <c r="NK219" s="448"/>
      <c r="NL219" s="448"/>
      <c r="NM219" s="448"/>
      <c r="NN219" s="448"/>
      <c r="NO219" s="448"/>
      <c r="NP219" s="448"/>
      <c r="NQ219" s="448"/>
      <c r="NR219" s="448"/>
      <c r="NS219" s="448"/>
      <c r="NT219" s="448"/>
      <c r="NU219" s="448"/>
      <c r="NV219" s="448"/>
      <c r="NW219" s="448"/>
      <c r="NX219" s="448"/>
      <c r="NY219" s="448"/>
      <c r="NZ219" s="448"/>
      <c r="OA219" s="448"/>
      <c r="OB219" s="448"/>
      <c r="OC219" s="448"/>
      <c r="OD219" s="448"/>
      <c r="OE219" s="448"/>
      <c r="OF219" s="448"/>
      <c r="OG219" s="448"/>
      <c r="OH219" s="448"/>
      <c r="OI219" s="448"/>
      <c r="OJ219" s="448"/>
      <c r="OK219" s="448"/>
      <c r="OL219" s="448"/>
      <c r="OM219" s="448"/>
      <c r="ON219" s="448"/>
      <c r="OO219" s="448"/>
      <c r="OP219" s="448"/>
      <c r="OQ219" s="448"/>
      <c r="OR219" s="448"/>
      <c r="OS219" s="448"/>
      <c r="OT219" s="448"/>
      <c r="OU219" s="448"/>
      <c r="OV219" s="448"/>
      <c r="OW219" s="448"/>
      <c r="OX219" s="448"/>
      <c r="OY219" s="448"/>
      <c r="OZ219" s="448"/>
      <c r="PA219" s="448"/>
      <c r="PB219" s="448"/>
      <c r="PC219" s="448"/>
      <c r="PD219" s="448"/>
      <c r="PE219" s="448"/>
      <c r="PF219" s="448"/>
      <c r="PG219" s="448"/>
      <c r="PH219" s="448"/>
      <c r="PI219" s="448"/>
      <c r="PJ219" s="448"/>
      <c r="PK219" s="448"/>
      <c r="PL219" s="448"/>
      <c r="PM219" s="448"/>
      <c r="PN219" s="448"/>
      <c r="PO219" s="448"/>
      <c r="PP219" s="448"/>
      <c r="PQ219" s="448"/>
      <c r="PR219" s="448"/>
      <c r="PS219" s="448"/>
      <c r="PT219" s="448"/>
      <c r="PU219" s="448"/>
      <c r="PV219" s="448"/>
      <c r="PW219" s="448"/>
      <c r="PX219" s="448"/>
      <c r="PY219" s="448"/>
      <c r="PZ219" s="448"/>
      <c r="QA219" s="448"/>
      <c r="QB219" s="448"/>
      <c r="QC219" s="448"/>
      <c r="QD219" s="448"/>
      <c r="QE219" s="448"/>
      <c r="QF219" s="448"/>
      <c r="QG219" s="448"/>
      <c r="QH219" s="448"/>
      <c r="QI219" s="448"/>
      <c r="QJ219" s="448"/>
      <c r="QK219" s="448"/>
      <c r="QL219" s="448"/>
      <c r="QM219" s="448"/>
      <c r="QN219" s="448"/>
      <c r="QO219" s="448"/>
      <c r="QP219" s="448"/>
      <c r="QQ219" s="448"/>
      <c r="QR219" s="448"/>
      <c r="QS219" s="448"/>
      <c r="QT219" s="448"/>
      <c r="QU219" s="448"/>
      <c r="QV219" s="448"/>
      <c r="QW219" s="448"/>
      <c r="QX219" s="448"/>
      <c r="QY219" s="448"/>
      <c r="QZ219" s="448"/>
      <c r="RA219" s="448"/>
      <c r="RB219" s="448"/>
      <c r="RC219" s="448"/>
      <c r="RD219" s="448"/>
      <c r="RE219" s="448"/>
      <c r="RF219" s="448"/>
      <c r="RG219" s="448"/>
      <c r="RH219" s="448"/>
      <c r="RI219" s="448"/>
      <c r="RJ219" s="448"/>
      <c r="RK219" s="448"/>
      <c r="RL219" s="448"/>
      <c r="RM219" s="448"/>
      <c r="RN219" s="448"/>
      <c r="RO219" s="448"/>
      <c r="RP219" s="448"/>
      <c r="RQ219" s="448"/>
      <c r="RR219" s="448"/>
      <c r="RS219" s="448"/>
      <c r="RT219" s="448"/>
      <c r="RU219" s="448"/>
      <c r="RV219" s="448"/>
      <c r="RW219" s="448"/>
      <c r="RX219" s="448"/>
      <c r="RY219" s="448"/>
      <c r="RZ219" s="448"/>
      <c r="SA219" s="448"/>
      <c r="SB219" s="448"/>
      <c r="SC219" s="448"/>
      <c r="SD219" s="448"/>
      <c r="SE219" s="448"/>
      <c r="SF219" s="448"/>
      <c r="SG219" s="448"/>
      <c r="SH219" s="448"/>
      <c r="SI219" s="448"/>
      <c r="SJ219" s="448"/>
      <c r="SK219" s="448"/>
      <c r="SL219" s="448"/>
      <c r="SM219" s="448"/>
      <c r="SN219" s="448"/>
      <c r="SO219" s="448"/>
      <c r="SP219" s="448"/>
      <c r="SQ219" s="448"/>
      <c r="SR219" s="448"/>
      <c r="SS219" s="448"/>
      <c r="ST219" s="448"/>
      <c r="SU219" s="448"/>
      <c r="SV219" s="448"/>
      <c r="SW219" s="448"/>
      <c r="SX219" s="448"/>
      <c r="SY219" s="448"/>
      <c r="SZ219" s="448"/>
      <c r="TA219" s="448"/>
      <c r="TB219" s="448"/>
      <c r="TC219" s="448"/>
      <c r="TD219" s="448"/>
      <c r="TE219" s="448"/>
      <c r="TF219" s="448"/>
      <c r="TG219" s="448"/>
      <c r="TH219" s="448"/>
      <c r="TI219" s="448"/>
      <c r="TJ219" s="448"/>
      <c r="TK219" s="448"/>
      <c r="TL219" s="448"/>
      <c r="TM219" s="448"/>
      <c r="TN219" s="448"/>
      <c r="TO219" s="448"/>
      <c r="TP219" s="448"/>
      <c r="TQ219" s="448"/>
      <c r="TR219" s="448"/>
      <c r="TS219" s="448"/>
      <c r="TT219" s="448"/>
      <c r="TU219" s="448"/>
      <c r="TV219" s="448"/>
      <c r="TW219" s="448"/>
      <c r="TX219" s="448"/>
      <c r="TY219" s="448"/>
      <c r="TZ219" s="448"/>
      <c r="UA219" s="448"/>
      <c r="UB219" s="448"/>
      <c r="UC219" s="448"/>
      <c r="UD219" s="448"/>
      <c r="UE219" s="448"/>
      <c r="UF219" s="448"/>
      <c r="UG219" s="448"/>
      <c r="UH219" s="448"/>
      <c r="UI219" s="448"/>
      <c r="UJ219" s="448"/>
      <c r="UK219" s="448"/>
      <c r="UL219" s="448"/>
      <c r="UM219" s="448"/>
      <c r="UN219" s="448"/>
      <c r="UO219" s="448"/>
      <c r="UP219" s="448"/>
      <c r="UQ219" s="448"/>
      <c r="UR219" s="448"/>
      <c r="US219" s="448"/>
      <c r="UT219" s="448"/>
      <c r="UU219" s="448"/>
      <c r="UV219" s="448"/>
      <c r="UW219" s="448"/>
      <c r="UX219" s="448"/>
      <c r="UY219" s="448"/>
      <c r="UZ219" s="448"/>
      <c r="VA219" s="448"/>
      <c r="VB219" s="448"/>
      <c r="VC219" s="448"/>
      <c r="VD219" s="448"/>
      <c r="VE219" s="448"/>
      <c r="VF219" s="448"/>
      <c r="VG219" s="448"/>
      <c r="VH219" s="448"/>
      <c r="VI219" s="448"/>
      <c r="VJ219" s="448"/>
      <c r="VK219" s="448"/>
      <c r="VL219" s="448"/>
      <c r="VM219" s="448"/>
      <c r="VN219" s="448"/>
      <c r="VO219" s="448"/>
      <c r="VP219" s="448"/>
      <c r="VQ219" s="448"/>
      <c r="VR219" s="448"/>
      <c r="VS219" s="448"/>
      <c r="VT219" s="448"/>
      <c r="VU219" s="448"/>
      <c r="VV219" s="448"/>
      <c r="VW219" s="448"/>
      <c r="VX219" s="448"/>
      <c r="VY219" s="448"/>
      <c r="VZ219" s="448"/>
      <c r="WA219" s="448"/>
      <c r="WB219" s="448"/>
      <c r="WC219" s="448"/>
      <c r="WD219" s="448"/>
      <c r="WE219" s="448"/>
      <c r="WF219" s="448"/>
      <c r="WG219" s="448"/>
      <c r="WH219" s="448"/>
      <c r="WI219" s="448"/>
      <c r="WJ219" s="448"/>
      <c r="WK219" s="448"/>
      <c r="WL219" s="448"/>
      <c r="WM219" s="146"/>
      <c r="WN219" s="146"/>
      <c r="WO219" s="146"/>
      <c r="WP219" s="146"/>
      <c r="WQ219" s="146"/>
      <c r="WR219" s="146"/>
      <c r="WS219" s="146"/>
      <c r="WT219" s="146"/>
      <c r="WU219" s="146"/>
      <c r="WV219" s="146"/>
      <c r="WW219" s="146"/>
      <c r="WX219" s="146"/>
      <c r="WY219" s="146"/>
      <c r="WZ219" s="146"/>
      <c r="XA219" s="146"/>
      <c r="XB219" s="146"/>
      <c r="XC219" s="146"/>
      <c r="XD219" s="146"/>
      <c r="XE219" s="146"/>
      <c r="XF219" s="146"/>
      <c r="XG219" s="146"/>
      <c r="XH219" s="146"/>
      <c r="XI219" s="146"/>
      <c r="XJ219" s="146"/>
      <c r="XK219" s="146"/>
      <c r="XL219" s="146"/>
      <c r="XM219" s="146"/>
      <c r="XN219" s="146"/>
      <c r="XO219" s="146"/>
      <c r="XP219" s="146"/>
      <c r="XQ219" s="146"/>
      <c r="XR219" s="146"/>
      <c r="XS219" s="146"/>
      <c r="XT219" s="146"/>
      <c r="XU219" s="146"/>
      <c r="XV219" s="146"/>
      <c r="XW219" s="146"/>
      <c r="XX219" s="146"/>
      <c r="XY219" s="146"/>
      <c r="XZ219" s="146"/>
      <c r="YA219" s="146"/>
      <c r="YB219" s="146"/>
      <c r="YC219" s="146"/>
      <c r="YD219" s="146"/>
      <c r="YE219" s="146"/>
      <c r="YF219" s="146"/>
      <c r="YG219" s="146"/>
      <c r="YH219" s="146"/>
      <c r="YI219" s="146"/>
      <c r="YJ219" s="146"/>
      <c r="YK219" s="146"/>
      <c r="YL219" s="146"/>
      <c r="YM219" s="146"/>
      <c r="YN219" s="146"/>
      <c r="YO219" s="146"/>
      <c r="YP219" s="146"/>
      <c r="YQ219" s="146"/>
      <c r="YR219" s="146"/>
      <c r="YS219" s="146"/>
      <c r="YT219" s="146"/>
      <c r="YU219" s="146"/>
      <c r="YV219" s="146"/>
      <c r="YW219" s="146"/>
      <c r="YX219" s="146"/>
      <c r="YY219" s="146"/>
      <c r="YZ219" s="146"/>
      <c r="ZA219" s="146"/>
      <c r="ZB219" s="146"/>
      <c r="ZC219" s="146"/>
      <c r="ZD219" s="146"/>
      <c r="ZE219" s="146"/>
      <c r="ZF219" s="146"/>
      <c r="ZG219" s="146"/>
      <c r="ZH219" s="146"/>
      <c r="ZI219" s="146"/>
      <c r="ZJ219" s="146"/>
      <c r="ZK219" s="146"/>
      <c r="ZL219" s="146"/>
      <c r="ZM219" s="146"/>
      <c r="ZN219" s="146"/>
      <c r="ZO219" s="146"/>
      <c r="ZP219" s="146"/>
      <c r="ZQ219" s="146"/>
      <c r="ZR219" s="146"/>
      <c r="ZS219" s="146"/>
      <c r="ZT219" s="146"/>
      <c r="ZU219" s="146"/>
      <c r="ZV219" s="146"/>
      <c r="ZW219" s="146"/>
      <c r="ZX219" s="146"/>
      <c r="ZY219" s="146"/>
      <c r="ZZ219" s="146"/>
      <c r="AAA219" s="146"/>
      <c r="AAB219" s="146"/>
      <c r="AAC219" s="146"/>
      <c r="AAD219" s="146"/>
      <c r="AAE219" s="146"/>
      <c r="AAF219" s="146"/>
      <c r="AAG219" s="146"/>
      <c r="AAH219" s="146"/>
      <c r="AAI219" s="146"/>
      <c r="AAJ219" s="146"/>
      <c r="AAK219" s="146"/>
      <c r="AAL219" s="146"/>
      <c r="AAM219" s="146"/>
      <c r="AAN219" s="146"/>
      <c r="AAO219" s="146"/>
      <c r="AAP219" s="146"/>
      <c r="AAQ219" s="146"/>
      <c r="AAR219" s="146"/>
      <c r="AAS219" s="146"/>
      <c r="AAT219" s="146"/>
      <c r="AAU219" s="146"/>
      <c r="AAV219" s="146"/>
      <c r="AAW219" s="146"/>
      <c r="AAX219" s="146"/>
      <c r="AAY219" s="146"/>
      <c r="AAZ219" s="146"/>
      <c r="ABA219" s="146"/>
      <c r="ABB219" s="146"/>
      <c r="ABC219" s="146"/>
      <c r="ABD219" s="146"/>
      <c r="ABE219" s="146"/>
      <c r="ABF219" s="146"/>
      <c r="ABG219" s="146"/>
      <c r="ABH219" s="146"/>
      <c r="ABI219" s="146"/>
      <c r="ABJ219" s="146"/>
      <c r="ABK219" s="146"/>
      <c r="ABL219" s="146"/>
      <c r="ABM219" s="146"/>
      <c r="ABN219" s="146"/>
      <c r="ABO219" s="146"/>
      <c r="ABP219" s="146"/>
      <c r="ABQ219" s="146"/>
      <c r="ABR219" s="146"/>
      <c r="ABS219" s="146"/>
      <c r="ABT219" s="146"/>
      <c r="ABU219" s="146"/>
      <c r="ABV219" s="146"/>
      <c r="ABW219" s="146"/>
      <c r="ABX219" s="146"/>
      <c r="ABY219" s="146"/>
      <c r="ABZ219" s="146"/>
      <c r="ACA219" s="146"/>
      <c r="ACB219" s="146"/>
      <c r="ACC219" s="146"/>
      <c r="ACD219" s="146"/>
      <c r="ACE219" s="146"/>
      <c r="ACF219" s="146"/>
      <c r="ACG219" s="146"/>
      <c r="ACH219" s="146"/>
      <c r="ACI219" s="146"/>
      <c r="ACJ219" s="146"/>
      <c r="ACK219" s="146"/>
      <c r="ACL219" s="146"/>
      <c r="ACM219" s="146"/>
      <c r="ACN219" s="146"/>
      <c r="ACO219" s="146"/>
      <c r="ACP219" s="146"/>
      <c r="ACQ219" s="146"/>
      <c r="ACR219" s="146"/>
      <c r="ACS219" s="146"/>
      <c r="ACT219" s="146"/>
      <c r="ACU219" s="146"/>
      <c r="ACV219" s="146"/>
      <c r="ACW219" s="146"/>
      <c r="ACX219" s="146"/>
      <c r="ACY219" s="146"/>
      <c r="ACZ219" s="146"/>
      <c r="ADA219" s="146"/>
      <c r="ADB219" s="146"/>
      <c r="ADC219" s="146"/>
      <c r="ADD219" s="146"/>
      <c r="ADE219" s="146"/>
      <c r="ADF219" s="146"/>
      <c r="ADG219" s="146"/>
      <c r="ADH219" s="146"/>
      <c r="ADI219" s="146"/>
      <c r="ADJ219" s="146"/>
      <c r="ADK219" s="146"/>
      <c r="ADL219" s="146"/>
      <c r="ADM219" s="146"/>
      <c r="ADN219" s="146"/>
      <c r="ADO219" s="146"/>
      <c r="ADP219" s="146"/>
      <c r="ADQ219" s="146"/>
      <c r="ADR219" s="146"/>
      <c r="ADS219" s="146"/>
      <c r="ADT219" s="146"/>
      <c r="ADU219" s="146"/>
      <c r="ADV219" s="146"/>
      <c r="ADW219" s="146"/>
      <c r="ADX219" s="146"/>
      <c r="ADY219" s="146"/>
      <c r="ADZ219" s="146"/>
      <c r="AEA219" s="146"/>
      <c r="AEB219" s="146"/>
      <c r="AEC219" s="146"/>
      <c r="AED219" s="146"/>
      <c r="AEE219" s="146"/>
      <c r="AEF219" s="146"/>
      <c r="AEG219" s="146"/>
      <c r="AEH219" s="146"/>
      <c r="AEI219" s="146"/>
      <c r="AEJ219" s="146"/>
      <c r="AEK219" s="146"/>
      <c r="AEL219" s="146"/>
      <c r="AEM219" s="146"/>
      <c r="AEN219" s="146"/>
      <c r="AEO219" s="146"/>
      <c r="AEP219" s="146"/>
      <c r="AEQ219" s="146"/>
      <c r="AER219" s="146"/>
      <c r="AES219" s="146"/>
      <c r="AET219" s="146"/>
      <c r="AEU219" s="146"/>
      <c r="AEV219" s="146"/>
      <c r="AEW219" s="146"/>
      <c r="AEX219" s="146"/>
      <c r="AEY219" s="146"/>
      <c r="AEZ219" s="146"/>
      <c r="AFA219" s="146"/>
      <c r="AFB219" s="146"/>
      <c r="AFC219" s="146"/>
      <c r="AFD219" s="146"/>
      <c r="AFE219" s="146"/>
      <c r="AFF219" s="146"/>
      <c r="AFG219" s="146"/>
      <c r="AFH219" s="146"/>
      <c r="AFI219" s="146"/>
      <c r="AFJ219" s="146"/>
      <c r="AFK219" s="146"/>
      <c r="AFL219" s="146"/>
      <c r="AFM219" s="146"/>
      <c r="AFN219" s="146"/>
      <c r="AFO219" s="146"/>
      <c r="AFP219" s="146"/>
      <c r="AFQ219" s="146"/>
      <c r="AFR219" s="146"/>
      <c r="AFS219" s="146"/>
      <c r="AFT219" s="146"/>
      <c r="AFU219" s="146"/>
      <c r="AFV219" s="146"/>
      <c r="AFW219" s="146"/>
      <c r="AFX219" s="146"/>
      <c r="AFY219" s="146"/>
      <c r="AFZ219" s="146"/>
      <c r="AGA219" s="146"/>
      <c r="AGB219" s="146"/>
      <c r="AGC219" s="146"/>
      <c r="AGD219" s="146"/>
      <c r="AGE219" s="146"/>
      <c r="AGF219" s="146"/>
      <c r="AGG219" s="146"/>
      <c r="AGH219" s="146"/>
      <c r="AGI219" s="146"/>
      <c r="AGJ219" s="146"/>
      <c r="AGK219" s="146"/>
      <c r="AGL219" s="146"/>
      <c r="AGM219" s="146"/>
      <c r="AGN219" s="146"/>
      <c r="AGO219" s="146"/>
      <c r="AGP219" s="146"/>
      <c r="AGQ219" s="146"/>
      <c r="AGR219" s="146"/>
      <c r="AGS219" s="146"/>
      <c r="AGT219" s="146"/>
      <c r="AGU219" s="146"/>
      <c r="AGV219" s="146"/>
      <c r="AGW219" s="146"/>
      <c r="AGX219" s="146"/>
      <c r="AGY219" s="146"/>
      <c r="AGZ219" s="146"/>
      <c r="AHA219" s="146"/>
      <c r="AHB219" s="146"/>
      <c r="AHC219" s="146"/>
      <c r="AHD219" s="146"/>
      <c r="AHE219" s="146"/>
      <c r="AHF219" s="146"/>
      <c r="AHG219" s="146"/>
      <c r="AHH219" s="146"/>
      <c r="AHI219" s="146"/>
      <c r="AHJ219" s="146"/>
      <c r="AHK219" s="146"/>
      <c r="AHL219" s="146"/>
      <c r="AHM219" s="146"/>
      <c r="AHN219" s="146"/>
      <c r="AHO219" s="146"/>
      <c r="AHP219" s="146"/>
      <c r="AHQ219" s="146"/>
      <c r="AHR219" s="146"/>
      <c r="AHS219" s="146"/>
      <c r="AHT219" s="146"/>
      <c r="AHU219" s="146"/>
      <c r="AHV219" s="146"/>
      <c r="AHW219" s="146"/>
      <c r="AHX219" s="146"/>
      <c r="AHY219" s="146"/>
      <c r="AHZ219" s="146"/>
      <c r="AIA219" s="146"/>
      <c r="AIB219" s="146"/>
      <c r="AIC219" s="146"/>
      <c r="AID219" s="146"/>
      <c r="AIE219" s="146"/>
      <c r="AIF219" s="146"/>
      <c r="AIG219" s="146"/>
      <c r="AIH219" s="146"/>
      <c r="AII219" s="146"/>
      <c r="AIJ219" s="146"/>
      <c r="AIK219" s="146"/>
      <c r="AIL219" s="146"/>
      <c r="AIM219" s="146"/>
      <c r="AIN219" s="146"/>
      <c r="AIO219" s="146"/>
      <c r="AIP219" s="146"/>
      <c r="AIQ219" s="146"/>
      <c r="AIR219" s="146"/>
      <c r="AIS219" s="146"/>
      <c r="AIT219" s="146"/>
      <c r="AIU219" s="146"/>
      <c r="AIV219" s="146"/>
      <c r="AIW219" s="146"/>
      <c r="AIX219" s="146"/>
      <c r="AIY219" s="146"/>
      <c r="AIZ219" s="146"/>
      <c r="AJA219" s="146"/>
      <c r="AJB219" s="146"/>
      <c r="AJC219" s="146"/>
      <c r="AJD219" s="146"/>
      <c r="AJE219" s="146"/>
      <c r="AJF219" s="146"/>
      <c r="AJG219" s="146"/>
      <c r="AJH219" s="146"/>
      <c r="AJI219" s="146"/>
      <c r="AJJ219" s="146"/>
      <c r="AJK219" s="146"/>
      <c r="AJL219" s="146"/>
      <c r="AJM219" s="146"/>
      <c r="AJN219" s="146"/>
      <c r="AJO219" s="146"/>
      <c r="AJP219" s="146"/>
      <c r="AJQ219" s="146"/>
      <c r="AJR219" s="146"/>
      <c r="AJS219" s="146"/>
      <c r="AJT219" s="146"/>
      <c r="AJU219" s="146"/>
      <c r="AJV219" s="146"/>
      <c r="AJW219" s="146"/>
      <c r="AJX219" s="146"/>
      <c r="AJY219" s="146"/>
      <c r="AJZ219" s="146"/>
      <c r="AKA219" s="146"/>
      <c r="AKB219" s="146"/>
      <c r="AKC219" s="146"/>
      <c r="AKD219" s="146"/>
      <c r="AKE219" s="146"/>
      <c r="AKF219" s="146"/>
      <c r="AKG219" s="146"/>
      <c r="AKH219" s="146"/>
    </row>
    <row r="220" spans="1:970" s="147" customFormat="1" ht="22.9" customHeight="1">
      <c r="A220" s="383"/>
      <c r="B220" s="568"/>
      <c r="C220" s="568"/>
      <c r="D220" s="567" t="s">
        <v>1787</v>
      </c>
      <c r="E220" s="567"/>
      <c r="F220" s="567"/>
      <c r="G220" s="567"/>
      <c r="H220" s="567"/>
      <c r="I220" s="567"/>
      <c r="J220" s="567"/>
      <c r="K220" s="567"/>
      <c r="L220" s="567"/>
      <c r="M220" s="567"/>
      <c r="N220" s="567"/>
      <c r="O220" s="567"/>
      <c r="P220" s="567"/>
      <c r="Q220" s="567"/>
      <c r="R220" s="567"/>
      <c r="S220" s="567"/>
      <c r="T220" s="567"/>
      <c r="U220" s="156"/>
      <c r="V220" s="157"/>
      <c r="W220" s="158"/>
      <c r="X220" s="159"/>
      <c r="Y220" s="146" t="e">
        <f>#REF!</f>
        <v>#REF!</v>
      </c>
      <c r="Z220" s="146"/>
      <c r="AA220" s="448"/>
      <c r="AB220" s="448"/>
      <c r="AC220" s="448"/>
      <c r="AD220" s="448"/>
      <c r="AE220" s="448"/>
      <c r="AF220" s="448"/>
      <c r="AG220" s="448"/>
      <c r="AH220" s="448"/>
      <c r="AI220" s="448"/>
      <c r="AJ220" s="448"/>
      <c r="AK220" s="448"/>
      <c r="AL220" s="448"/>
      <c r="AM220" s="448"/>
      <c r="AN220" s="448"/>
      <c r="AO220" s="448"/>
      <c r="AP220" s="448"/>
      <c r="AQ220" s="448"/>
      <c r="AR220" s="448"/>
      <c r="AS220" s="448"/>
      <c r="AT220" s="448"/>
      <c r="AU220" s="448"/>
      <c r="AV220" s="448"/>
      <c r="AW220" s="448"/>
      <c r="AX220" s="448"/>
      <c r="AY220" s="448"/>
      <c r="AZ220" s="448"/>
      <c r="BA220" s="448"/>
      <c r="BB220" s="448"/>
      <c r="BC220" s="448"/>
      <c r="BD220" s="448"/>
      <c r="BE220" s="448"/>
      <c r="BF220" s="448"/>
      <c r="BG220" s="448"/>
      <c r="BH220" s="448"/>
      <c r="BI220" s="448"/>
      <c r="BJ220" s="448"/>
      <c r="BK220" s="448"/>
      <c r="BL220" s="448"/>
      <c r="BM220" s="448"/>
      <c r="BN220" s="448"/>
      <c r="BO220" s="448"/>
      <c r="BP220" s="448"/>
      <c r="BQ220" s="448"/>
      <c r="BR220" s="448"/>
      <c r="BS220" s="448"/>
      <c r="BT220" s="448"/>
      <c r="BU220" s="448"/>
      <c r="BV220" s="448"/>
      <c r="BW220" s="448"/>
      <c r="BX220" s="448"/>
      <c r="BY220" s="448"/>
      <c r="BZ220" s="448"/>
      <c r="CA220" s="448"/>
      <c r="CB220" s="448"/>
      <c r="CC220" s="448"/>
      <c r="CD220" s="448"/>
      <c r="CE220" s="448"/>
      <c r="CF220" s="448"/>
      <c r="CG220" s="448"/>
      <c r="CH220" s="448"/>
      <c r="CI220" s="448"/>
      <c r="CJ220" s="448"/>
      <c r="CK220" s="448"/>
      <c r="CL220" s="448"/>
      <c r="CM220" s="448"/>
      <c r="CN220" s="448"/>
      <c r="CO220" s="448"/>
      <c r="CP220" s="448"/>
      <c r="CQ220" s="448"/>
      <c r="CR220" s="448"/>
      <c r="CS220" s="448"/>
      <c r="CT220" s="448"/>
      <c r="CU220" s="448"/>
      <c r="CV220" s="448"/>
      <c r="CW220" s="448"/>
      <c r="CX220" s="448"/>
      <c r="CY220" s="448"/>
      <c r="CZ220" s="448"/>
      <c r="DA220" s="448"/>
      <c r="DB220" s="448"/>
      <c r="DC220" s="448"/>
      <c r="DD220" s="448"/>
      <c r="DE220" s="448"/>
      <c r="DF220" s="448"/>
      <c r="DG220" s="448"/>
      <c r="DH220" s="448"/>
      <c r="DI220" s="448"/>
      <c r="DJ220" s="448"/>
      <c r="DK220" s="448"/>
      <c r="DL220" s="448"/>
      <c r="DM220" s="448"/>
      <c r="DN220" s="448"/>
      <c r="DO220" s="448"/>
      <c r="DP220" s="448"/>
      <c r="DQ220" s="448"/>
      <c r="DR220" s="448"/>
      <c r="DS220" s="448"/>
      <c r="DT220" s="448"/>
      <c r="DU220" s="448"/>
      <c r="DV220" s="448"/>
      <c r="DW220" s="448"/>
      <c r="DX220" s="448"/>
      <c r="DY220" s="448"/>
      <c r="DZ220" s="448"/>
      <c r="EA220" s="448"/>
      <c r="EB220" s="448"/>
      <c r="EC220" s="448"/>
      <c r="ED220" s="448"/>
      <c r="EE220" s="448"/>
      <c r="EF220" s="448"/>
      <c r="EG220" s="448"/>
      <c r="EH220" s="448"/>
      <c r="EI220" s="448"/>
      <c r="EJ220" s="448"/>
      <c r="EK220" s="448"/>
      <c r="EL220" s="448"/>
      <c r="EM220" s="448"/>
      <c r="EN220" s="448"/>
      <c r="EO220" s="448"/>
      <c r="EP220" s="448"/>
      <c r="EQ220" s="448"/>
      <c r="ER220" s="448"/>
      <c r="ES220" s="448"/>
      <c r="ET220" s="448"/>
      <c r="EU220" s="448"/>
      <c r="EV220" s="448"/>
      <c r="EW220" s="448"/>
      <c r="EX220" s="448"/>
      <c r="EY220" s="448"/>
      <c r="EZ220" s="448"/>
      <c r="FA220" s="448"/>
      <c r="FB220" s="448"/>
      <c r="FC220" s="448"/>
      <c r="FD220" s="448"/>
      <c r="FE220" s="448"/>
      <c r="FF220" s="448"/>
      <c r="FG220" s="448"/>
      <c r="FH220" s="448"/>
      <c r="FI220" s="448"/>
      <c r="FJ220" s="448"/>
      <c r="FK220" s="448"/>
      <c r="FL220" s="448"/>
      <c r="FM220" s="448"/>
      <c r="FN220" s="448"/>
      <c r="FO220" s="448"/>
      <c r="FP220" s="448"/>
      <c r="FQ220" s="448"/>
      <c r="FR220" s="448"/>
      <c r="FS220" s="448"/>
      <c r="FT220" s="448"/>
      <c r="FU220" s="448"/>
      <c r="FV220" s="448"/>
      <c r="FW220" s="448"/>
      <c r="FX220" s="448"/>
      <c r="FY220" s="448"/>
      <c r="FZ220" s="448"/>
      <c r="GA220" s="448"/>
      <c r="GB220" s="448"/>
      <c r="GC220" s="448"/>
      <c r="GD220" s="448"/>
      <c r="GE220" s="448"/>
      <c r="GF220" s="448"/>
      <c r="GG220" s="448"/>
      <c r="GH220" s="448"/>
      <c r="GI220" s="448"/>
      <c r="GJ220" s="448"/>
      <c r="GK220" s="448"/>
      <c r="GL220" s="448"/>
      <c r="GM220" s="448"/>
      <c r="GN220" s="448"/>
      <c r="GO220" s="448"/>
      <c r="GP220" s="448"/>
      <c r="GQ220" s="448"/>
      <c r="GR220" s="448"/>
      <c r="GS220" s="448"/>
      <c r="GT220" s="448"/>
      <c r="GU220" s="448"/>
      <c r="GV220" s="448"/>
      <c r="GW220" s="448"/>
      <c r="GX220" s="448"/>
      <c r="GY220" s="448"/>
      <c r="GZ220" s="448"/>
      <c r="HA220" s="448"/>
      <c r="HB220" s="448"/>
      <c r="HC220" s="448"/>
      <c r="HD220" s="448"/>
      <c r="HE220" s="448"/>
      <c r="HF220" s="448"/>
      <c r="HG220" s="448"/>
      <c r="HH220" s="448"/>
      <c r="HI220" s="448"/>
      <c r="HJ220" s="448"/>
      <c r="HK220" s="448"/>
      <c r="HL220" s="448"/>
      <c r="HM220" s="448"/>
      <c r="HN220" s="448"/>
      <c r="HO220" s="448"/>
      <c r="HP220" s="448"/>
      <c r="HQ220" s="448"/>
      <c r="HR220" s="448"/>
      <c r="HS220" s="448"/>
      <c r="HT220" s="448"/>
      <c r="HU220" s="448"/>
      <c r="HV220" s="448"/>
      <c r="HW220" s="448"/>
      <c r="HX220" s="448"/>
      <c r="HY220" s="448"/>
      <c r="HZ220" s="448"/>
      <c r="IA220" s="448"/>
      <c r="IB220" s="448"/>
      <c r="IC220" s="448"/>
      <c r="ID220" s="448"/>
      <c r="IE220" s="448"/>
      <c r="IF220" s="448"/>
      <c r="IG220" s="448"/>
      <c r="IH220" s="448"/>
      <c r="II220" s="448"/>
      <c r="IJ220" s="448"/>
      <c r="IK220" s="448"/>
      <c r="IL220" s="448"/>
      <c r="IM220" s="448"/>
      <c r="IN220" s="448"/>
      <c r="IO220" s="448"/>
      <c r="IP220" s="448"/>
      <c r="IQ220" s="448"/>
      <c r="IR220" s="448"/>
      <c r="IS220" s="448"/>
      <c r="IT220" s="448"/>
      <c r="IU220" s="448"/>
      <c r="IV220" s="448"/>
      <c r="IW220" s="448"/>
      <c r="IX220" s="448"/>
      <c r="IY220" s="448"/>
      <c r="IZ220" s="448"/>
      <c r="JA220" s="448"/>
      <c r="JB220" s="448"/>
      <c r="JC220" s="448"/>
      <c r="JD220" s="448"/>
      <c r="JE220" s="448"/>
      <c r="JF220" s="448"/>
      <c r="JG220" s="448"/>
      <c r="JH220" s="448"/>
      <c r="JI220" s="448"/>
      <c r="JJ220" s="448"/>
      <c r="JK220" s="448"/>
      <c r="JL220" s="448"/>
      <c r="JM220" s="448"/>
      <c r="JN220" s="448"/>
      <c r="JO220" s="448"/>
      <c r="JP220" s="448"/>
      <c r="JQ220" s="448"/>
      <c r="JR220" s="448"/>
      <c r="JS220" s="448"/>
      <c r="JT220" s="448"/>
      <c r="JU220" s="448"/>
      <c r="JV220" s="448"/>
      <c r="JW220" s="448"/>
      <c r="JX220" s="448"/>
      <c r="JY220" s="448"/>
      <c r="JZ220" s="448"/>
      <c r="KA220" s="448"/>
      <c r="KB220" s="448"/>
      <c r="KC220" s="448"/>
      <c r="KD220" s="448"/>
      <c r="KE220" s="448"/>
      <c r="KF220" s="448"/>
      <c r="KG220" s="448"/>
      <c r="KH220" s="448"/>
      <c r="KI220" s="448"/>
      <c r="KJ220" s="448"/>
      <c r="KK220" s="448"/>
      <c r="KL220" s="448"/>
      <c r="KM220" s="448"/>
      <c r="KN220" s="448"/>
      <c r="KO220" s="448"/>
      <c r="KP220" s="448"/>
      <c r="KQ220" s="448"/>
      <c r="KR220" s="448"/>
      <c r="KS220" s="448"/>
      <c r="KT220" s="448"/>
      <c r="KU220" s="448"/>
      <c r="KV220" s="448"/>
      <c r="KW220" s="448"/>
      <c r="KX220" s="448"/>
      <c r="KY220" s="448"/>
      <c r="KZ220" s="448"/>
      <c r="LA220" s="448"/>
      <c r="LB220" s="448"/>
      <c r="LC220" s="448"/>
      <c r="LD220" s="448"/>
      <c r="LE220" s="448"/>
      <c r="LF220" s="448"/>
      <c r="LG220" s="448"/>
      <c r="LH220" s="448"/>
      <c r="LI220" s="448"/>
      <c r="LJ220" s="448"/>
      <c r="LK220" s="448"/>
      <c r="LL220" s="448"/>
      <c r="LM220" s="448"/>
      <c r="LN220" s="448"/>
      <c r="LO220" s="448"/>
      <c r="LP220" s="448"/>
      <c r="LQ220" s="448"/>
      <c r="LR220" s="448"/>
      <c r="LS220" s="448"/>
      <c r="LT220" s="448"/>
      <c r="LU220" s="448"/>
      <c r="LV220" s="448"/>
      <c r="LW220" s="448"/>
      <c r="LX220" s="448"/>
      <c r="LY220" s="448"/>
      <c r="LZ220" s="448"/>
      <c r="MA220" s="448"/>
      <c r="MB220" s="448"/>
      <c r="MC220" s="448"/>
      <c r="MD220" s="448"/>
      <c r="ME220" s="448"/>
      <c r="MF220" s="448"/>
      <c r="MG220" s="448"/>
      <c r="MH220" s="448"/>
      <c r="MI220" s="448"/>
      <c r="MJ220" s="448"/>
      <c r="MK220" s="448"/>
      <c r="ML220" s="448"/>
      <c r="MM220" s="448"/>
      <c r="MN220" s="448"/>
      <c r="MO220" s="448"/>
      <c r="MP220" s="448"/>
      <c r="MQ220" s="448"/>
      <c r="MR220" s="448"/>
      <c r="MS220" s="448"/>
      <c r="MT220" s="448"/>
      <c r="MU220" s="448"/>
      <c r="MV220" s="448"/>
      <c r="MW220" s="448"/>
      <c r="MX220" s="448"/>
      <c r="MY220" s="448"/>
      <c r="MZ220" s="448"/>
      <c r="NA220" s="448"/>
      <c r="NB220" s="448"/>
      <c r="NC220" s="448"/>
      <c r="ND220" s="448"/>
      <c r="NE220" s="448"/>
      <c r="NF220" s="448"/>
      <c r="NG220" s="448"/>
      <c r="NH220" s="448"/>
      <c r="NI220" s="448"/>
      <c r="NJ220" s="448"/>
      <c r="NK220" s="448"/>
      <c r="NL220" s="448"/>
      <c r="NM220" s="448"/>
      <c r="NN220" s="448"/>
      <c r="NO220" s="448"/>
      <c r="NP220" s="448"/>
      <c r="NQ220" s="448"/>
      <c r="NR220" s="448"/>
      <c r="NS220" s="448"/>
      <c r="NT220" s="448"/>
      <c r="NU220" s="448"/>
      <c r="NV220" s="448"/>
      <c r="NW220" s="448"/>
      <c r="NX220" s="448"/>
      <c r="NY220" s="448"/>
      <c r="NZ220" s="448"/>
      <c r="OA220" s="448"/>
      <c r="OB220" s="448"/>
      <c r="OC220" s="448"/>
      <c r="OD220" s="448"/>
      <c r="OE220" s="448"/>
      <c r="OF220" s="448"/>
      <c r="OG220" s="448"/>
      <c r="OH220" s="448"/>
      <c r="OI220" s="448"/>
      <c r="OJ220" s="448"/>
      <c r="OK220" s="448"/>
      <c r="OL220" s="448"/>
      <c r="OM220" s="448"/>
      <c r="ON220" s="448"/>
      <c r="OO220" s="448"/>
      <c r="OP220" s="448"/>
      <c r="OQ220" s="448"/>
      <c r="OR220" s="448"/>
      <c r="OS220" s="448"/>
      <c r="OT220" s="448"/>
      <c r="OU220" s="448"/>
      <c r="OV220" s="448"/>
      <c r="OW220" s="448"/>
      <c r="OX220" s="448"/>
      <c r="OY220" s="448"/>
      <c r="OZ220" s="448"/>
      <c r="PA220" s="448"/>
      <c r="PB220" s="448"/>
      <c r="PC220" s="448"/>
      <c r="PD220" s="448"/>
      <c r="PE220" s="448"/>
      <c r="PF220" s="448"/>
      <c r="PG220" s="448"/>
      <c r="PH220" s="448"/>
      <c r="PI220" s="448"/>
      <c r="PJ220" s="448"/>
      <c r="PK220" s="448"/>
      <c r="PL220" s="448"/>
      <c r="PM220" s="448"/>
      <c r="PN220" s="448"/>
      <c r="PO220" s="448"/>
      <c r="PP220" s="448"/>
      <c r="PQ220" s="448"/>
      <c r="PR220" s="448"/>
      <c r="PS220" s="448"/>
      <c r="PT220" s="448"/>
      <c r="PU220" s="448"/>
      <c r="PV220" s="448"/>
      <c r="PW220" s="448"/>
      <c r="PX220" s="448"/>
      <c r="PY220" s="448"/>
      <c r="PZ220" s="448"/>
      <c r="QA220" s="448"/>
      <c r="QB220" s="448"/>
      <c r="QC220" s="448"/>
      <c r="QD220" s="448"/>
      <c r="QE220" s="448"/>
      <c r="QF220" s="448"/>
      <c r="QG220" s="448"/>
      <c r="QH220" s="448"/>
      <c r="QI220" s="448"/>
      <c r="QJ220" s="448"/>
      <c r="QK220" s="448"/>
      <c r="QL220" s="448"/>
      <c r="QM220" s="448"/>
      <c r="QN220" s="448"/>
      <c r="QO220" s="448"/>
      <c r="QP220" s="448"/>
      <c r="QQ220" s="448"/>
      <c r="QR220" s="448"/>
      <c r="QS220" s="448"/>
      <c r="QT220" s="448"/>
      <c r="QU220" s="448"/>
      <c r="QV220" s="448"/>
      <c r="QW220" s="448"/>
      <c r="QX220" s="448"/>
      <c r="QY220" s="448"/>
      <c r="QZ220" s="448"/>
      <c r="RA220" s="448"/>
      <c r="RB220" s="448"/>
      <c r="RC220" s="448"/>
      <c r="RD220" s="448"/>
      <c r="RE220" s="448"/>
      <c r="RF220" s="448"/>
      <c r="RG220" s="448"/>
      <c r="RH220" s="448"/>
      <c r="RI220" s="448"/>
      <c r="RJ220" s="448"/>
      <c r="RK220" s="448"/>
      <c r="RL220" s="448"/>
      <c r="RM220" s="448"/>
      <c r="RN220" s="448"/>
      <c r="RO220" s="448"/>
      <c r="RP220" s="448"/>
      <c r="RQ220" s="448"/>
      <c r="RR220" s="448"/>
      <c r="RS220" s="448"/>
      <c r="RT220" s="448"/>
      <c r="RU220" s="448"/>
      <c r="RV220" s="448"/>
      <c r="RW220" s="448"/>
      <c r="RX220" s="448"/>
      <c r="RY220" s="448"/>
      <c r="RZ220" s="448"/>
      <c r="SA220" s="448"/>
      <c r="SB220" s="448"/>
      <c r="SC220" s="448"/>
      <c r="SD220" s="448"/>
      <c r="SE220" s="448"/>
      <c r="SF220" s="448"/>
      <c r="SG220" s="448"/>
      <c r="SH220" s="448"/>
      <c r="SI220" s="448"/>
      <c r="SJ220" s="448"/>
      <c r="SK220" s="448"/>
      <c r="SL220" s="448"/>
      <c r="SM220" s="448"/>
      <c r="SN220" s="448"/>
      <c r="SO220" s="448"/>
      <c r="SP220" s="448"/>
      <c r="SQ220" s="448"/>
      <c r="SR220" s="448"/>
      <c r="SS220" s="448"/>
      <c r="ST220" s="448"/>
      <c r="SU220" s="448"/>
      <c r="SV220" s="448"/>
      <c r="SW220" s="448"/>
      <c r="SX220" s="448"/>
      <c r="SY220" s="448"/>
      <c r="SZ220" s="448"/>
      <c r="TA220" s="448"/>
      <c r="TB220" s="448"/>
      <c r="TC220" s="448"/>
      <c r="TD220" s="448"/>
      <c r="TE220" s="448"/>
      <c r="TF220" s="448"/>
      <c r="TG220" s="448"/>
      <c r="TH220" s="448"/>
      <c r="TI220" s="448"/>
      <c r="TJ220" s="448"/>
      <c r="TK220" s="448"/>
      <c r="TL220" s="448"/>
      <c r="TM220" s="448"/>
      <c r="TN220" s="448"/>
      <c r="TO220" s="448"/>
      <c r="TP220" s="448"/>
      <c r="TQ220" s="448"/>
      <c r="TR220" s="448"/>
      <c r="TS220" s="448"/>
      <c r="TT220" s="448"/>
      <c r="TU220" s="448"/>
      <c r="TV220" s="448"/>
      <c r="TW220" s="448"/>
      <c r="TX220" s="448"/>
      <c r="TY220" s="448"/>
      <c r="TZ220" s="448"/>
      <c r="UA220" s="448"/>
      <c r="UB220" s="448"/>
      <c r="UC220" s="448"/>
      <c r="UD220" s="448"/>
      <c r="UE220" s="448"/>
      <c r="UF220" s="448"/>
      <c r="UG220" s="448"/>
      <c r="UH220" s="448"/>
      <c r="UI220" s="448"/>
      <c r="UJ220" s="448"/>
      <c r="UK220" s="448"/>
      <c r="UL220" s="448"/>
      <c r="UM220" s="448"/>
      <c r="UN220" s="448"/>
      <c r="UO220" s="448"/>
      <c r="UP220" s="448"/>
      <c r="UQ220" s="448"/>
      <c r="UR220" s="448"/>
      <c r="US220" s="448"/>
      <c r="UT220" s="448"/>
      <c r="UU220" s="448"/>
      <c r="UV220" s="448"/>
      <c r="UW220" s="448"/>
      <c r="UX220" s="448"/>
      <c r="UY220" s="448"/>
      <c r="UZ220" s="448"/>
      <c r="VA220" s="448"/>
      <c r="VB220" s="448"/>
      <c r="VC220" s="448"/>
      <c r="VD220" s="448"/>
      <c r="VE220" s="448"/>
      <c r="VF220" s="448"/>
      <c r="VG220" s="448"/>
      <c r="VH220" s="448"/>
      <c r="VI220" s="448"/>
      <c r="VJ220" s="448"/>
      <c r="VK220" s="448"/>
      <c r="VL220" s="448"/>
      <c r="VM220" s="448"/>
      <c r="VN220" s="448"/>
      <c r="VO220" s="448"/>
      <c r="VP220" s="448"/>
      <c r="VQ220" s="448"/>
      <c r="VR220" s="448"/>
      <c r="VS220" s="448"/>
      <c r="VT220" s="448"/>
      <c r="VU220" s="448"/>
      <c r="VV220" s="448"/>
      <c r="VW220" s="448"/>
      <c r="VX220" s="448"/>
      <c r="VY220" s="448"/>
      <c r="VZ220" s="448"/>
      <c r="WA220" s="448"/>
      <c r="WB220" s="448"/>
      <c r="WC220" s="448"/>
      <c r="WD220" s="448"/>
      <c r="WE220" s="448"/>
      <c r="WF220" s="448"/>
      <c r="WG220" s="448"/>
      <c r="WH220" s="448"/>
      <c r="WI220" s="448"/>
      <c r="WJ220" s="448"/>
      <c r="WK220" s="448"/>
      <c r="WL220" s="448"/>
      <c r="WM220" s="146"/>
      <c r="WN220" s="146"/>
      <c r="WO220" s="146"/>
      <c r="WP220" s="146"/>
      <c r="WQ220" s="146"/>
      <c r="WR220" s="146"/>
      <c r="WS220" s="146"/>
      <c r="WT220" s="146"/>
      <c r="WU220" s="146"/>
      <c r="WV220" s="146"/>
      <c r="WW220" s="146"/>
      <c r="WX220" s="146"/>
      <c r="WY220" s="146"/>
      <c r="WZ220" s="146"/>
      <c r="XA220" s="146"/>
      <c r="XB220" s="146"/>
      <c r="XC220" s="146"/>
      <c r="XD220" s="146"/>
      <c r="XE220" s="146"/>
      <c r="XF220" s="146"/>
      <c r="XG220" s="146"/>
      <c r="XH220" s="146"/>
      <c r="XI220" s="146"/>
      <c r="XJ220" s="146"/>
      <c r="XK220" s="146"/>
      <c r="XL220" s="146"/>
      <c r="XM220" s="146"/>
      <c r="XN220" s="146"/>
      <c r="XO220" s="146"/>
      <c r="XP220" s="146"/>
      <c r="XQ220" s="146"/>
      <c r="XR220" s="146"/>
      <c r="XS220" s="146"/>
      <c r="XT220" s="146"/>
      <c r="XU220" s="146"/>
      <c r="XV220" s="146"/>
      <c r="XW220" s="146"/>
      <c r="XX220" s="146"/>
      <c r="XY220" s="146"/>
      <c r="XZ220" s="146"/>
      <c r="YA220" s="146"/>
      <c r="YB220" s="146"/>
      <c r="YC220" s="146"/>
      <c r="YD220" s="146"/>
      <c r="YE220" s="146"/>
      <c r="YF220" s="146"/>
      <c r="YG220" s="146"/>
      <c r="YH220" s="146"/>
      <c r="YI220" s="146"/>
      <c r="YJ220" s="146"/>
      <c r="YK220" s="146"/>
      <c r="YL220" s="146"/>
      <c r="YM220" s="146"/>
      <c r="YN220" s="146"/>
      <c r="YO220" s="146"/>
      <c r="YP220" s="146"/>
      <c r="YQ220" s="146"/>
      <c r="YR220" s="146"/>
      <c r="YS220" s="146"/>
      <c r="YT220" s="146"/>
      <c r="YU220" s="146"/>
      <c r="YV220" s="146"/>
      <c r="YW220" s="146"/>
      <c r="YX220" s="146"/>
      <c r="YY220" s="146"/>
      <c r="YZ220" s="146"/>
      <c r="ZA220" s="146"/>
      <c r="ZB220" s="146"/>
      <c r="ZC220" s="146"/>
      <c r="ZD220" s="146"/>
      <c r="ZE220" s="146"/>
      <c r="ZF220" s="146"/>
      <c r="ZG220" s="146"/>
      <c r="ZH220" s="146"/>
      <c r="ZI220" s="146"/>
      <c r="ZJ220" s="146"/>
      <c r="ZK220" s="146"/>
      <c r="ZL220" s="146"/>
      <c r="ZM220" s="146"/>
      <c r="ZN220" s="146"/>
      <c r="ZO220" s="146"/>
      <c r="ZP220" s="146"/>
      <c r="ZQ220" s="146"/>
      <c r="ZR220" s="146"/>
      <c r="ZS220" s="146"/>
      <c r="ZT220" s="146"/>
      <c r="ZU220" s="146"/>
      <c r="ZV220" s="146"/>
      <c r="ZW220" s="146"/>
      <c r="ZX220" s="146"/>
      <c r="ZY220" s="146"/>
      <c r="ZZ220" s="146"/>
      <c r="AAA220" s="146"/>
      <c r="AAB220" s="146"/>
      <c r="AAC220" s="146"/>
      <c r="AAD220" s="146"/>
      <c r="AAE220" s="146"/>
      <c r="AAF220" s="146"/>
      <c r="AAG220" s="146"/>
      <c r="AAH220" s="146"/>
      <c r="AAI220" s="146"/>
      <c r="AAJ220" s="146"/>
      <c r="AAK220" s="146"/>
      <c r="AAL220" s="146"/>
      <c r="AAM220" s="146"/>
      <c r="AAN220" s="146"/>
      <c r="AAO220" s="146"/>
      <c r="AAP220" s="146"/>
      <c r="AAQ220" s="146"/>
      <c r="AAR220" s="146"/>
      <c r="AAS220" s="146"/>
      <c r="AAT220" s="146"/>
      <c r="AAU220" s="146"/>
      <c r="AAV220" s="146"/>
      <c r="AAW220" s="146"/>
      <c r="AAX220" s="146"/>
      <c r="AAY220" s="146"/>
      <c r="AAZ220" s="146"/>
      <c r="ABA220" s="146"/>
      <c r="ABB220" s="146"/>
      <c r="ABC220" s="146"/>
      <c r="ABD220" s="146"/>
      <c r="ABE220" s="146"/>
      <c r="ABF220" s="146"/>
      <c r="ABG220" s="146"/>
      <c r="ABH220" s="146"/>
      <c r="ABI220" s="146"/>
      <c r="ABJ220" s="146"/>
      <c r="ABK220" s="146"/>
      <c r="ABL220" s="146"/>
      <c r="ABM220" s="146"/>
      <c r="ABN220" s="146"/>
      <c r="ABO220" s="146"/>
      <c r="ABP220" s="146"/>
      <c r="ABQ220" s="146"/>
      <c r="ABR220" s="146"/>
      <c r="ABS220" s="146"/>
      <c r="ABT220" s="146"/>
      <c r="ABU220" s="146"/>
      <c r="ABV220" s="146"/>
      <c r="ABW220" s="146"/>
      <c r="ABX220" s="146"/>
      <c r="ABY220" s="146"/>
      <c r="ABZ220" s="146"/>
      <c r="ACA220" s="146"/>
      <c r="ACB220" s="146"/>
      <c r="ACC220" s="146"/>
      <c r="ACD220" s="146"/>
      <c r="ACE220" s="146"/>
      <c r="ACF220" s="146"/>
      <c r="ACG220" s="146"/>
      <c r="ACH220" s="146"/>
      <c r="ACI220" s="146"/>
      <c r="ACJ220" s="146"/>
      <c r="ACK220" s="146"/>
      <c r="ACL220" s="146"/>
      <c r="ACM220" s="146"/>
      <c r="ACN220" s="146"/>
      <c r="ACO220" s="146"/>
      <c r="ACP220" s="146"/>
      <c r="ACQ220" s="146"/>
      <c r="ACR220" s="146"/>
      <c r="ACS220" s="146"/>
      <c r="ACT220" s="146"/>
      <c r="ACU220" s="146"/>
      <c r="ACV220" s="146"/>
      <c r="ACW220" s="146"/>
      <c r="ACX220" s="146"/>
      <c r="ACY220" s="146"/>
      <c r="ACZ220" s="146"/>
      <c r="ADA220" s="146"/>
      <c r="ADB220" s="146"/>
      <c r="ADC220" s="146"/>
      <c r="ADD220" s="146"/>
      <c r="ADE220" s="146"/>
      <c r="ADF220" s="146"/>
      <c r="ADG220" s="146"/>
      <c r="ADH220" s="146"/>
      <c r="ADI220" s="146"/>
      <c r="ADJ220" s="146"/>
      <c r="ADK220" s="146"/>
      <c r="ADL220" s="146"/>
      <c r="ADM220" s="146"/>
      <c r="ADN220" s="146"/>
      <c r="ADO220" s="146"/>
      <c r="ADP220" s="146"/>
      <c r="ADQ220" s="146"/>
      <c r="ADR220" s="146"/>
      <c r="ADS220" s="146"/>
      <c r="ADT220" s="146"/>
      <c r="ADU220" s="146"/>
      <c r="ADV220" s="146"/>
      <c r="ADW220" s="146"/>
      <c r="ADX220" s="146"/>
      <c r="ADY220" s="146"/>
      <c r="ADZ220" s="146"/>
      <c r="AEA220" s="146"/>
      <c r="AEB220" s="146"/>
      <c r="AEC220" s="146"/>
      <c r="AED220" s="146"/>
      <c r="AEE220" s="146"/>
      <c r="AEF220" s="146"/>
      <c r="AEG220" s="146"/>
      <c r="AEH220" s="146"/>
      <c r="AEI220" s="146"/>
      <c r="AEJ220" s="146"/>
      <c r="AEK220" s="146"/>
      <c r="AEL220" s="146"/>
      <c r="AEM220" s="146"/>
      <c r="AEN220" s="146"/>
      <c r="AEO220" s="146"/>
      <c r="AEP220" s="146"/>
      <c r="AEQ220" s="146"/>
      <c r="AER220" s="146"/>
      <c r="AES220" s="146"/>
      <c r="AET220" s="146"/>
      <c r="AEU220" s="146"/>
      <c r="AEV220" s="146"/>
      <c r="AEW220" s="146"/>
      <c r="AEX220" s="146"/>
      <c r="AEY220" s="146"/>
      <c r="AEZ220" s="146"/>
      <c r="AFA220" s="146"/>
      <c r="AFB220" s="146"/>
      <c r="AFC220" s="146"/>
      <c r="AFD220" s="146"/>
      <c r="AFE220" s="146"/>
      <c r="AFF220" s="146"/>
      <c r="AFG220" s="146"/>
      <c r="AFH220" s="146"/>
      <c r="AFI220" s="146"/>
      <c r="AFJ220" s="146"/>
      <c r="AFK220" s="146"/>
      <c r="AFL220" s="146"/>
      <c r="AFM220" s="146"/>
      <c r="AFN220" s="146"/>
      <c r="AFO220" s="146"/>
      <c r="AFP220" s="146"/>
      <c r="AFQ220" s="146"/>
      <c r="AFR220" s="146"/>
      <c r="AFS220" s="146"/>
      <c r="AFT220" s="146"/>
      <c r="AFU220" s="146"/>
      <c r="AFV220" s="146"/>
      <c r="AFW220" s="146"/>
      <c r="AFX220" s="146"/>
      <c r="AFY220" s="146"/>
      <c r="AFZ220" s="146"/>
      <c r="AGA220" s="146"/>
      <c r="AGB220" s="146"/>
      <c r="AGC220" s="146"/>
      <c r="AGD220" s="146"/>
      <c r="AGE220" s="146"/>
      <c r="AGF220" s="146"/>
      <c r="AGG220" s="146"/>
      <c r="AGH220" s="146"/>
      <c r="AGI220" s="146"/>
      <c r="AGJ220" s="146"/>
      <c r="AGK220" s="146"/>
      <c r="AGL220" s="146"/>
      <c r="AGM220" s="146"/>
      <c r="AGN220" s="146"/>
      <c r="AGO220" s="146"/>
      <c r="AGP220" s="146"/>
      <c r="AGQ220" s="146"/>
      <c r="AGR220" s="146"/>
      <c r="AGS220" s="146"/>
      <c r="AGT220" s="146"/>
      <c r="AGU220" s="146"/>
      <c r="AGV220" s="146"/>
      <c r="AGW220" s="146"/>
      <c r="AGX220" s="146"/>
      <c r="AGY220" s="146"/>
      <c r="AGZ220" s="146"/>
      <c r="AHA220" s="146"/>
      <c r="AHB220" s="146"/>
      <c r="AHC220" s="146"/>
      <c r="AHD220" s="146"/>
      <c r="AHE220" s="146"/>
      <c r="AHF220" s="146"/>
      <c r="AHG220" s="146"/>
      <c r="AHH220" s="146"/>
      <c r="AHI220" s="146"/>
      <c r="AHJ220" s="146"/>
      <c r="AHK220" s="146"/>
      <c r="AHL220" s="146"/>
      <c r="AHM220" s="146"/>
      <c r="AHN220" s="146"/>
      <c r="AHO220" s="146"/>
      <c r="AHP220" s="146"/>
      <c r="AHQ220" s="146"/>
      <c r="AHR220" s="146"/>
      <c r="AHS220" s="146"/>
      <c r="AHT220" s="146"/>
      <c r="AHU220" s="146"/>
      <c r="AHV220" s="146"/>
      <c r="AHW220" s="146"/>
      <c r="AHX220" s="146"/>
      <c r="AHY220" s="146"/>
      <c r="AHZ220" s="146"/>
      <c r="AIA220" s="146"/>
      <c r="AIB220" s="146"/>
      <c r="AIC220" s="146"/>
      <c r="AID220" s="146"/>
      <c r="AIE220" s="146"/>
      <c r="AIF220" s="146"/>
      <c r="AIG220" s="146"/>
      <c r="AIH220" s="146"/>
      <c r="AII220" s="146"/>
      <c r="AIJ220" s="146"/>
      <c r="AIK220" s="146"/>
      <c r="AIL220" s="146"/>
      <c r="AIM220" s="146"/>
      <c r="AIN220" s="146"/>
      <c r="AIO220" s="146"/>
      <c r="AIP220" s="146"/>
      <c r="AIQ220" s="146"/>
      <c r="AIR220" s="146"/>
      <c r="AIS220" s="146"/>
      <c r="AIT220" s="146"/>
      <c r="AIU220" s="146"/>
      <c r="AIV220" s="146"/>
      <c r="AIW220" s="146"/>
      <c r="AIX220" s="146"/>
      <c r="AIY220" s="146"/>
      <c r="AIZ220" s="146"/>
      <c r="AJA220" s="146"/>
      <c r="AJB220" s="146"/>
      <c r="AJC220" s="146"/>
      <c r="AJD220" s="146"/>
      <c r="AJE220" s="146"/>
      <c r="AJF220" s="146"/>
      <c r="AJG220" s="146"/>
      <c r="AJH220" s="146"/>
      <c r="AJI220" s="146"/>
      <c r="AJJ220" s="146"/>
      <c r="AJK220" s="146"/>
      <c r="AJL220" s="146"/>
      <c r="AJM220" s="146"/>
      <c r="AJN220" s="146"/>
      <c r="AJO220" s="146"/>
      <c r="AJP220" s="146"/>
      <c r="AJQ220" s="146"/>
      <c r="AJR220" s="146"/>
      <c r="AJS220" s="146"/>
      <c r="AJT220" s="146"/>
      <c r="AJU220" s="146"/>
      <c r="AJV220" s="146"/>
      <c r="AJW220" s="146"/>
      <c r="AJX220" s="146"/>
      <c r="AJY220" s="146"/>
      <c r="AJZ220" s="146"/>
      <c r="AKA220" s="146"/>
      <c r="AKB220" s="146"/>
      <c r="AKC220" s="146"/>
      <c r="AKD220" s="146"/>
      <c r="AKE220" s="146"/>
      <c r="AKF220" s="146"/>
      <c r="AKG220" s="146"/>
      <c r="AKH220" s="146"/>
    </row>
    <row r="221" spans="1:970" s="162" customFormat="1" ht="76.5" customHeight="1">
      <c r="A221" s="383"/>
      <c r="B221" s="160"/>
      <c r="C221" s="160"/>
      <c r="D221" s="567"/>
      <c r="E221" s="567"/>
      <c r="F221" s="567"/>
      <c r="G221" s="567"/>
      <c r="H221" s="567"/>
      <c r="I221" s="567"/>
      <c r="J221" s="567"/>
      <c r="K221" s="567"/>
      <c r="L221" s="567"/>
      <c r="M221" s="567"/>
      <c r="N221" s="567"/>
      <c r="O221" s="567"/>
      <c r="P221" s="567"/>
      <c r="Q221" s="567"/>
      <c r="R221" s="567"/>
      <c r="S221" s="567"/>
      <c r="T221" s="567"/>
      <c r="U221" s="161"/>
      <c r="V221" s="161"/>
      <c r="W221" s="161"/>
      <c r="X221" s="161"/>
      <c r="AA221" s="449"/>
      <c r="AB221" s="449"/>
      <c r="AC221" s="449"/>
      <c r="AD221" s="449"/>
      <c r="AE221" s="449"/>
      <c r="AF221" s="449"/>
      <c r="AG221" s="449"/>
      <c r="AH221" s="449"/>
      <c r="AI221" s="449"/>
      <c r="AJ221" s="449"/>
      <c r="AK221" s="449"/>
      <c r="AL221" s="449"/>
      <c r="AM221" s="449"/>
      <c r="AN221" s="449"/>
      <c r="AO221" s="449"/>
      <c r="AP221" s="449"/>
      <c r="AQ221" s="449"/>
      <c r="AR221" s="449"/>
      <c r="AS221" s="449"/>
      <c r="AT221" s="449"/>
      <c r="AU221" s="449"/>
      <c r="AV221" s="449"/>
      <c r="AW221" s="449"/>
      <c r="AX221" s="449"/>
      <c r="AY221" s="449"/>
      <c r="AZ221" s="449"/>
      <c r="BA221" s="449"/>
      <c r="BB221" s="449"/>
      <c r="BC221" s="449"/>
      <c r="BD221" s="449"/>
      <c r="BE221" s="449"/>
      <c r="BF221" s="449"/>
      <c r="BG221" s="449"/>
      <c r="BH221" s="449"/>
      <c r="BI221" s="449"/>
      <c r="BJ221" s="449"/>
      <c r="BK221" s="449"/>
      <c r="BL221" s="449"/>
      <c r="BM221" s="449"/>
      <c r="BN221" s="449"/>
      <c r="BO221" s="449"/>
      <c r="BP221" s="449"/>
      <c r="BQ221" s="449"/>
      <c r="BR221" s="449"/>
      <c r="BS221" s="449"/>
      <c r="BT221" s="449"/>
      <c r="BU221" s="449"/>
      <c r="BV221" s="449"/>
      <c r="BW221" s="449"/>
      <c r="BX221" s="449"/>
      <c r="BY221" s="449"/>
      <c r="BZ221" s="449"/>
      <c r="CA221" s="449"/>
      <c r="CB221" s="449"/>
      <c r="CC221" s="449"/>
      <c r="CD221" s="449"/>
      <c r="CE221" s="449"/>
      <c r="CF221" s="449"/>
      <c r="CG221" s="449"/>
      <c r="CH221" s="449"/>
      <c r="CI221" s="449"/>
      <c r="CJ221" s="449"/>
      <c r="CK221" s="449"/>
      <c r="CL221" s="449"/>
      <c r="CM221" s="449"/>
      <c r="CN221" s="449"/>
      <c r="CO221" s="449"/>
      <c r="CP221" s="449"/>
      <c r="CQ221" s="449"/>
      <c r="CR221" s="449"/>
      <c r="CS221" s="449"/>
      <c r="CT221" s="449"/>
      <c r="CU221" s="449"/>
      <c r="CV221" s="449"/>
      <c r="CW221" s="449"/>
      <c r="CX221" s="449"/>
      <c r="CY221" s="449"/>
      <c r="CZ221" s="449"/>
      <c r="DA221" s="449"/>
      <c r="DB221" s="449"/>
      <c r="DC221" s="449"/>
      <c r="DD221" s="449"/>
      <c r="DE221" s="449"/>
      <c r="DF221" s="449"/>
      <c r="DG221" s="449"/>
      <c r="DH221" s="449"/>
      <c r="DI221" s="449"/>
      <c r="DJ221" s="449"/>
      <c r="DK221" s="449"/>
      <c r="DL221" s="449"/>
      <c r="DM221" s="449"/>
      <c r="DN221" s="449"/>
      <c r="DO221" s="449"/>
      <c r="DP221" s="449"/>
      <c r="DQ221" s="449"/>
      <c r="DR221" s="449"/>
      <c r="DS221" s="449"/>
      <c r="DT221" s="449"/>
      <c r="DU221" s="449"/>
      <c r="DV221" s="449"/>
      <c r="DW221" s="449"/>
      <c r="DX221" s="449"/>
      <c r="DY221" s="449"/>
      <c r="DZ221" s="449"/>
      <c r="EA221" s="449"/>
      <c r="EB221" s="449"/>
      <c r="EC221" s="449"/>
      <c r="ED221" s="449"/>
      <c r="EE221" s="449"/>
      <c r="EF221" s="449"/>
      <c r="EG221" s="449"/>
      <c r="EH221" s="449"/>
      <c r="EI221" s="449"/>
      <c r="EJ221" s="449"/>
      <c r="EK221" s="449"/>
      <c r="EL221" s="449"/>
      <c r="EM221" s="449"/>
      <c r="EN221" s="449"/>
      <c r="EO221" s="449"/>
      <c r="EP221" s="449"/>
      <c r="EQ221" s="449"/>
      <c r="ER221" s="449"/>
      <c r="ES221" s="449"/>
      <c r="ET221" s="449"/>
      <c r="EU221" s="449"/>
      <c r="EV221" s="449"/>
      <c r="EW221" s="449"/>
      <c r="EX221" s="449"/>
      <c r="EY221" s="449"/>
      <c r="EZ221" s="449"/>
      <c r="FA221" s="449"/>
      <c r="FB221" s="449"/>
      <c r="FC221" s="449"/>
      <c r="FD221" s="449"/>
      <c r="FE221" s="449"/>
      <c r="FF221" s="449"/>
      <c r="FG221" s="449"/>
      <c r="FH221" s="449"/>
      <c r="FI221" s="449"/>
      <c r="FJ221" s="449"/>
      <c r="FK221" s="449"/>
      <c r="FL221" s="449"/>
      <c r="FM221" s="449"/>
      <c r="FN221" s="449"/>
      <c r="FO221" s="449"/>
      <c r="FP221" s="449"/>
      <c r="FQ221" s="449"/>
      <c r="FR221" s="449"/>
      <c r="FS221" s="449"/>
      <c r="FT221" s="449"/>
      <c r="FU221" s="449"/>
      <c r="FV221" s="449"/>
      <c r="FW221" s="449"/>
      <c r="FX221" s="449"/>
      <c r="FY221" s="449"/>
      <c r="FZ221" s="449"/>
      <c r="GA221" s="449"/>
      <c r="GB221" s="449"/>
      <c r="GC221" s="449"/>
      <c r="GD221" s="449"/>
      <c r="GE221" s="449"/>
      <c r="GF221" s="449"/>
      <c r="GG221" s="449"/>
      <c r="GH221" s="449"/>
      <c r="GI221" s="449"/>
      <c r="GJ221" s="449"/>
      <c r="GK221" s="449"/>
      <c r="GL221" s="449"/>
      <c r="GM221" s="449"/>
      <c r="GN221" s="449"/>
      <c r="GO221" s="449"/>
      <c r="GP221" s="449"/>
      <c r="GQ221" s="449"/>
      <c r="GR221" s="449"/>
      <c r="GS221" s="449"/>
      <c r="GT221" s="449"/>
      <c r="GU221" s="449"/>
      <c r="GV221" s="449"/>
      <c r="GW221" s="449"/>
      <c r="GX221" s="449"/>
      <c r="GY221" s="449"/>
      <c r="GZ221" s="449"/>
      <c r="HA221" s="449"/>
      <c r="HB221" s="449"/>
      <c r="HC221" s="449"/>
      <c r="HD221" s="449"/>
      <c r="HE221" s="449"/>
      <c r="HF221" s="449"/>
      <c r="HG221" s="449"/>
      <c r="HH221" s="449"/>
      <c r="HI221" s="449"/>
      <c r="HJ221" s="449"/>
      <c r="HK221" s="449"/>
      <c r="HL221" s="449"/>
      <c r="HM221" s="449"/>
      <c r="HN221" s="449"/>
      <c r="HO221" s="449"/>
      <c r="HP221" s="449"/>
      <c r="HQ221" s="449"/>
      <c r="HR221" s="449"/>
      <c r="HS221" s="449"/>
      <c r="HT221" s="449"/>
      <c r="HU221" s="449"/>
      <c r="HV221" s="449"/>
      <c r="HW221" s="449"/>
      <c r="HX221" s="449"/>
      <c r="HY221" s="449"/>
      <c r="HZ221" s="449"/>
      <c r="IA221" s="449"/>
      <c r="IB221" s="449"/>
      <c r="IC221" s="449"/>
      <c r="ID221" s="449"/>
      <c r="IE221" s="449"/>
      <c r="IF221" s="449"/>
      <c r="IG221" s="449"/>
      <c r="IH221" s="449"/>
      <c r="II221" s="449"/>
      <c r="IJ221" s="449"/>
      <c r="IK221" s="449"/>
      <c r="IL221" s="449"/>
      <c r="IM221" s="449"/>
      <c r="IN221" s="449"/>
      <c r="IO221" s="449"/>
      <c r="IP221" s="449"/>
      <c r="IQ221" s="449"/>
      <c r="IR221" s="449"/>
      <c r="IS221" s="449"/>
      <c r="IT221" s="449"/>
      <c r="IU221" s="449"/>
      <c r="IV221" s="449"/>
      <c r="IW221" s="449"/>
      <c r="IX221" s="449"/>
      <c r="IY221" s="449"/>
      <c r="IZ221" s="449"/>
      <c r="JA221" s="449"/>
      <c r="JB221" s="449"/>
      <c r="JC221" s="449"/>
      <c r="JD221" s="449"/>
      <c r="JE221" s="449"/>
      <c r="JF221" s="449"/>
      <c r="JG221" s="449"/>
      <c r="JH221" s="449"/>
      <c r="JI221" s="449"/>
      <c r="JJ221" s="449"/>
      <c r="JK221" s="449"/>
      <c r="JL221" s="449"/>
      <c r="JM221" s="449"/>
      <c r="JN221" s="449"/>
      <c r="JO221" s="449"/>
      <c r="JP221" s="449"/>
      <c r="JQ221" s="449"/>
      <c r="JR221" s="449"/>
      <c r="JS221" s="449"/>
      <c r="JT221" s="449"/>
      <c r="JU221" s="449"/>
      <c r="JV221" s="449"/>
      <c r="JW221" s="449"/>
      <c r="JX221" s="449"/>
      <c r="JY221" s="449"/>
      <c r="JZ221" s="449"/>
      <c r="KA221" s="449"/>
      <c r="KB221" s="449"/>
      <c r="KC221" s="449"/>
      <c r="KD221" s="449"/>
      <c r="KE221" s="449"/>
      <c r="KF221" s="449"/>
      <c r="KG221" s="449"/>
      <c r="KH221" s="449"/>
      <c r="KI221" s="449"/>
      <c r="KJ221" s="449"/>
      <c r="KK221" s="449"/>
      <c r="KL221" s="449"/>
      <c r="KM221" s="449"/>
      <c r="KN221" s="449"/>
      <c r="KO221" s="449"/>
      <c r="KP221" s="449"/>
      <c r="KQ221" s="449"/>
      <c r="KR221" s="449"/>
      <c r="KS221" s="449"/>
      <c r="KT221" s="449"/>
      <c r="KU221" s="449"/>
      <c r="KV221" s="449"/>
      <c r="KW221" s="449"/>
      <c r="KX221" s="449"/>
      <c r="KY221" s="449"/>
      <c r="KZ221" s="449"/>
      <c r="LA221" s="449"/>
      <c r="LB221" s="449"/>
      <c r="LC221" s="449"/>
      <c r="LD221" s="449"/>
      <c r="LE221" s="449"/>
      <c r="LF221" s="449"/>
      <c r="LG221" s="449"/>
      <c r="LH221" s="449"/>
      <c r="LI221" s="449"/>
      <c r="LJ221" s="449"/>
      <c r="LK221" s="449"/>
      <c r="LL221" s="449"/>
      <c r="LM221" s="449"/>
      <c r="LN221" s="449"/>
      <c r="LO221" s="449"/>
      <c r="LP221" s="449"/>
      <c r="LQ221" s="449"/>
      <c r="LR221" s="449"/>
      <c r="LS221" s="449"/>
      <c r="LT221" s="449"/>
      <c r="LU221" s="449"/>
      <c r="LV221" s="449"/>
      <c r="LW221" s="449"/>
      <c r="LX221" s="449"/>
      <c r="LY221" s="449"/>
      <c r="LZ221" s="449"/>
      <c r="MA221" s="449"/>
      <c r="MB221" s="449"/>
      <c r="MC221" s="449"/>
      <c r="MD221" s="449"/>
      <c r="ME221" s="449"/>
      <c r="MF221" s="449"/>
      <c r="MG221" s="449"/>
      <c r="MH221" s="449"/>
      <c r="MI221" s="449"/>
      <c r="MJ221" s="449"/>
      <c r="MK221" s="449"/>
      <c r="ML221" s="449"/>
      <c r="MM221" s="449"/>
      <c r="MN221" s="449"/>
      <c r="MO221" s="449"/>
      <c r="MP221" s="449"/>
      <c r="MQ221" s="449"/>
      <c r="MR221" s="449"/>
      <c r="MS221" s="449"/>
      <c r="MT221" s="449"/>
      <c r="MU221" s="449"/>
      <c r="MV221" s="449"/>
      <c r="MW221" s="449"/>
      <c r="MX221" s="449"/>
      <c r="MY221" s="449"/>
      <c r="MZ221" s="449"/>
      <c r="NA221" s="449"/>
      <c r="NB221" s="449"/>
      <c r="NC221" s="449"/>
      <c r="ND221" s="449"/>
      <c r="NE221" s="449"/>
      <c r="NF221" s="449"/>
      <c r="NG221" s="449"/>
      <c r="NH221" s="449"/>
      <c r="NI221" s="449"/>
      <c r="NJ221" s="449"/>
      <c r="NK221" s="449"/>
      <c r="NL221" s="449"/>
      <c r="NM221" s="449"/>
      <c r="NN221" s="449"/>
      <c r="NO221" s="449"/>
      <c r="NP221" s="449"/>
      <c r="NQ221" s="449"/>
      <c r="NR221" s="449"/>
      <c r="NS221" s="449"/>
      <c r="NT221" s="449"/>
      <c r="NU221" s="449"/>
      <c r="NV221" s="449"/>
      <c r="NW221" s="449"/>
      <c r="NX221" s="449"/>
      <c r="NY221" s="449"/>
      <c r="NZ221" s="449"/>
      <c r="OA221" s="449"/>
      <c r="OB221" s="449"/>
      <c r="OC221" s="449"/>
      <c r="OD221" s="449"/>
      <c r="OE221" s="449"/>
      <c r="OF221" s="449"/>
      <c r="OG221" s="449"/>
      <c r="OH221" s="449"/>
      <c r="OI221" s="449"/>
      <c r="OJ221" s="449"/>
      <c r="OK221" s="449"/>
      <c r="OL221" s="449"/>
      <c r="OM221" s="449"/>
      <c r="ON221" s="449"/>
      <c r="OO221" s="449"/>
      <c r="OP221" s="449"/>
      <c r="OQ221" s="449"/>
      <c r="OR221" s="449"/>
      <c r="OS221" s="449"/>
      <c r="OT221" s="449"/>
      <c r="OU221" s="449"/>
      <c r="OV221" s="449"/>
      <c r="OW221" s="449"/>
      <c r="OX221" s="449"/>
      <c r="OY221" s="449"/>
      <c r="OZ221" s="449"/>
      <c r="PA221" s="449"/>
      <c r="PB221" s="449"/>
      <c r="PC221" s="449"/>
      <c r="PD221" s="449"/>
      <c r="PE221" s="449"/>
      <c r="PF221" s="449"/>
      <c r="PG221" s="449"/>
      <c r="PH221" s="449"/>
      <c r="PI221" s="449"/>
      <c r="PJ221" s="449"/>
      <c r="PK221" s="449"/>
      <c r="PL221" s="449"/>
      <c r="PM221" s="449"/>
      <c r="PN221" s="449"/>
      <c r="PO221" s="449"/>
      <c r="PP221" s="449"/>
      <c r="PQ221" s="449"/>
      <c r="PR221" s="449"/>
      <c r="PS221" s="449"/>
      <c r="PT221" s="449"/>
      <c r="PU221" s="449"/>
      <c r="PV221" s="449"/>
      <c r="PW221" s="449"/>
      <c r="PX221" s="449"/>
      <c r="PY221" s="449"/>
      <c r="PZ221" s="449"/>
      <c r="QA221" s="449"/>
      <c r="QB221" s="449"/>
      <c r="QC221" s="449"/>
      <c r="QD221" s="449"/>
      <c r="QE221" s="449"/>
      <c r="QF221" s="449"/>
      <c r="QG221" s="449"/>
      <c r="QH221" s="449"/>
      <c r="QI221" s="449"/>
      <c r="QJ221" s="449"/>
      <c r="QK221" s="449"/>
      <c r="QL221" s="449"/>
      <c r="QM221" s="449"/>
      <c r="QN221" s="449"/>
      <c r="QO221" s="449"/>
      <c r="QP221" s="449"/>
      <c r="QQ221" s="449"/>
      <c r="QR221" s="449"/>
      <c r="QS221" s="449"/>
      <c r="QT221" s="449"/>
      <c r="QU221" s="449"/>
      <c r="QV221" s="449"/>
      <c r="QW221" s="449"/>
      <c r="QX221" s="449"/>
      <c r="QY221" s="449"/>
      <c r="QZ221" s="449"/>
      <c r="RA221" s="449"/>
      <c r="RB221" s="449"/>
      <c r="RC221" s="449"/>
      <c r="RD221" s="449"/>
      <c r="RE221" s="449"/>
      <c r="RF221" s="449"/>
      <c r="RG221" s="449"/>
      <c r="RH221" s="449"/>
      <c r="RI221" s="449"/>
      <c r="RJ221" s="449"/>
      <c r="RK221" s="449"/>
      <c r="RL221" s="449"/>
      <c r="RM221" s="449"/>
      <c r="RN221" s="449"/>
      <c r="RO221" s="449"/>
      <c r="RP221" s="449"/>
      <c r="RQ221" s="449"/>
      <c r="RR221" s="449"/>
      <c r="RS221" s="449"/>
      <c r="RT221" s="449"/>
      <c r="RU221" s="449"/>
      <c r="RV221" s="449"/>
      <c r="RW221" s="449"/>
      <c r="RX221" s="449"/>
      <c r="RY221" s="449"/>
      <c r="RZ221" s="449"/>
      <c r="SA221" s="449"/>
      <c r="SB221" s="449"/>
      <c r="SC221" s="449"/>
      <c r="SD221" s="449"/>
      <c r="SE221" s="449"/>
      <c r="SF221" s="449"/>
      <c r="SG221" s="449"/>
      <c r="SH221" s="449"/>
      <c r="SI221" s="449"/>
      <c r="SJ221" s="449"/>
      <c r="SK221" s="449"/>
      <c r="SL221" s="449"/>
      <c r="SM221" s="449"/>
      <c r="SN221" s="449"/>
      <c r="SO221" s="449"/>
      <c r="SP221" s="449"/>
      <c r="SQ221" s="449"/>
      <c r="SR221" s="449"/>
      <c r="SS221" s="449"/>
      <c r="ST221" s="449"/>
      <c r="SU221" s="449"/>
      <c r="SV221" s="449"/>
      <c r="SW221" s="449"/>
      <c r="SX221" s="449"/>
      <c r="SY221" s="449"/>
      <c r="SZ221" s="449"/>
      <c r="TA221" s="449"/>
      <c r="TB221" s="449"/>
      <c r="TC221" s="449"/>
      <c r="TD221" s="449"/>
      <c r="TE221" s="449"/>
      <c r="TF221" s="449"/>
      <c r="TG221" s="449"/>
      <c r="TH221" s="449"/>
      <c r="TI221" s="449"/>
      <c r="TJ221" s="449"/>
      <c r="TK221" s="449"/>
      <c r="TL221" s="449"/>
      <c r="TM221" s="449"/>
      <c r="TN221" s="449"/>
      <c r="TO221" s="449"/>
      <c r="TP221" s="449"/>
      <c r="TQ221" s="449"/>
      <c r="TR221" s="449"/>
      <c r="TS221" s="449"/>
      <c r="TT221" s="449"/>
      <c r="TU221" s="449"/>
      <c r="TV221" s="449"/>
      <c r="TW221" s="449"/>
      <c r="TX221" s="449"/>
      <c r="TY221" s="449"/>
      <c r="TZ221" s="449"/>
      <c r="UA221" s="449"/>
      <c r="UB221" s="449"/>
      <c r="UC221" s="449"/>
      <c r="UD221" s="449"/>
      <c r="UE221" s="449"/>
      <c r="UF221" s="449"/>
      <c r="UG221" s="449"/>
      <c r="UH221" s="449"/>
      <c r="UI221" s="449"/>
      <c r="UJ221" s="449"/>
      <c r="UK221" s="449"/>
      <c r="UL221" s="449"/>
      <c r="UM221" s="449"/>
      <c r="UN221" s="449"/>
      <c r="UO221" s="449"/>
      <c r="UP221" s="449"/>
      <c r="UQ221" s="449"/>
      <c r="UR221" s="449"/>
      <c r="US221" s="449"/>
      <c r="UT221" s="449"/>
      <c r="UU221" s="449"/>
      <c r="UV221" s="449"/>
      <c r="UW221" s="449"/>
      <c r="UX221" s="449"/>
      <c r="UY221" s="449"/>
      <c r="UZ221" s="449"/>
      <c r="VA221" s="449"/>
      <c r="VB221" s="449"/>
      <c r="VC221" s="449"/>
      <c r="VD221" s="449"/>
      <c r="VE221" s="449"/>
      <c r="VF221" s="449"/>
      <c r="VG221" s="449"/>
      <c r="VH221" s="449"/>
      <c r="VI221" s="449"/>
      <c r="VJ221" s="449"/>
      <c r="VK221" s="449"/>
      <c r="VL221" s="449"/>
      <c r="VM221" s="449"/>
      <c r="VN221" s="449"/>
      <c r="VO221" s="449"/>
      <c r="VP221" s="449"/>
      <c r="VQ221" s="449"/>
      <c r="VR221" s="449"/>
      <c r="VS221" s="449"/>
      <c r="VT221" s="449"/>
      <c r="VU221" s="449"/>
      <c r="VV221" s="449"/>
      <c r="VW221" s="449"/>
      <c r="VX221" s="449"/>
      <c r="VY221" s="449"/>
      <c r="VZ221" s="449"/>
      <c r="WA221" s="449"/>
      <c r="WB221" s="449"/>
      <c r="WC221" s="449"/>
      <c r="WD221" s="449"/>
      <c r="WE221" s="449"/>
      <c r="WF221" s="449"/>
      <c r="WG221" s="449"/>
      <c r="WH221" s="449"/>
      <c r="WI221" s="449"/>
      <c r="WJ221" s="449"/>
      <c r="WK221" s="449"/>
      <c r="WL221" s="449"/>
    </row>
    <row r="222" spans="1:970" s="147" customFormat="1" ht="17.25" customHeight="1">
      <c r="A222" s="383"/>
      <c r="B222" s="160"/>
      <c r="C222" s="160"/>
      <c r="D222" s="567"/>
      <c r="E222" s="567"/>
      <c r="F222" s="567"/>
      <c r="G222" s="567"/>
      <c r="H222" s="567"/>
      <c r="I222" s="567"/>
      <c r="J222" s="567"/>
      <c r="K222" s="567"/>
      <c r="L222" s="567"/>
      <c r="M222" s="567"/>
      <c r="N222" s="567"/>
      <c r="O222" s="567"/>
      <c r="P222" s="567"/>
      <c r="Q222" s="567"/>
      <c r="R222" s="567"/>
      <c r="S222" s="567"/>
      <c r="T222" s="567"/>
      <c r="U222" s="161"/>
      <c r="V222" s="161"/>
      <c r="W222" s="161"/>
      <c r="X222" s="161"/>
      <c r="Y222" s="163"/>
      <c r="Z222" s="163"/>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c r="IR222" s="1"/>
      <c r="IS222" s="1"/>
      <c r="IT222" s="1"/>
      <c r="IU222" s="1"/>
      <c r="IV222" s="1"/>
      <c r="IW222" s="1"/>
      <c r="IX222" s="1"/>
      <c r="IY222" s="1"/>
      <c r="IZ222" s="1"/>
      <c r="JA222" s="1"/>
      <c r="JB222" s="1"/>
      <c r="JC222" s="1"/>
      <c r="JD222" s="1"/>
      <c r="JE222" s="1"/>
      <c r="JF222" s="1"/>
      <c r="JG222" s="1"/>
      <c r="JH222" s="1"/>
      <c r="JI222" s="1"/>
      <c r="JJ222" s="1"/>
      <c r="JK222" s="1"/>
      <c r="JL222" s="1"/>
      <c r="JM222" s="1"/>
      <c r="JN222" s="1"/>
      <c r="JO222" s="1"/>
      <c r="JP222" s="1"/>
      <c r="JQ222" s="1"/>
      <c r="JR222" s="1"/>
      <c r="JS222" s="1"/>
      <c r="JT222" s="1"/>
      <c r="JU222" s="1"/>
      <c r="JV222" s="1"/>
      <c r="JW222" s="1"/>
      <c r="JX222" s="1"/>
      <c r="JY222" s="1"/>
      <c r="JZ222" s="1"/>
      <c r="KA222" s="1"/>
      <c r="KB222" s="1"/>
      <c r="KC222" s="1"/>
      <c r="KD222" s="1"/>
      <c r="KE222" s="1"/>
      <c r="KF222" s="1"/>
      <c r="KG222" s="1"/>
      <c r="KH222" s="1"/>
      <c r="KI222" s="1"/>
      <c r="KJ222" s="1"/>
      <c r="KK222" s="1"/>
      <c r="KL222" s="1"/>
      <c r="KM222" s="1"/>
      <c r="KN222" s="1"/>
      <c r="KO222" s="1"/>
      <c r="KP222" s="1"/>
      <c r="KQ222" s="1"/>
      <c r="KR222" s="1"/>
      <c r="KS222" s="1"/>
      <c r="KT222" s="1"/>
      <c r="KU222" s="1"/>
      <c r="KV222" s="1"/>
      <c r="KW222" s="1"/>
      <c r="KX222" s="1"/>
      <c r="KY222" s="1"/>
      <c r="KZ222" s="1"/>
      <c r="LA222" s="1"/>
      <c r="LB222" s="1"/>
      <c r="LC222" s="1"/>
      <c r="LD222" s="1"/>
      <c r="LE222" s="1"/>
      <c r="LF222" s="1"/>
      <c r="LG222" s="1"/>
      <c r="LH222" s="1"/>
      <c r="LI222" s="1"/>
      <c r="LJ222" s="1"/>
      <c r="LK222" s="1"/>
      <c r="LL222" s="1"/>
      <c r="LM222" s="1"/>
      <c r="LN222" s="1"/>
      <c r="LO222" s="1"/>
      <c r="LP222" s="1"/>
      <c r="LQ222" s="1"/>
      <c r="LR222" s="1"/>
      <c r="LS222" s="1"/>
      <c r="LT222" s="1"/>
      <c r="LU222" s="1"/>
      <c r="LV222" s="1"/>
      <c r="LW222" s="1"/>
      <c r="LX222" s="1"/>
      <c r="LY222" s="1"/>
      <c r="LZ222" s="1"/>
      <c r="MA222" s="1"/>
      <c r="MB222" s="1"/>
      <c r="MC222" s="1"/>
      <c r="MD222" s="1"/>
      <c r="ME222" s="1"/>
      <c r="MF222" s="1"/>
      <c r="MG222" s="1"/>
      <c r="MH222" s="1"/>
      <c r="MI222" s="1"/>
      <c r="MJ222" s="1"/>
      <c r="MK222" s="1"/>
      <c r="ML222" s="1"/>
      <c r="MM222" s="1"/>
      <c r="MN222" s="1"/>
      <c r="MO222" s="1"/>
      <c r="MP222" s="1"/>
      <c r="MQ222" s="1"/>
      <c r="MR222" s="1"/>
      <c r="MS222" s="1"/>
      <c r="MT222" s="1"/>
      <c r="MU222" s="1"/>
      <c r="MV222" s="1"/>
      <c r="MW222" s="1"/>
      <c r="MX222" s="1"/>
      <c r="MY222" s="1"/>
      <c r="MZ222" s="1"/>
      <c r="NA222" s="1"/>
      <c r="NB222" s="1"/>
      <c r="NC222" s="1"/>
      <c r="ND222" s="1"/>
      <c r="NE222" s="1"/>
      <c r="NF222" s="1"/>
      <c r="NG222" s="1"/>
      <c r="NH222" s="1"/>
      <c r="NI222" s="1"/>
      <c r="NJ222" s="1"/>
      <c r="NK222" s="1"/>
      <c r="NL222" s="1"/>
      <c r="NM222" s="1"/>
      <c r="NN222" s="1"/>
      <c r="NO222" s="1"/>
      <c r="NP222" s="1"/>
      <c r="NQ222" s="1"/>
      <c r="NR222" s="1"/>
      <c r="NS222" s="1"/>
      <c r="NT222" s="1"/>
      <c r="NU222" s="1"/>
      <c r="NV222" s="1"/>
      <c r="NW222" s="1"/>
      <c r="NX222" s="1"/>
      <c r="NY222" s="1"/>
      <c r="NZ222" s="1"/>
      <c r="OA222" s="1"/>
      <c r="OB222" s="1"/>
      <c r="OC222" s="1"/>
      <c r="OD222" s="1"/>
      <c r="OE222" s="1"/>
      <c r="OF222" s="1"/>
      <c r="OG222" s="1"/>
      <c r="OH222" s="1"/>
      <c r="OI222" s="1"/>
      <c r="OJ222" s="1"/>
      <c r="OK222" s="1"/>
      <c r="OL222" s="1"/>
      <c r="OM222" s="1"/>
      <c r="ON222" s="1"/>
      <c r="OO222" s="1"/>
      <c r="OP222" s="1"/>
      <c r="OQ222" s="1"/>
      <c r="OR222" s="1"/>
      <c r="OS222" s="1"/>
      <c r="OT222" s="1"/>
      <c r="OU222" s="1"/>
      <c r="OV222" s="1"/>
      <c r="OW222" s="1"/>
      <c r="OX222" s="1"/>
      <c r="OY222" s="1"/>
      <c r="OZ222" s="1"/>
      <c r="PA222" s="1"/>
      <c r="PB222" s="1"/>
      <c r="PC222" s="1"/>
      <c r="PD222" s="1"/>
      <c r="PE222" s="1"/>
      <c r="PF222" s="1"/>
      <c r="PG222" s="1"/>
      <c r="PH222" s="1"/>
      <c r="PI222" s="1"/>
      <c r="PJ222" s="1"/>
      <c r="PK222" s="1"/>
      <c r="PL222" s="1"/>
      <c r="PM222" s="1"/>
      <c r="PN222" s="1"/>
      <c r="PO222" s="1"/>
      <c r="PP222" s="1"/>
      <c r="PQ222" s="1"/>
      <c r="PR222" s="1"/>
      <c r="PS222" s="1"/>
      <c r="PT222" s="1"/>
      <c r="PU222" s="1"/>
      <c r="PV222" s="1"/>
      <c r="PW222" s="1"/>
      <c r="PX222" s="1"/>
      <c r="PY222" s="1"/>
      <c r="PZ222" s="1"/>
      <c r="QA222" s="1"/>
      <c r="QB222" s="1"/>
      <c r="QC222" s="1"/>
      <c r="QD222" s="1"/>
      <c r="QE222" s="1"/>
      <c r="QF222" s="1"/>
      <c r="QG222" s="1"/>
      <c r="QH222" s="1"/>
      <c r="QI222" s="1"/>
      <c r="QJ222" s="1"/>
      <c r="QK222" s="1"/>
      <c r="QL222" s="1"/>
      <c r="QM222" s="1"/>
      <c r="QN222" s="1"/>
      <c r="QO222" s="1"/>
      <c r="QP222" s="1"/>
      <c r="QQ222" s="1"/>
      <c r="QR222" s="1"/>
      <c r="QS222" s="1"/>
      <c r="QT222" s="1"/>
      <c r="QU222" s="1"/>
      <c r="QV222" s="1"/>
      <c r="QW222" s="1"/>
      <c r="QX222" s="1"/>
      <c r="QY222" s="1"/>
      <c r="QZ222" s="1"/>
      <c r="RA222" s="1"/>
      <c r="RB222" s="1"/>
      <c r="RC222" s="1"/>
      <c r="RD222" s="1"/>
      <c r="RE222" s="1"/>
      <c r="RF222" s="1"/>
      <c r="RG222" s="1"/>
      <c r="RH222" s="1"/>
      <c r="RI222" s="1"/>
      <c r="RJ222" s="1"/>
      <c r="RK222" s="1"/>
      <c r="RL222" s="1"/>
      <c r="RM222" s="1"/>
      <c r="RN222" s="1"/>
      <c r="RO222" s="1"/>
      <c r="RP222" s="1"/>
      <c r="RQ222" s="1"/>
      <c r="RR222" s="1"/>
      <c r="RS222" s="1"/>
      <c r="RT222" s="1"/>
      <c r="RU222" s="1"/>
      <c r="RV222" s="1"/>
      <c r="RW222" s="1"/>
      <c r="RX222" s="1"/>
      <c r="RY222" s="1"/>
      <c r="RZ222" s="1"/>
      <c r="SA222" s="1"/>
      <c r="SB222" s="1"/>
      <c r="SC222" s="1"/>
      <c r="SD222" s="1"/>
      <c r="SE222" s="1"/>
      <c r="SF222" s="1"/>
      <c r="SG222" s="1"/>
      <c r="SH222" s="1"/>
      <c r="SI222" s="1"/>
      <c r="SJ222" s="1"/>
      <c r="SK222" s="1"/>
      <c r="SL222" s="1"/>
      <c r="SM222" s="1"/>
      <c r="SN222" s="1"/>
      <c r="SO222" s="1"/>
      <c r="SP222" s="1"/>
      <c r="SQ222" s="1"/>
      <c r="SR222" s="1"/>
      <c r="SS222" s="1"/>
      <c r="ST222" s="1"/>
      <c r="SU222" s="1"/>
      <c r="SV222" s="1"/>
      <c r="SW222" s="1"/>
      <c r="SX222" s="1"/>
      <c r="SY222" s="1"/>
      <c r="SZ222" s="1"/>
      <c r="TA222" s="1"/>
      <c r="TB222" s="1"/>
      <c r="TC222" s="1"/>
      <c r="TD222" s="1"/>
      <c r="TE222" s="1"/>
      <c r="TF222" s="1"/>
      <c r="TG222" s="1"/>
      <c r="TH222" s="1"/>
      <c r="TI222" s="1"/>
      <c r="TJ222" s="1"/>
      <c r="TK222" s="1"/>
      <c r="TL222" s="1"/>
      <c r="TM222" s="1"/>
      <c r="TN222" s="1"/>
      <c r="TO222" s="1"/>
      <c r="TP222" s="1"/>
      <c r="TQ222" s="1"/>
      <c r="TR222" s="1"/>
      <c r="TS222" s="1"/>
      <c r="TT222" s="1"/>
      <c r="TU222" s="1"/>
      <c r="TV222" s="1"/>
      <c r="TW222" s="1"/>
      <c r="TX222" s="1"/>
      <c r="TY222" s="1"/>
      <c r="TZ222" s="1"/>
      <c r="UA222" s="1"/>
      <c r="UB222" s="1"/>
      <c r="UC222" s="1"/>
      <c r="UD222" s="1"/>
      <c r="UE222" s="1"/>
      <c r="UF222" s="1"/>
      <c r="UG222" s="1"/>
      <c r="UH222" s="1"/>
      <c r="UI222" s="1"/>
      <c r="UJ222" s="1"/>
      <c r="UK222" s="1"/>
      <c r="UL222" s="1"/>
      <c r="UM222" s="1"/>
      <c r="UN222" s="1"/>
      <c r="UO222" s="1"/>
      <c r="UP222" s="1"/>
      <c r="UQ222" s="1"/>
      <c r="UR222" s="1"/>
      <c r="US222" s="1"/>
      <c r="UT222" s="1"/>
      <c r="UU222" s="1"/>
      <c r="UV222" s="1"/>
      <c r="UW222" s="1"/>
      <c r="UX222" s="1"/>
      <c r="UY222" s="1"/>
      <c r="UZ222" s="1"/>
      <c r="VA222" s="1"/>
      <c r="VB222" s="1"/>
      <c r="VC222" s="1"/>
      <c r="VD222" s="1"/>
      <c r="VE222" s="1"/>
      <c r="VF222" s="1"/>
      <c r="VG222" s="1"/>
      <c r="VH222" s="1"/>
      <c r="VI222" s="1"/>
      <c r="VJ222" s="1"/>
      <c r="VK222" s="1"/>
      <c r="VL222" s="1"/>
      <c r="VM222" s="1"/>
      <c r="VN222" s="1"/>
      <c r="VO222" s="1"/>
      <c r="VP222" s="1"/>
      <c r="VQ222" s="1"/>
      <c r="VR222" s="1"/>
      <c r="VS222" s="1"/>
      <c r="VT222" s="1"/>
      <c r="VU222" s="1"/>
      <c r="VV222" s="1"/>
      <c r="VW222" s="1"/>
      <c r="VX222" s="1"/>
      <c r="VY222" s="1"/>
      <c r="VZ222" s="1"/>
      <c r="WA222" s="1"/>
      <c r="WB222" s="1"/>
      <c r="WC222" s="1"/>
      <c r="WD222" s="1"/>
      <c r="WE222" s="1"/>
      <c r="WF222" s="1"/>
      <c r="WG222" s="1"/>
      <c r="WH222" s="1"/>
      <c r="WI222" s="1"/>
      <c r="WJ222" s="1"/>
      <c r="WK222" s="1"/>
      <c r="WL222" s="1"/>
      <c r="WM222" s="163"/>
      <c r="WN222" s="163"/>
      <c r="WO222" s="163"/>
      <c r="WP222" s="163"/>
      <c r="WQ222" s="163"/>
      <c r="WR222" s="163"/>
      <c r="WS222" s="163"/>
      <c r="WT222" s="163"/>
      <c r="WU222" s="163"/>
      <c r="WV222" s="163"/>
      <c r="WW222" s="163"/>
      <c r="WX222" s="163"/>
      <c r="WY222" s="163"/>
      <c r="WZ222" s="163"/>
      <c r="XA222" s="163"/>
      <c r="XB222" s="163"/>
      <c r="XC222" s="163"/>
      <c r="XD222" s="163"/>
      <c r="XE222" s="163"/>
      <c r="XF222" s="163"/>
      <c r="XG222" s="163"/>
      <c r="XH222" s="163"/>
      <c r="XI222" s="163"/>
      <c r="XJ222" s="163"/>
      <c r="XK222" s="163"/>
      <c r="XL222" s="163"/>
      <c r="XM222" s="163"/>
      <c r="XN222" s="163"/>
      <c r="XO222" s="163"/>
      <c r="XP222" s="163"/>
      <c r="XQ222" s="163"/>
      <c r="XR222" s="163"/>
      <c r="XS222" s="163"/>
      <c r="XT222" s="163"/>
      <c r="XU222" s="163"/>
      <c r="XV222" s="163"/>
      <c r="XW222" s="163"/>
      <c r="XX222" s="163"/>
      <c r="XY222" s="163"/>
      <c r="XZ222" s="163"/>
      <c r="YA222" s="163"/>
      <c r="YB222" s="163"/>
      <c r="YC222" s="163"/>
      <c r="YD222" s="163"/>
      <c r="YE222" s="163"/>
      <c r="YF222" s="163"/>
      <c r="YG222" s="163"/>
      <c r="YH222" s="163"/>
      <c r="YI222" s="163"/>
      <c r="YJ222" s="163"/>
      <c r="YK222" s="163"/>
      <c r="YL222" s="163"/>
      <c r="YM222" s="163"/>
      <c r="YN222" s="163"/>
      <c r="YO222" s="163"/>
      <c r="YP222" s="163"/>
      <c r="YQ222" s="163"/>
      <c r="YR222" s="163"/>
      <c r="YS222" s="163"/>
      <c r="YT222" s="163"/>
      <c r="YU222" s="163"/>
      <c r="YV222" s="163"/>
      <c r="YW222" s="163"/>
      <c r="YX222" s="163"/>
      <c r="YY222" s="163"/>
      <c r="YZ222" s="163"/>
      <c r="ZA222" s="163"/>
      <c r="ZB222" s="163"/>
      <c r="ZC222" s="163"/>
      <c r="ZD222" s="163"/>
      <c r="ZE222" s="163"/>
      <c r="ZF222" s="163"/>
      <c r="ZG222" s="163"/>
      <c r="ZH222" s="163"/>
      <c r="ZI222" s="163"/>
      <c r="ZJ222" s="163"/>
      <c r="ZK222" s="163"/>
      <c r="ZL222" s="163"/>
      <c r="ZM222" s="163"/>
      <c r="ZN222" s="163"/>
      <c r="ZO222" s="163"/>
      <c r="ZP222" s="163"/>
      <c r="ZQ222" s="163"/>
      <c r="ZR222" s="163"/>
      <c r="ZS222" s="163"/>
      <c r="ZT222" s="163"/>
      <c r="ZU222" s="163"/>
      <c r="ZV222" s="163"/>
      <c r="ZW222" s="163"/>
      <c r="ZX222" s="163"/>
      <c r="ZY222" s="163"/>
      <c r="ZZ222" s="163"/>
      <c r="AAA222" s="163"/>
      <c r="AAB222" s="163"/>
      <c r="AAC222" s="163"/>
      <c r="AAD222" s="163"/>
      <c r="AAE222" s="163"/>
      <c r="AAF222" s="163"/>
      <c r="AAG222" s="163"/>
      <c r="AAH222" s="163"/>
      <c r="AAI222" s="163"/>
      <c r="AAJ222" s="163"/>
      <c r="AAK222" s="163"/>
      <c r="AAL222" s="163"/>
      <c r="AAM222" s="163"/>
      <c r="AAN222" s="163"/>
      <c r="AAO222" s="163"/>
      <c r="AAP222" s="163"/>
      <c r="AAQ222" s="163"/>
      <c r="AAR222" s="163"/>
      <c r="AAS222" s="163"/>
      <c r="AAT222" s="163"/>
      <c r="AAU222" s="163"/>
      <c r="AAV222" s="163"/>
      <c r="AAW222" s="163"/>
      <c r="AAX222" s="163"/>
      <c r="AAY222" s="163"/>
      <c r="AAZ222" s="163"/>
      <c r="ABA222" s="163"/>
      <c r="ABB222" s="163"/>
      <c r="ABC222" s="163"/>
      <c r="ABD222" s="163"/>
      <c r="ABE222" s="163"/>
      <c r="ABF222" s="163"/>
      <c r="ABG222" s="163"/>
      <c r="ABH222" s="163"/>
      <c r="ABI222" s="163"/>
      <c r="ABJ222" s="163"/>
      <c r="ABK222" s="163"/>
      <c r="ABL222" s="163"/>
      <c r="ABM222" s="163"/>
      <c r="ABN222" s="163"/>
      <c r="ABO222" s="163"/>
      <c r="ABP222" s="163"/>
      <c r="ABQ222" s="163"/>
      <c r="ABR222" s="163"/>
      <c r="ABS222" s="163"/>
      <c r="ABT222" s="163"/>
      <c r="ABU222" s="163"/>
      <c r="ABV222" s="163"/>
      <c r="ABW222" s="163"/>
      <c r="ABX222" s="163"/>
      <c r="ABY222" s="163"/>
      <c r="ABZ222" s="163"/>
      <c r="ACA222" s="163"/>
      <c r="ACB222" s="163"/>
      <c r="ACC222" s="163"/>
      <c r="ACD222" s="163"/>
      <c r="ACE222" s="163"/>
      <c r="ACF222" s="163"/>
      <c r="ACG222" s="163"/>
      <c r="ACH222" s="163"/>
      <c r="ACI222" s="163"/>
      <c r="ACJ222" s="163"/>
      <c r="ACK222" s="163"/>
      <c r="ACL222" s="163"/>
      <c r="ACM222" s="163"/>
      <c r="ACN222" s="163"/>
      <c r="ACO222" s="163"/>
      <c r="ACP222" s="163"/>
      <c r="ACQ222" s="163"/>
      <c r="ACR222" s="163"/>
      <c r="ACS222" s="163"/>
      <c r="ACT222" s="163"/>
      <c r="ACU222" s="163"/>
      <c r="ACV222" s="163"/>
      <c r="ACW222" s="163"/>
      <c r="ACX222" s="163"/>
      <c r="ACY222" s="163"/>
      <c r="ACZ222" s="163"/>
      <c r="ADA222" s="163"/>
      <c r="ADB222" s="163"/>
      <c r="ADC222" s="163"/>
      <c r="ADD222" s="163"/>
      <c r="ADE222" s="163"/>
      <c r="ADF222" s="163"/>
      <c r="ADG222" s="163"/>
      <c r="ADH222" s="163"/>
      <c r="ADI222" s="163"/>
      <c r="ADJ222" s="163"/>
      <c r="ADK222" s="163"/>
      <c r="ADL222" s="163"/>
      <c r="ADM222" s="163"/>
      <c r="ADN222" s="163"/>
      <c r="ADO222" s="163"/>
      <c r="ADP222" s="163"/>
      <c r="ADQ222" s="163"/>
      <c r="ADR222" s="163"/>
      <c r="ADS222" s="163"/>
      <c r="ADT222" s="163"/>
      <c r="ADU222" s="163"/>
      <c r="ADV222" s="163"/>
      <c r="ADW222" s="163"/>
      <c r="ADX222" s="163"/>
      <c r="ADY222" s="163"/>
      <c r="ADZ222" s="163"/>
      <c r="AEA222" s="163"/>
      <c r="AEB222" s="163"/>
      <c r="AEC222" s="163"/>
      <c r="AED222" s="163"/>
      <c r="AEE222" s="163"/>
      <c r="AEF222" s="163"/>
      <c r="AEG222" s="163"/>
      <c r="AEH222" s="163"/>
      <c r="AEI222" s="163"/>
      <c r="AEJ222" s="163"/>
      <c r="AEK222" s="163"/>
      <c r="AEL222" s="163"/>
      <c r="AEM222" s="163"/>
      <c r="AEN222" s="163"/>
      <c r="AEO222" s="163"/>
      <c r="AEP222" s="163"/>
      <c r="AEQ222" s="163"/>
      <c r="AER222" s="163"/>
      <c r="AES222" s="163"/>
      <c r="AET222" s="163"/>
      <c r="AEU222" s="163"/>
      <c r="AEV222" s="163"/>
      <c r="AEW222" s="163"/>
      <c r="AEX222" s="163"/>
      <c r="AEY222" s="163"/>
      <c r="AEZ222" s="163"/>
      <c r="AFA222" s="163"/>
      <c r="AFB222" s="163"/>
      <c r="AFC222" s="163"/>
      <c r="AFD222" s="163"/>
      <c r="AFE222" s="163"/>
      <c r="AFF222" s="163"/>
      <c r="AFG222" s="163"/>
      <c r="AFH222" s="163"/>
      <c r="AFI222" s="163"/>
      <c r="AFJ222" s="163"/>
      <c r="AFK222" s="163"/>
      <c r="AFL222" s="163"/>
      <c r="AFM222" s="163"/>
      <c r="AFN222" s="163"/>
      <c r="AFO222" s="163"/>
      <c r="AFP222" s="163"/>
      <c r="AFQ222" s="163"/>
      <c r="AFR222" s="163"/>
      <c r="AFS222" s="163"/>
      <c r="AFT222" s="163"/>
      <c r="AFU222" s="163"/>
      <c r="AFV222" s="163"/>
      <c r="AFW222" s="163"/>
      <c r="AFX222" s="163"/>
      <c r="AFY222" s="163"/>
      <c r="AFZ222" s="163"/>
      <c r="AGA222" s="163"/>
      <c r="AGB222" s="163"/>
      <c r="AGC222" s="163"/>
      <c r="AGD222" s="163"/>
      <c r="AGE222" s="163"/>
      <c r="AGF222" s="163"/>
      <c r="AGG222" s="163"/>
      <c r="AGH222" s="163"/>
      <c r="AGI222" s="163"/>
      <c r="AGJ222" s="163"/>
      <c r="AGK222" s="163"/>
      <c r="AGL222" s="163"/>
      <c r="AGM222" s="163"/>
      <c r="AGN222" s="163"/>
      <c r="AGO222" s="163"/>
      <c r="AGP222" s="163"/>
      <c r="AGQ222" s="163"/>
      <c r="AGR222" s="163"/>
      <c r="AGS222" s="163"/>
      <c r="AGT222" s="163"/>
      <c r="AGU222" s="163"/>
      <c r="AGV222" s="163"/>
      <c r="AGW222" s="163"/>
      <c r="AGX222" s="163"/>
      <c r="AGY222" s="163"/>
      <c r="AGZ222" s="163"/>
      <c r="AHA222" s="163"/>
      <c r="AHB222" s="163"/>
      <c r="AHC222" s="163"/>
      <c r="AHD222" s="163"/>
      <c r="AHE222" s="163"/>
      <c r="AHF222" s="163"/>
      <c r="AHG222" s="163"/>
      <c r="AHH222" s="163"/>
      <c r="AHI222" s="163"/>
      <c r="AHJ222" s="163"/>
      <c r="AHK222" s="163"/>
      <c r="AHL222" s="163"/>
      <c r="AHM222" s="163"/>
      <c r="AHN222" s="163"/>
      <c r="AHO222" s="163"/>
      <c r="AHP222" s="163"/>
      <c r="AHQ222" s="163"/>
      <c r="AHR222" s="163"/>
      <c r="AHS222" s="163"/>
      <c r="AHT222" s="163"/>
      <c r="AHU222" s="163"/>
      <c r="AHV222" s="163"/>
      <c r="AHW222" s="163"/>
      <c r="AHX222" s="163"/>
      <c r="AHY222" s="163"/>
      <c r="AHZ222" s="163"/>
      <c r="AIA222" s="163"/>
      <c r="AIB222" s="163"/>
      <c r="AIC222" s="163"/>
      <c r="AID222" s="163"/>
      <c r="AIE222" s="163"/>
      <c r="AIF222" s="163"/>
      <c r="AIG222" s="163"/>
      <c r="AIH222" s="163"/>
      <c r="AII222" s="163"/>
      <c r="AIJ222" s="163"/>
      <c r="AIK222" s="163"/>
      <c r="AIL222" s="163"/>
      <c r="AIM222" s="163"/>
      <c r="AIN222" s="163"/>
      <c r="AIO222" s="163"/>
      <c r="AIP222" s="163"/>
      <c r="AIQ222" s="163"/>
      <c r="AIR222" s="163"/>
      <c r="AIS222" s="163"/>
      <c r="AIT222" s="163"/>
      <c r="AIU222" s="163"/>
      <c r="AIV222" s="163"/>
      <c r="AIW222" s="163"/>
      <c r="AIX222" s="163"/>
      <c r="AIY222" s="163"/>
      <c r="AIZ222" s="163"/>
      <c r="AJA222" s="163"/>
      <c r="AJB222" s="163"/>
      <c r="AJC222" s="163"/>
      <c r="AJD222" s="163"/>
      <c r="AJE222" s="163"/>
      <c r="AJF222" s="163"/>
      <c r="AJG222" s="163"/>
      <c r="AJH222" s="163"/>
      <c r="AJI222" s="163"/>
      <c r="AJJ222" s="163"/>
      <c r="AJK222" s="163"/>
      <c r="AJL222" s="163"/>
      <c r="AJM222" s="163"/>
      <c r="AJN222" s="163"/>
      <c r="AJO222" s="163"/>
      <c r="AJP222" s="163"/>
      <c r="AJQ222" s="163"/>
      <c r="AJR222" s="163"/>
      <c r="AJS222" s="163"/>
      <c r="AJT222" s="163"/>
      <c r="AJU222" s="163"/>
      <c r="AJV222" s="163"/>
      <c r="AJW222" s="163"/>
      <c r="AJX222" s="163"/>
      <c r="AJY222" s="163"/>
      <c r="AJZ222" s="163"/>
      <c r="AKA222" s="163"/>
      <c r="AKB222" s="163"/>
      <c r="AKC222" s="163"/>
      <c r="AKD222" s="163"/>
      <c r="AKE222" s="163"/>
      <c r="AKF222" s="163"/>
      <c r="AKG222" s="163"/>
      <c r="AKH222" s="163"/>
    </row>
    <row r="223" spans="1:970" s="147" customFormat="1" ht="322.5" customHeight="1">
      <c r="A223" s="383"/>
      <c r="B223" s="164"/>
      <c r="C223" s="164"/>
      <c r="D223" s="567"/>
      <c r="E223" s="567"/>
      <c r="F223" s="567"/>
      <c r="G223" s="567"/>
      <c r="H223" s="567"/>
      <c r="I223" s="567"/>
      <c r="J223" s="567"/>
      <c r="K223" s="567"/>
      <c r="L223" s="567"/>
      <c r="M223" s="567"/>
      <c r="N223" s="567"/>
      <c r="O223" s="567"/>
      <c r="P223" s="567"/>
      <c r="Q223" s="567"/>
      <c r="R223" s="567"/>
      <c r="S223" s="567"/>
      <c r="T223" s="567"/>
      <c r="U223" s="165"/>
      <c r="V223" s="165"/>
      <c r="W223" s="166"/>
      <c r="X223" s="166"/>
      <c r="Y223" s="163"/>
      <c r="Z223" s="163"/>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V223" s="1"/>
      <c r="FW223" s="1"/>
      <c r="FX223" s="1"/>
      <c r="FY223" s="1"/>
      <c r="FZ223" s="1"/>
      <c r="GA223" s="1"/>
      <c r="GB223" s="1"/>
      <c r="GC223" s="1"/>
      <c r="GD223" s="1"/>
      <c r="GE223" s="1"/>
      <c r="GF223" s="1"/>
      <c r="GG223" s="1"/>
      <c r="GH223" s="1"/>
      <c r="GI223" s="1"/>
      <c r="GJ223" s="1"/>
      <c r="GK223" s="1"/>
      <c r="GL223" s="1"/>
      <c r="GM223" s="1"/>
      <c r="GN223" s="1"/>
      <c r="GO223" s="1"/>
      <c r="GP223" s="1"/>
      <c r="GQ223" s="1"/>
      <c r="GR223" s="1"/>
      <c r="GS223" s="1"/>
      <c r="GT223" s="1"/>
      <c r="GU223" s="1"/>
      <c r="GV223" s="1"/>
      <c r="GW223" s="1"/>
      <c r="GX223" s="1"/>
      <c r="GY223" s="1"/>
      <c r="GZ223" s="1"/>
      <c r="HA223" s="1"/>
      <c r="HB223" s="1"/>
      <c r="HC223" s="1"/>
      <c r="HD223" s="1"/>
      <c r="HE223" s="1"/>
      <c r="HF223" s="1"/>
      <c r="HG223" s="1"/>
      <c r="HH223" s="1"/>
      <c r="HI223" s="1"/>
      <c r="HJ223" s="1"/>
      <c r="HK223" s="1"/>
      <c r="HL223" s="1"/>
      <c r="HM223" s="1"/>
      <c r="HN223" s="1"/>
      <c r="HO223" s="1"/>
      <c r="HP223" s="1"/>
      <c r="HQ223" s="1"/>
      <c r="HR223" s="1"/>
      <c r="HS223" s="1"/>
      <c r="HT223" s="1"/>
      <c r="HU223" s="1"/>
      <c r="HV223" s="1"/>
      <c r="HW223" s="1"/>
      <c r="HX223" s="1"/>
      <c r="HY223" s="1"/>
      <c r="HZ223" s="1"/>
      <c r="IA223" s="1"/>
      <c r="IB223" s="1"/>
      <c r="IC223" s="1"/>
      <c r="ID223" s="1"/>
      <c r="IE223" s="1"/>
      <c r="IF223" s="1"/>
      <c r="IG223" s="1"/>
      <c r="IH223" s="1"/>
      <c r="II223" s="1"/>
      <c r="IJ223" s="1"/>
      <c r="IK223" s="1"/>
      <c r="IL223" s="1"/>
      <c r="IM223" s="1"/>
      <c r="IN223" s="1"/>
      <c r="IO223" s="1"/>
      <c r="IP223" s="1"/>
      <c r="IQ223" s="1"/>
      <c r="IR223" s="1"/>
      <c r="IS223" s="1"/>
      <c r="IT223" s="1"/>
      <c r="IU223" s="1"/>
      <c r="IV223" s="1"/>
      <c r="IW223" s="1"/>
      <c r="IX223" s="1"/>
      <c r="IY223" s="1"/>
      <c r="IZ223" s="1"/>
      <c r="JA223" s="1"/>
      <c r="JB223" s="1"/>
      <c r="JC223" s="1"/>
      <c r="JD223" s="1"/>
      <c r="JE223" s="1"/>
      <c r="JF223" s="1"/>
      <c r="JG223" s="1"/>
      <c r="JH223" s="1"/>
      <c r="JI223" s="1"/>
      <c r="JJ223" s="1"/>
      <c r="JK223" s="1"/>
      <c r="JL223" s="1"/>
      <c r="JM223" s="1"/>
      <c r="JN223" s="1"/>
      <c r="JO223" s="1"/>
      <c r="JP223" s="1"/>
      <c r="JQ223" s="1"/>
      <c r="JR223" s="1"/>
      <c r="JS223" s="1"/>
      <c r="JT223" s="1"/>
      <c r="JU223" s="1"/>
      <c r="JV223" s="1"/>
      <c r="JW223" s="1"/>
      <c r="JX223" s="1"/>
      <c r="JY223" s="1"/>
      <c r="JZ223" s="1"/>
      <c r="KA223" s="1"/>
      <c r="KB223" s="1"/>
      <c r="KC223" s="1"/>
      <c r="KD223" s="1"/>
      <c r="KE223" s="1"/>
      <c r="KF223" s="1"/>
      <c r="KG223" s="1"/>
      <c r="KH223" s="1"/>
      <c r="KI223" s="1"/>
      <c r="KJ223" s="1"/>
      <c r="KK223" s="1"/>
      <c r="KL223" s="1"/>
      <c r="KM223" s="1"/>
      <c r="KN223" s="1"/>
      <c r="KO223" s="1"/>
      <c r="KP223" s="1"/>
      <c r="KQ223" s="1"/>
      <c r="KR223" s="1"/>
      <c r="KS223" s="1"/>
      <c r="KT223" s="1"/>
      <c r="KU223" s="1"/>
      <c r="KV223" s="1"/>
      <c r="KW223" s="1"/>
      <c r="KX223" s="1"/>
      <c r="KY223" s="1"/>
      <c r="KZ223" s="1"/>
      <c r="LA223" s="1"/>
      <c r="LB223" s="1"/>
      <c r="LC223" s="1"/>
      <c r="LD223" s="1"/>
      <c r="LE223" s="1"/>
      <c r="LF223" s="1"/>
      <c r="LG223" s="1"/>
      <c r="LH223" s="1"/>
      <c r="LI223" s="1"/>
      <c r="LJ223" s="1"/>
      <c r="LK223" s="1"/>
      <c r="LL223" s="1"/>
      <c r="LM223" s="1"/>
      <c r="LN223" s="1"/>
      <c r="LO223" s="1"/>
      <c r="LP223" s="1"/>
      <c r="LQ223" s="1"/>
      <c r="LR223" s="1"/>
      <c r="LS223" s="1"/>
      <c r="LT223" s="1"/>
      <c r="LU223" s="1"/>
      <c r="LV223" s="1"/>
      <c r="LW223" s="1"/>
      <c r="LX223" s="1"/>
      <c r="LY223" s="1"/>
      <c r="LZ223" s="1"/>
      <c r="MA223" s="1"/>
      <c r="MB223" s="1"/>
      <c r="MC223" s="1"/>
      <c r="MD223" s="1"/>
      <c r="ME223" s="1"/>
      <c r="MF223" s="1"/>
      <c r="MG223" s="1"/>
      <c r="MH223" s="1"/>
      <c r="MI223" s="1"/>
      <c r="MJ223" s="1"/>
      <c r="MK223" s="1"/>
      <c r="ML223" s="1"/>
      <c r="MM223" s="1"/>
      <c r="MN223" s="1"/>
      <c r="MO223" s="1"/>
      <c r="MP223" s="1"/>
      <c r="MQ223" s="1"/>
      <c r="MR223" s="1"/>
      <c r="MS223" s="1"/>
      <c r="MT223" s="1"/>
      <c r="MU223" s="1"/>
      <c r="MV223" s="1"/>
      <c r="MW223" s="1"/>
      <c r="MX223" s="1"/>
      <c r="MY223" s="1"/>
      <c r="MZ223" s="1"/>
      <c r="NA223" s="1"/>
      <c r="NB223" s="1"/>
      <c r="NC223" s="1"/>
      <c r="ND223" s="1"/>
      <c r="NE223" s="1"/>
      <c r="NF223" s="1"/>
      <c r="NG223" s="1"/>
      <c r="NH223" s="1"/>
      <c r="NI223" s="1"/>
      <c r="NJ223" s="1"/>
      <c r="NK223" s="1"/>
      <c r="NL223" s="1"/>
      <c r="NM223" s="1"/>
      <c r="NN223" s="1"/>
      <c r="NO223" s="1"/>
      <c r="NP223" s="1"/>
      <c r="NQ223" s="1"/>
      <c r="NR223" s="1"/>
      <c r="NS223" s="1"/>
      <c r="NT223" s="1"/>
      <c r="NU223" s="1"/>
      <c r="NV223" s="1"/>
      <c r="NW223" s="1"/>
      <c r="NX223" s="1"/>
      <c r="NY223" s="1"/>
      <c r="NZ223" s="1"/>
      <c r="OA223" s="1"/>
      <c r="OB223" s="1"/>
      <c r="OC223" s="1"/>
      <c r="OD223" s="1"/>
      <c r="OE223" s="1"/>
      <c r="OF223" s="1"/>
      <c r="OG223" s="1"/>
      <c r="OH223" s="1"/>
      <c r="OI223" s="1"/>
      <c r="OJ223" s="1"/>
      <c r="OK223" s="1"/>
      <c r="OL223" s="1"/>
      <c r="OM223" s="1"/>
      <c r="ON223" s="1"/>
      <c r="OO223" s="1"/>
      <c r="OP223" s="1"/>
      <c r="OQ223" s="1"/>
      <c r="OR223" s="1"/>
      <c r="OS223" s="1"/>
      <c r="OT223" s="1"/>
      <c r="OU223" s="1"/>
      <c r="OV223" s="1"/>
      <c r="OW223" s="1"/>
      <c r="OX223" s="1"/>
      <c r="OY223" s="1"/>
      <c r="OZ223" s="1"/>
      <c r="PA223" s="1"/>
      <c r="PB223" s="1"/>
      <c r="PC223" s="1"/>
      <c r="PD223" s="1"/>
      <c r="PE223" s="1"/>
      <c r="PF223" s="1"/>
      <c r="PG223" s="1"/>
      <c r="PH223" s="1"/>
      <c r="PI223" s="1"/>
      <c r="PJ223" s="1"/>
      <c r="PK223" s="1"/>
      <c r="PL223" s="1"/>
      <c r="PM223" s="1"/>
      <c r="PN223" s="1"/>
      <c r="PO223" s="1"/>
      <c r="PP223" s="1"/>
      <c r="PQ223" s="1"/>
      <c r="PR223" s="1"/>
      <c r="PS223" s="1"/>
      <c r="PT223" s="1"/>
      <c r="PU223" s="1"/>
      <c r="PV223" s="1"/>
      <c r="PW223" s="1"/>
      <c r="PX223" s="1"/>
      <c r="PY223" s="1"/>
      <c r="PZ223" s="1"/>
      <c r="QA223" s="1"/>
      <c r="QB223" s="1"/>
      <c r="QC223" s="1"/>
      <c r="QD223" s="1"/>
      <c r="QE223" s="1"/>
      <c r="QF223" s="1"/>
      <c r="QG223" s="1"/>
      <c r="QH223" s="1"/>
      <c r="QI223" s="1"/>
      <c r="QJ223" s="1"/>
      <c r="QK223" s="1"/>
      <c r="QL223" s="1"/>
      <c r="QM223" s="1"/>
      <c r="QN223" s="1"/>
      <c r="QO223" s="1"/>
      <c r="QP223" s="1"/>
      <c r="QQ223" s="1"/>
      <c r="QR223" s="1"/>
      <c r="QS223" s="1"/>
      <c r="QT223" s="1"/>
      <c r="QU223" s="1"/>
      <c r="QV223" s="1"/>
      <c r="QW223" s="1"/>
      <c r="QX223" s="1"/>
      <c r="QY223" s="1"/>
      <c r="QZ223" s="1"/>
      <c r="RA223" s="1"/>
      <c r="RB223" s="1"/>
      <c r="RC223" s="1"/>
      <c r="RD223" s="1"/>
      <c r="RE223" s="1"/>
      <c r="RF223" s="1"/>
      <c r="RG223" s="1"/>
      <c r="RH223" s="1"/>
      <c r="RI223" s="1"/>
      <c r="RJ223" s="1"/>
      <c r="RK223" s="1"/>
      <c r="RL223" s="1"/>
      <c r="RM223" s="1"/>
      <c r="RN223" s="1"/>
      <c r="RO223" s="1"/>
      <c r="RP223" s="1"/>
      <c r="RQ223" s="1"/>
      <c r="RR223" s="1"/>
      <c r="RS223" s="1"/>
      <c r="RT223" s="1"/>
      <c r="RU223" s="1"/>
      <c r="RV223" s="1"/>
      <c r="RW223" s="1"/>
      <c r="RX223" s="1"/>
      <c r="RY223" s="1"/>
      <c r="RZ223" s="1"/>
      <c r="SA223" s="1"/>
      <c r="SB223" s="1"/>
      <c r="SC223" s="1"/>
      <c r="SD223" s="1"/>
      <c r="SE223" s="1"/>
      <c r="SF223" s="1"/>
      <c r="SG223" s="1"/>
      <c r="SH223" s="1"/>
      <c r="SI223" s="1"/>
      <c r="SJ223" s="1"/>
      <c r="SK223" s="1"/>
      <c r="SL223" s="1"/>
      <c r="SM223" s="1"/>
      <c r="SN223" s="1"/>
      <c r="SO223" s="1"/>
      <c r="SP223" s="1"/>
      <c r="SQ223" s="1"/>
      <c r="SR223" s="1"/>
      <c r="SS223" s="1"/>
      <c r="ST223" s="1"/>
      <c r="SU223" s="1"/>
      <c r="SV223" s="1"/>
      <c r="SW223" s="1"/>
      <c r="SX223" s="1"/>
      <c r="SY223" s="1"/>
      <c r="SZ223" s="1"/>
      <c r="TA223" s="1"/>
      <c r="TB223" s="1"/>
      <c r="TC223" s="1"/>
      <c r="TD223" s="1"/>
      <c r="TE223" s="1"/>
      <c r="TF223" s="1"/>
      <c r="TG223" s="1"/>
      <c r="TH223" s="1"/>
      <c r="TI223" s="1"/>
      <c r="TJ223" s="1"/>
      <c r="TK223" s="1"/>
      <c r="TL223" s="1"/>
      <c r="TM223" s="1"/>
      <c r="TN223" s="1"/>
      <c r="TO223" s="1"/>
      <c r="TP223" s="1"/>
      <c r="TQ223" s="1"/>
      <c r="TR223" s="1"/>
      <c r="TS223" s="1"/>
      <c r="TT223" s="1"/>
      <c r="TU223" s="1"/>
      <c r="TV223" s="1"/>
      <c r="TW223" s="1"/>
      <c r="TX223" s="1"/>
      <c r="TY223" s="1"/>
      <c r="TZ223" s="1"/>
      <c r="UA223" s="1"/>
      <c r="UB223" s="1"/>
      <c r="UC223" s="1"/>
      <c r="UD223" s="1"/>
      <c r="UE223" s="1"/>
      <c r="UF223" s="1"/>
      <c r="UG223" s="1"/>
      <c r="UH223" s="1"/>
      <c r="UI223" s="1"/>
      <c r="UJ223" s="1"/>
      <c r="UK223" s="1"/>
      <c r="UL223" s="1"/>
      <c r="UM223" s="1"/>
      <c r="UN223" s="1"/>
      <c r="UO223" s="1"/>
      <c r="UP223" s="1"/>
      <c r="UQ223" s="1"/>
      <c r="UR223" s="1"/>
      <c r="US223" s="1"/>
      <c r="UT223" s="1"/>
      <c r="UU223" s="1"/>
      <c r="UV223" s="1"/>
      <c r="UW223" s="1"/>
      <c r="UX223" s="1"/>
      <c r="UY223" s="1"/>
      <c r="UZ223" s="1"/>
      <c r="VA223" s="1"/>
      <c r="VB223" s="1"/>
      <c r="VC223" s="1"/>
      <c r="VD223" s="1"/>
      <c r="VE223" s="1"/>
      <c r="VF223" s="1"/>
      <c r="VG223" s="1"/>
      <c r="VH223" s="1"/>
      <c r="VI223" s="1"/>
      <c r="VJ223" s="1"/>
      <c r="VK223" s="1"/>
      <c r="VL223" s="1"/>
      <c r="VM223" s="1"/>
      <c r="VN223" s="1"/>
      <c r="VO223" s="1"/>
      <c r="VP223" s="1"/>
      <c r="VQ223" s="1"/>
      <c r="VR223" s="1"/>
      <c r="VS223" s="1"/>
      <c r="VT223" s="1"/>
      <c r="VU223" s="1"/>
      <c r="VV223" s="1"/>
      <c r="VW223" s="1"/>
      <c r="VX223" s="1"/>
      <c r="VY223" s="1"/>
      <c r="VZ223" s="1"/>
      <c r="WA223" s="1"/>
      <c r="WB223" s="1"/>
      <c r="WC223" s="1"/>
      <c r="WD223" s="1"/>
      <c r="WE223" s="1"/>
      <c r="WF223" s="1"/>
      <c r="WG223" s="1"/>
      <c r="WH223" s="1"/>
      <c r="WI223" s="1"/>
      <c r="WJ223" s="1"/>
      <c r="WK223" s="1"/>
      <c r="WL223" s="1"/>
      <c r="WM223" s="163"/>
      <c r="WN223" s="163"/>
      <c r="WO223" s="163"/>
      <c r="WP223" s="163"/>
      <c r="WQ223" s="163"/>
      <c r="WR223" s="163"/>
      <c r="WS223" s="163"/>
      <c r="WT223" s="163"/>
      <c r="WU223" s="163"/>
      <c r="WV223" s="163"/>
      <c r="WW223" s="163"/>
      <c r="WX223" s="163"/>
      <c r="WY223" s="163"/>
      <c r="WZ223" s="163"/>
      <c r="XA223" s="163"/>
      <c r="XB223" s="163"/>
      <c r="XC223" s="163"/>
      <c r="XD223" s="163"/>
      <c r="XE223" s="163"/>
      <c r="XF223" s="163"/>
      <c r="XG223" s="163"/>
      <c r="XH223" s="163"/>
      <c r="XI223" s="163"/>
      <c r="XJ223" s="163"/>
      <c r="XK223" s="163"/>
      <c r="XL223" s="163"/>
      <c r="XM223" s="163"/>
      <c r="XN223" s="163"/>
      <c r="XO223" s="163"/>
      <c r="XP223" s="163"/>
      <c r="XQ223" s="163"/>
      <c r="XR223" s="163"/>
      <c r="XS223" s="163"/>
      <c r="XT223" s="163"/>
      <c r="XU223" s="163"/>
      <c r="XV223" s="163"/>
      <c r="XW223" s="163"/>
      <c r="XX223" s="163"/>
      <c r="XY223" s="163"/>
      <c r="XZ223" s="163"/>
      <c r="YA223" s="163"/>
      <c r="YB223" s="163"/>
      <c r="YC223" s="163"/>
      <c r="YD223" s="163"/>
      <c r="YE223" s="163"/>
      <c r="YF223" s="163"/>
      <c r="YG223" s="163"/>
      <c r="YH223" s="163"/>
      <c r="YI223" s="163"/>
      <c r="YJ223" s="163"/>
      <c r="YK223" s="163"/>
      <c r="YL223" s="163"/>
      <c r="YM223" s="163"/>
      <c r="YN223" s="163"/>
      <c r="YO223" s="163"/>
      <c r="YP223" s="163"/>
      <c r="YQ223" s="163"/>
      <c r="YR223" s="163"/>
      <c r="YS223" s="163"/>
      <c r="YT223" s="163"/>
      <c r="YU223" s="163"/>
      <c r="YV223" s="163"/>
      <c r="YW223" s="163"/>
      <c r="YX223" s="163"/>
      <c r="YY223" s="163"/>
      <c r="YZ223" s="163"/>
      <c r="ZA223" s="163"/>
      <c r="ZB223" s="163"/>
      <c r="ZC223" s="163"/>
      <c r="ZD223" s="163"/>
      <c r="ZE223" s="163"/>
      <c r="ZF223" s="163"/>
      <c r="ZG223" s="163"/>
      <c r="ZH223" s="163"/>
      <c r="ZI223" s="163"/>
      <c r="ZJ223" s="163"/>
      <c r="ZK223" s="163"/>
      <c r="ZL223" s="163"/>
      <c r="ZM223" s="163"/>
      <c r="ZN223" s="163"/>
      <c r="ZO223" s="163"/>
      <c r="ZP223" s="163"/>
      <c r="ZQ223" s="163"/>
      <c r="ZR223" s="163"/>
      <c r="ZS223" s="163"/>
      <c r="ZT223" s="163"/>
      <c r="ZU223" s="163"/>
      <c r="ZV223" s="163"/>
      <c r="ZW223" s="163"/>
      <c r="ZX223" s="163"/>
      <c r="ZY223" s="163"/>
      <c r="ZZ223" s="163"/>
      <c r="AAA223" s="163"/>
      <c r="AAB223" s="163"/>
      <c r="AAC223" s="163"/>
      <c r="AAD223" s="163"/>
      <c r="AAE223" s="163"/>
      <c r="AAF223" s="163"/>
      <c r="AAG223" s="163"/>
      <c r="AAH223" s="163"/>
      <c r="AAI223" s="163"/>
      <c r="AAJ223" s="163"/>
      <c r="AAK223" s="163"/>
      <c r="AAL223" s="163"/>
      <c r="AAM223" s="163"/>
      <c r="AAN223" s="163"/>
      <c r="AAO223" s="163"/>
      <c r="AAP223" s="163"/>
      <c r="AAQ223" s="163"/>
      <c r="AAR223" s="163"/>
      <c r="AAS223" s="163"/>
      <c r="AAT223" s="163"/>
      <c r="AAU223" s="163"/>
      <c r="AAV223" s="163"/>
      <c r="AAW223" s="163"/>
      <c r="AAX223" s="163"/>
      <c r="AAY223" s="163"/>
      <c r="AAZ223" s="163"/>
      <c r="ABA223" s="163"/>
      <c r="ABB223" s="163"/>
      <c r="ABC223" s="163"/>
      <c r="ABD223" s="163"/>
      <c r="ABE223" s="163"/>
      <c r="ABF223" s="163"/>
      <c r="ABG223" s="163"/>
      <c r="ABH223" s="163"/>
      <c r="ABI223" s="163"/>
      <c r="ABJ223" s="163"/>
      <c r="ABK223" s="163"/>
      <c r="ABL223" s="163"/>
      <c r="ABM223" s="163"/>
      <c r="ABN223" s="163"/>
      <c r="ABO223" s="163"/>
      <c r="ABP223" s="163"/>
      <c r="ABQ223" s="163"/>
      <c r="ABR223" s="163"/>
      <c r="ABS223" s="163"/>
      <c r="ABT223" s="163"/>
      <c r="ABU223" s="163"/>
      <c r="ABV223" s="163"/>
      <c r="ABW223" s="163"/>
      <c r="ABX223" s="163"/>
      <c r="ABY223" s="163"/>
      <c r="ABZ223" s="163"/>
      <c r="ACA223" s="163"/>
      <c r="ACB223" s="163"/>
      <c r="ACC223" s="163"/>
      <c r="ACD223" s="163"/>
      <c r="ACE223" s="163"/>
      <c r="ACF223" s="163"/>
      <c r="ACG223" s="163"/>
      <c r="ACH223" s="163"/>
      <c r="ACI223" s="163"/>
      <c r="ACJ223" s="163"/>
      <c r="ACK223" s="163"/>
      <c r="ACL223" s="163"/>
      <c r="ACM223" s="163"/>
      <c r="ACN223" s="163"/>
      <c r="ACO223" s="163"/>
      <c r="ACP223" s="163"/>
      <c r="ACQ223" s="163"/>
      <c r="ACR223" s="163"/>
      <c r="ACS223" s="163"/>
      <c r="ACT223" s="163"/>
      <c r="ACU223" s="163"/>
      <c r="ACV223" s="163"/>
      <c r="ACW223" s="163"/>
      <c r="ACX223" s="163"/>
      <c r="ACY223" s="163"/>
      <c r="ACZ223" s="163"/>
      <c r="ADA223" s="163"/>
      <c r="ADB223" s="163"/>
      <c r="ADC223" s="163"/>
      <c r="ADD223" s="163"/>
      <c r="ADE223" s="163"/>
      <c r="ADF223" s="163"/>
      <c r="ADG223" s="163"/>
      <c r="ADH223" s="163"/>
      <c r="ADI223" s="163"/>
      <c r="ADJ223" s="163"/>
      <c r="ADK223" s="163"/>
      <c r="ADL223" s="163"/>
      <c r="ADM223" s="163"/>
      <c r="ADN223" s="163"/>
      <c r="ADO223" s="163"/>
      <c r="ADP223" s="163"/>
      <c r="ADQ223" s="163"/>
      <c r="ADR223" s="163"/>
      <c r="ADS223" s="163"/>
      <c r="ADT223" s="163"/>
      <c r="ADU223" s="163"/>
      <c r="ADV223" s="163"/>
      <c r="ADW223" s="163"/>
      <c r="ADX223" s="163"/>
      <c r="ADY223" s="163"/>
      <c r="ADZ223" s="163"/>
      <c r="AEA223" s="163"/>
      <c r="AEB223" s="163"/>
      <c r="AEC223" s="163"/>
      <c r="AED223" s="163"/>
      <c r="AEE223" s="163"/>
      <c r="AEF223" s="163"/>
      <c r="AEG223" s="163"/>
      <c r="AEH223" s="163"/>
      <c r="AEI223" s="163"/>
      <c r="AEJ223" s="163"/>
      <c r="AEK223" s="163"/>
      <c r="AEL223" s="163"/>
      <c r="AEM223" s="163"/>
      <c r="AEN223" s="163"/>
      <c r="AEO223" s="163"/>
      <c r="AEP223" s="163"/>
      <c r="AEQ223" s="163"/>
      <c r="AER223" s="163"/>
      <c r="AES223" s="163"/>
      <c r="AET223" s="163"/>
      <c r="AEU223" s="163"/>
      <c r="AEV223" s="163"/>
      <c r="AEW223" s="163"/>
      <c r="AEX223" s="163"/>
      <c r="AEY223" s="163"/>
      <c r="AEZ223" s="163"/>
      <c r="AFA223" s="163"/>
      <c r="AFB223" s="163"/>
      <c r="AFC223" s="163"/>
      <c r="AFD223" s="163"/>
      <c r="AFE223" s="163"/>
      <c r="AFF223" s="163"/>
      <c r="AFG223" s="163"/>
      <c r="AFH223" s="163"/>
      <c r="AFI223" s="163"/>
      <c r="AFJ223" s="163"/>
      <c r="AFK223" s="163"/>
      <c r="AFL223" s="163"/>
      <c r="AFM223" s="163"/>
      <c r="AFN223" s="163"/>
      <c r="AFO223" s="163"/>
      <c r="AFP223" s="163"/>
      <c r="AFQ223" s="163"/>
      <c r="AFR223" s="163"/>
      <c r="AFS223" s="163"/>
      <c r="AFT223" s="163"/>
      <c r="AFU223" s="163"/>
      <c r="AFV223" s="163"/>
      <c r="AFW223" s="163"/>
      <c r="AFX223" s="163"/>
      <c r="AFY223" s="163"/>
      <c r="AFZ223" s="163"/>
      <c r="AGA223" s="163"/>
      <c r="AGB223" s="163"/>
      <c r="AGC223" s="163"/>
      <c r="AGD223" s="163"/>
      <c r="AGE223" s="163"/>
      <c r="AGF223" s="163"/>
      <c r="AGG223" s="163"/>
      <c r="AGH223" s="163"/>
      <c r="AGI223" s="163"/>
      <c r="AGJ223" s="163"/>
      <c r="AGK223" s="163"/>
      <c r="AGL223" s="163"/>
      <c r="AGM223" s="163"/>
      <c r="AGN223" s="163"/>
      <c r="AGO223" s="163"/>
      <c r="AGP223" s="163"/>
      <c r="AGQ223" s="163"/>
      <c r="AGR223" s="163"/>
      <c r="AGS223" s="163"/>
      <c r="AGT223" s="163"/>
      <c r="AGU223" s="163"/>
      <c r="AGV223" s="163"/>
      <c r="AGW223" s="163"/>
      <c r="AGX223" s="163"/>
      <c r="AGY223" s="163"/>
      <c r="AGZ223" s="163"/>
      <c r="AHA223" s="163"/>
      <c r="AHB223" s="163"/>
      <c r="AHC223" s="163"/>
      <c r="AHD223" s="163"/>
      <c r="AHE223" s="163"/>
      <c r="AHF223" s="163"/>
      <c r="AHG223" s="163"/>
      <c r="AHH223" s="163"/>
      <c r="AHI223" s="163"/>
      <c r="AHJ223" s="163"/>
      <c r="AHK223" s="163"/>
      <c r="AHL223" s="163"/>
      <c r="AHM223" s="163"/>
      <c r="AHN223" s="163"/>
      <c r="AHO223" s="163"/>
      <c r="AHP223" s="163"/>
      <c r="AHQ223" s="163"/>
      <c r="AHR223" s="163"/>
      <c r="AHS223" s="163"/>
      <c r="AHT223" s="163"/>
      <c r="AHU223" s="163"/>
      <c r="AHV223" s="163"/>
      <c r="AHW223" s="163"/>
      <c r="AHX223" s="163"/>
      <c r="AHY223" s="163"/>
      <c r="AHZ223" s="163"/>
      <c r="AIA223" s="163"/>
      <c r="AIB223" s="163"/>
      <c r="AIC223" s="163"/>
      <c r="AID223" s="163"/>
      <c r="AIE223" s="163"/>
      <c r="AIF223" s="163"/>
      <c r="AIG223" s="163"/>
      <c r="AIH223" s="163"/>
      <c r="AII223" s="163"/>
      <c r="AIJ223" s="163"/>
      <c r="AIK223" s="163"/>
      <c r="AIL223" s="163"/>
      <c r="AIM223" s="163"/>
      <c r="AIN223" s="163"/>
      <c r="AIO223" s="163"/>
      <c r="AIP223" s="163"/>
      <c r="AIQ223" s="163"/>
      <c r="AIR223" s="163"/>
      <c r="AIS223" s="163"/>
      <c r="AIT223" s="163"/>
      <c r="AIU223" s="163"/>
      <c r="AIV223" s="163"/>
      <c r="AIW223" s="163"/>
      <c r="AIX223" s="163"/>
      <c r="AIY223" s="163"/>
      <c r="AIZ223" s="163"/>
      <c r="AJA223" s="163"/>
      <c r="AJB223" s="163"/>
      <c r="AJC223" s="163"/>
      <c r="AJD223" s="163"/>
      <c r="AJE223" s="163"/>
      <c r="AJF223" s="163"/>
      <c r="AJG223" s="163"/>
      <c r="AJH223" s="163"/>
      <c r="AJI223" s="163"/>
      <c r="AJJ223" s="163"/>
      <c r="AJK223" s="163"/>
      <c r="AJL223" s="163"/>
      <c r="AJM223" s="163"/>
      <c r="AJN223" s="163"/>
      <c r="AJO223" s="163"/>
      <c r="AJP223" s="163"/>
      <c r="AJQ223" s="163"/>
      <c r="AJR223" s="163"/>
      <c r="AJS223" s="163"/>
      <c r="AJT223" s="163"/>
      <c r="AJU223" s="163"/>
      <c r="AJV223" s="163"/>
      <c r="AJW223" s="163"/>
      <c r="AJX223" s="163"/>
      <c r="AJY223" s="163"/>
      <c r="AJZ223" s="163"/>
      <c r="AKA223" s="163"/>
      <c r="AKB223" s="163"/>
      <c r="AKC223" s="163"/>
      <c r="AKD223" s="163"/>
      <c r="AKE223" s="163"/>
      <c r="AKF223" s="163"/>
      <c r="AKG223" s="163"/>
      <c r="AKH223" s="163"/>
    </row>
    <row r="224" spans="1:970" ht="189.75" customHeight="1"/>
    <row r="225" ht="189.75" customHeight="1"/>
    <row r="226" ht="189.75" customHeight="1"/>
    <row r="227" ht="189.75" customHeight="1"/>
    <row r="228" ht="189.75" customHeight="1"/>
    <row r="229" ht="189.75" customHeight="1"/>
    <row r="230" ht="189.75" customHeight="1"/>
    <row r="231" ht="189.75" customHeight="1"/>
    <row r="232" ht="189.75" customHeight="1"/>
    <row r="233" ht="189.75" customHeight="1"/>
    <row r="234" ht="189.75" customHeight="1"/>
    <row r="235" ht="189.75" customHeight="1"/>
    <row r="236" ht="189.75" customHeight="1"/>
    <row r="237" ht="189.75" customHeight="1"/>
    <row r="238" ht="189.75" customHeight="1"/>
    <row r="239" ht="189.75" customHeight="1"/>
    <row r="240" ht="189.75" customHeight="1"/>
    <row r="241" ht="189.75" customHeight="1"/>
    <row r="242" ht="189.75" customHeight="1"/>
    <row r="243" ht="189.75" customHeight="1"/>
    <row r="244" ht="189.75" customHeight="1"/>
  </sheetData>
  <sheetProtection autoFilter="0"/>
  <mergeCells count="1178">
    <mergeCell ref="A1:C1"/>
    <mergeCell ref="B132:B136"/>
    <mergeCell ref="C132:C136"/>
    <mergeCell ref="D132:D136"/>
    <mergeCell ref="E132:E136"/>
    <mergeCell ref="F132:F136"/>
    <mergeCell ref="G132:G136"/>
    <mergeCell ref="H132:H136"/>
    <mergeCell ref="I132:I136"/>
    <mergeCell ref="J132:J136"/>
    <mergeCell ref="K132:K136"/>
    <mergeCell ref="L132:L136"/>
    <mergeCell ref="M132:M136"/>
    <mergeCell ref="N132:N136"/>
    <mergeCell ref="O132:O136"/>
    <mergeCell ref="P132:P136"/>
    <mergeCell ref="D69:D72"/>
    <mergeCell ref="F100:F102"/>
    <mergeCell ref="I100:I102"/>
    <mergeCell ref="L69:L72"/>
    <mergeCell ref="K69:K72"/>
    <mergeCell ref="I69:I72"/>
    <mergeCell ref="B69:B72"/>
    <mergeCell ref="B88:B91"/>
    <mergeCell ref="B103:B105"/>
    <mergeCell ref="E69:E72"/>
    <mergeCell ref="E92:E96"/>
    <mergeCell ref="D92:D96"/>
    <mergeCell ref="B100:B102"/>
    <mergeCell ref="B92:B96"/>
    <mergeCell ref="B97:B99"/>
    <mergeCell ref="K127:K131"/>
    <mergeCell ref="P109:P111"/>
    <mergeCell ref="W112:W114"/>
    <mergeCell ref="V112:V114"/>
    <mergeCell ref="U112:U114"/>
    <mergeCell ref="T97:T99"/>
    <mergeCell ref="V97:V99"/>
    <mergeCell ref="U97:U99"/>
    <mergeCell ref="R97:R99"/>
    <mergeCell ref="P97:P99"/>
    <mergeCell ref="J109:J111"/>
    <mergeCell ref="T112:T114"/>
    <mergeCell ref="S112:S114"/>
    <mergeCell ref="P123:P126"/>
    <mergeCell ref="Q123:Q126"/>
    <mergeCell ref="Q115:Q121"/>
    <mergeCell ref="R112:R114"/>
    <mergeCell ref="J80:J83"/>
    <mergeCell ref="V103:V105"/>
    <mergeCell ref="B127:B131"/>
    <mergeCell ref="B109:B111"/>
    <mergeCell ref="H112:H114"/>
    <mergeCell ref="G112:G114"/>
    <mergeCell ref="J123:J126"/>
    <mergeCell ref="H127:H131"/>
    <mergeCell ref="I127:I131"/>
    <mergeCell ref="J127:J131"/>
    <mergeCell ref="C97:C99"/>
    <mergeCell ref="I73:I76"/>
    <mergeCell ref="J73:J76"/>
    <mergeCell ref="G84:G87"/>
    <mergeCell ref="V127:V131"/>
    <mergeCell ref="D109:D111"/>
    <mergeCell ref="C109:C111"/>
    <mergeCell ref="D123:D126"/>
    <mergeCell ref="B112:B114"/>
    <mergeCell ref="N112:N114"/>
    <mergeCell ref="M112:M114"/>
    <mergeCell ref="L112:L114"/>
    <mergeCell ref="K112:K114"/>
    <mergeCell ref="J112:J114"/>
    <mergeCell ref="E112:E114"/>
    <mergeCell ref="E109:E111"/>
    <mergeCell ref="B123:B126"/>
    <mergeCell ref="C123:C126"/>
    <mergeCell ref="G109:G111"/>
    <mergeCell ref="B115:B121"/>
    <mergeCell ref="N109:N111"/>
    <mergeCell ref="M109:M111"/>
    <mergeCell ref="L109:L111"/>
    <mergeCell ref="K109:K111"/>
    <mergeCell ref="W143:W145"/>
    <mergeCell ref="V100:V102"/>
    <mergeCell ref="Y138:Y142"/>
    <mergeCell ref="K80:K83"/>
    <mergeCell ref="M80:M83"/>
    <mergeCell ref="N80:N83"/>
    <mergeCell ref="O80:O83"/>
    <mergeCell ref="P80:P83"/>
    <mergeCell ref="X84:X87"/>
    <mergeCell ref="K92:K96"/>
    <mergeCell ref="W54:W56"/>
    <mergeCell ref="X54:X56"/>
    <mergeCell ref="K54:K56"/>
    <mergeCell ref="L54:L56"/>
    <mergeCell ref="M54:M56"/>
    <mergeCell ref="R88:R91"/>
    <mergeCell ref="X88:X91"/>
    <mergeCell ref="T84:T87"/>
    <mergeCell ref="V73:V76"/>
    <mergeCell ref="W88:W91"/>
    <mergeCell ref="K65:K67"/>
    <mergeCell ref="L65:L67"/>
    <mergeCell ref="W127:W131"/>
    <mergeCell ref="X127:X131"/>
    <mergeCell ref="M127:M131"/>
    <mergeCell ref="N127:N131"/>
    <mergeCell ref="O127:O131"/>
    <mergeCell ref="M100:M102"/>
    <mergeCell ref="L100:L102"/>
    <mergeCell ref="U127:U131"/>
    <mergeCell ref="W73:W76"/>
    <mergeCell ref="P92:P96"/>
    <mergeCell ref="X109:X111"/>
    <mergeCell ref="R103:R105"/>
    <mergeCell ref="S103:S105"/>
    <mergeCell ref="S100:S102"/>
    <mergeCell ref="R100:R102"/>
    <mergeCell ref="H4:I4"/>
    <mergeCell ref="F4:F6"/>
    <mergeCell ref="P138:P142"/>
    <mergeCell ref="Q84:Q87"/>
    <mergeCell ref="R80:R83"/>
    <mergeCell ref="T73:T76"/>
    <mergeCell ref="Y208:Y209"/>
    <mergeCell ref="Z208:Z209"/>
    <mergeCell ref="Y172:Y173"/>
    <mergeCell ref="Z172:Z173"/>
    <mergeCell ref="Y170:Y171"/>
    <mergeCell ref="Z170:Z171"/>
    <mergeCell ref="X80:X83"/>
    <mergeCell ref="Y80:Y83"/>
    <mergeCell ref="Z80:Z83"/>
    <mergeCell ref="Z154:Z157"/>
    <mergeCell ref="Y158:Y160"/>
    <mergeCell ref="Z158:Z160"/>
    <mergeCell ref="Y162:Y163"/>
    <mergeCell ref="Z162:Z163"/>
    <mergeCell ref="Y103:Y105"/>
    <mergeCell ref="Y84:Y87"/>
    <mergeCell ref="Y127:Y131"/>
    <mergeCell ref="V188:V195"/>
    <mergeCell ref="W158:W160"/>
    <mergeCell ref="V158:V160"/>
    <mergeCell ref="T88:T91"/>
    <mergeCell ref="X123:X126"/>
    <mergeCell ref="Q103:Q105"/>
    <mergeCell ref="T100:T102"/>
    <mergeCell ref="W123:W126"/>
    <mergeCell ref="V123:V126"/>
    <mergeCell ref="Q100:Q102"/>
    <mergeCell ref="Y213:Y214"/>
    <mergeCell ref="Z213:Z214"/>
    <mergeCell ref="Y174:Y177"/>
    <mergeCell ref="Z174:Z177"/>
    <mergeCell ref="Y178:Y181"/>
    <mergeCell ref="Z178:Z181"/>
    <mergeCell ref="Y45:Y46"/>
    <mergeCell ref="V47:V48"/>
    <mergeCell ref="U47:U48"/>
    <mergeCell ref="T47:T48"/>
    <mergeCell ref="S47:S48"/>
    <mergeCell ref="R47:R48"/>
    <mergeCell ref="X92:X96"/>
    <mergeCell ref="W92:W96"/>
    <mergeCell ref="V88:V91"/>
    <mergeCell ref="Y49:Y50"/>
    <mergeCell ref="Z49:Z50"/>
    <mergeCell ref="W103:W105"/>
    <mergeCell ref="X103:X105"/>
    <mergeCell ref="U202:U207"/>
    <mergeCell ref="W185:W187"/>
    <mergeCell ref="X185:X187"/>
    <mergeCell ref="X202:X207"/>
    <mergeCell ref="W202:W207"/>
    <mergeCell ref="T123:T126"/>
    <mergeCell ref="V80:V83"/>
    <mergeCell ref="T69:T72"/>
    <mergeCell ref="T29:T31"/>
    <mergeCell ref="V115:V121"/>
    <mergeCell ref="R167:R168"/>
    <mergeCell ref="S69:S72"/>
    <mergeCell ref="R69:R72"/>
    <mergeCell ref="S84:S87"/>
    <mergeCell ref="Q73:Q76"/>
    <mergeCell ref="Q69:Q72"/>
    <mergeCell ref="R84:R87"/>
    <mergeCell ref="T92:T96"/>
    <mergeCell ref="Q92:Q96"/>
    <mergeCell ref="V17:V24"/>
    <mergeCell ref="U17:U24"/>
    <mergeCell ref="T17:T24"/>
    <mergeCell ref="Q112:Q114"/>
    <mergeCell ref="V109:V111"/>
    <mergeCell ref="V143:V145"/>
    <mergeCell ref="T109:T111"/>
    <mergeCell ref="S109:S111"/>
    <mergeCell ref="R109:R111"/>
    <mergeCell ref="Q109:Q111"/>
    <mergeCell ref="V32:V40"/>
    <mergeCell ref="T41:T44"/>
    <mergeCell ref="U41:U44"/>
    <mergeCell ref="R49:R50"/>
    <mergeCell ref="S49:S50"/>
    <mergeCell ref="V49:V50"/>
    <mergeCell ref="R149:R153"/>
    <mergeCell ref="U32:U40"/>
    <mergeCell ref="S97:S99"/>
    <mergeCell ref="R127:R131"/>
    <mergeCell ref="T32:T40"/>
    <mergeCell ref="W109:W111"/>
    <mergeCell ref="W188:W195"/>
    <mergeCell ref="R196:R201"/>
    <mergeCell ref="X100:X102"/>
    <mergeCell ref="W100:W102"/>
    <mergeCell ref="U103:U105"/>
    <mergeCell ref="W172:W173"/>
    <mergeCell ref="Z149:Z153"/>
    <mergeCell ref="X178:X181"/>
    <mergeCell ref="U100:U102"/>
    <mergeCell ref="W167:W168"/>
    <mergeCell ref="U172:U173"/>
    <mergeCell ref="V172:V173"/>
    <mergeCell ref="S172:S173"/>
    <mergeCell ref="R143:R145"/>
    <mergeCell ref="S143:S145"/>
    <mergeCell ref="W149:W153"/>
    <mergeCell ref="W170:W171"/>
    <mergeCell ref="V146:V148"/>
    <mergeCell ref="V149:V153"/>
    <mergeCell ref="T172:T173"/>
    <mergeCell ref="T167:T168"/>
    <mergeCell ref="S167:S168"/>
    <mergeCell ref="R158:R160"/>
    <mergeCell ref="U123:U126"/>
    <mergeCell ref="Z188:Z195"/>
    <mergeCell ref="R65:R67"/>
    <mergeCell ref="S65:S67"/>
    <mergeCell ref="V84:V87"/>
    <mergeCell ref="W84:W87"/>
    <mergeCell ref="V92:V96"/>
    <mergeCell ref="U92:U96"/>
    <mergeCell ref="S92:S96"/>
    <mergeCell ref="R92:R96"/>
    <mergeCell ref="U154:U157"/>
    <mergeCell ref="T154:T157"/>
    <mergeCell ref="S154:S157"/>
    <mergeCell ref="R154:R157"/>
    <mergeCell ref="U178:U181"/>
    <mergeCell ref="X196:X201"/>
    <mergeCell ref="W196:W201"/>
    <mergeCell ref="S170:S171"/>
    <mergeCell ref="T170:T171"/>
    <mergeCell ref="U170:U171"/>
    <mergeCell ref="V170:V171"/>
    <mergeCell ref="X112:X114"/>
    <mergeCell ref="X143:X145"/>
    <mergeCell ref="V132:V136"/>
    <mergeCell ref="W132:W136"/>
    <mergeCell ref="X132:X136"/>
    <mergeCell ref="T185:T187"/>
    <mergeCell ref="W178:W181"/>
    <mergeCell ref="X149:X153"/>
    <mergeCell ref="X167:X168"/>
    <mergeCell ref="R146:R148"/>
    <mergeCell ref="S146:S148"/>
    <mergeCell ref="S185:S187"/>
    <mergeCell ref="W115:W121"/>
    <mergeCell ref="X138:X142"/>
    <mergeCell ref="W138:W142"/>
    <mergeCell ref="B202:B207"/>
    <mergeCell ref="J103:J105"/>
    <mergeCell ref="G103:G105"/>
    <mergeCell ref="L88:L91"/>
    <mergeCell ref="N88:N91"/>
    <mergeCell ref="B170:B171"/>
    <mergeCell ref="C170:C171"/>
    <mergeCell ref="E73:E76"/>
    <mergeCell ref="M88:M91"/>
    <mergeCell ref="C88:C91"/>
    <mergeCell ref="P185:P187"/>
    <mergeCell ref="F84:F87"/>
    <mergeCell ref="F80:F83"/>
    <mergeCell ref="P115:P121"/>
    <mergeCell ref="K178:K181"/>
    <mergeCell ref="J178:J181"/>
    <mergeCell ref="C127:C131"/>
    <mergeCell ref="D127:D131"/>
    <mergeCell ref="L103:L105"/>
    <mergeCell ref="K167:K168"/>
    <mergeCell ref="J167:J168"/>
    <mergeCell ref="E100:E102"/>
    <mergeCell ref="D100:D102"/>
    <mergeCell ref="C100:C102"/>
    <mergeCell ref="L97:L99"/>
    <mergeCell ref="K97:K99"/>
    <mergeCell ref="B84:B87"/>
    <mergeCell ref="C84:C87"/>
    <mergeCell ref="D84:D87"/>
    <mergeCell ref="E84:E87"/>
    <mergeCell ref="P112:P114"/>
    <mergeCell ref="I109:I111"/>
    <mergeCell ref="B80:B83"/>
    <mergeCell ref="C80:C83"/>
    <mergeCell ref="D220:T223"/>
    <mergeCell ref="B220:C220"/>
    <mergeCell ref="B219:D219"/>
    <mergeCell ref="B185:B187"/>
    <mergeCell ref="C185:C187"/>
    <mergeCell ref="D185:D187"/>
    <mergeCell ref="E185:E187"/>
    <mergeCell ref="F185:F187"/>
    <mergeCell ref="G185:G187"/>
    <mergeCell ref="H185:H187"/>
    <mergeCell ref="I185:I187"/>
    <mergeCell ref="J185:J187"/>
    <mergeCell ref="K185:K187"/>
    <mergeCell ref="L185:L187"/>
    <mergeCell ref="M185:M187"/>
    <mergeCell ref="N185:N187"/>
    <mergeCell ref="P170:P171"/>
    <mergeCell ref="C202:C207"/>
    <mergeCell ref="E188:E195"/>
    <mergeCell ref="Q170:Q171"/>
    <mergeCell ref="N202:N207"/>
    <mergeCell ref="M170:M171"/>
    <mergeCell ref="N170:N171"/>
    <mergeCell ref="G174:G177"/>
    <mergeCell ref="F174:F177"/>
    <mergeCell ref="I174:I177"/>
    <mergeCell ref="O196:O201"/>
    <mergeCell ref="M213:M214"/>
    <mergeCell ref="L213:L214"/>
    <mergeCell ref="J213:J214"/>
    <mergeCell ref="P49:P50"/>
    <mergeCell ref="Q49:Q50"/>
    <mergeCell ref="C92:C96"/>
    <mergeCell ref="N92:N96"/>
    <mergeCell ref="I88:I91"/>
    <mergeCell ref="H88:H91"/>
    <mergeCell ref="K88:K91"/>
    <mergeCell ref="P88:P91"/>
    <mergeCell ref="O88:O91"/>
    <mergeCell ref="H69:H72"/>
    <mergeCell ref="G69:G72"/>
    <mergeCell ref="F69:F72"/>
    <mergeCell ref="P69:P72"/>
    <mergeCell ref="G73:G76"/>
    <mergeCell ref="H73:H76"/>
    <mergeCell ref="O92:O96"/>
    <mergeCell ref="G88:G91"/>
    <mergeCell ref="F88:F91"/>
    <mergeCell ref="E88:E91"/>
    <mergeCell ref="D88:D91"/>
    <mergeCell ref="J92:J96"/>
    <mergeCell ref="C73:C76"/>
    <mergeCell ref="D73:D76"/>
    <mergeCell ref="E80:E83"/>
    <mergeCell ref="H92:H96"/>
    <mergeCell ref="H84:H87"/>
    <mergeCell ref="D80:D83"/>
    <mergeCell ref="N84:N87"/>
    <mergeCell ref="F73:F76"/>
    <mergeCell ref="J88:J91"/>
    <mergeCell ref="Q65:Q67"/>
    <mergeCell ref="G3:J3"/>
    <mergeCell ref="B3:E3"/>
    <mergeCell ref="K3:L3"/>
    <mergeCell ref="O5:P5"/>
    <mergeCell ref="J5:J6"/>
    <mergeCell ref="H5:H6"/>
    <mergeCell ref="C29:C31"/>
    <mergeCell ref="B29:B31"/>
    <mergeCell ref="Q29:Q31"/>
    <mergeCell ref="P29:P31"/>
    <mergeCell ref="O29:O31"/>
    <mergeCell ref="N29:N31"/>
    <mergeCell ref="M29:M31"/>
    <mergeCell ref="L29:L31"/>
    <mergeCell ref="K29:K31"/>
    <mergeCell ref="J29:J31"/>
    <mergeCell ref="I29:I31"/>
    <mergeCell ref="H29:H31"/>
    <mergeCell ref="G29:G31"/>
    <mergeCell ref="F29:F31"/>
    <mergeCell ref="E29:E31"/>
    <mergeCell ref="J4:L4"/>
    <mergeCell ref="M5:M6"/>
    <mergeCell ref="V29:V31"/>
    <mergeCell ref="U29:U31"/>
    <mergeCell ref="D29:D31"/>
    <mergeCell ref="E138:E142"/>
    <mergeCell ref="R138:R142"/>
    <mergeCell ref="L138:L142"/>
    <mergeCell ref="K138:K142"/>
    <mergeCell ref="J138:J142"/>
    <mergeCell ref="I138:I142"/>
    <mergeCell ref="C54:C56"/>
    <mergeCell ref="D54:D56"/>
    <mergeCell ref="V10:V16"/>
    <mergeCell ref="U10:U16"/>
    <mergeCell ref="T10:T16"/>
    <mergeCell ref="Q5:R5"/>
    <mergeCell ref="O4:X4"/>
    <mergeCell ref="M4:N4"/>
    <mergeCell ref="S5:T5"/>
    <mergeCell ref="K5:K6"/>
    <mergeCell ref="N5:N6"/>
    <mergeCell ref="E4:E6"/>
    <mergeCell ref="X29:X31"/>
    <mergeCell ref="U5:V5"/>
    <mergeCell ref="W69:W72"/>
    <mergeCell ref="V69:V72"/>
    <mergeCell ref="Q97:Q99"/>
    <mergeCell ref="V65:V67"/>
    <mergeCell ref="W65:W67"/>
    <mergeCell ref="M65:M67"/>
    <mergeCell ref="N65:N67"/>
    <mergeCell ref="O65:O67"/>
    <mergeCell ref="P65:P67"/>
    <mergeCell ref="N54:N56"/>
    <mergeCell ref="H138:H142"/>
    <mergeCell ref="G138:G142"/>
    <mergeCell ref="O54:O56"/>
    <mergeCell ref="P54:P56"/>
    <mergeCell ref="Q54:Q56"/>
    <mergeCell ref="R54:R56"/>
    <mergeCell ref="S54:S56"/>
    <mergeCell ref="T54:T56"/>
    <mergeCell ref="U54:U56"/>
    <mergeCell ref="V54:V56"/>
    <mergeCell ref="U69:U72"/>
    <mergeCell ref="T65:T67"/>
    <mergeCell ref="U65:U67"/>
    <mergeCell ref="O41:O44"/>
    <mergeCell ref="P41:P44"/>
    <mergeCell ref="Q41:Q44"/>
    <mergeCell ref="O69:O72"/>
    <mergeCell ref="M103:M105"/>
    <mergeCell ref="N103:N105"/>
    <mergeCell ref="O103:O105"/>
    <mergeCell ref="U84:U87"/>
    <mergeCell ref="V45:V46"/>
    <mergeCell ref="U45:U46"/>
    <mergeCell ref="T45:T46"/>
    <mergeCell ref="Q88:Q91"/>
    <mergeCell ref="Q80:Q83"/>
    <mergeCell ref="S88:S91"/>
    <mergeCell ref="T103:T105"/>
    <mergeCell ref="U73:U76"/>
    <mergeCell ref="S80:S83"/>
    <mergeCell ref="T80:T83"/>
    <mergeCell ref="S10:S16"/>
    <mergeCell ref="R10:R16"/>
    <mergeCell ref="Q10:Q16"/>
    <mergeCell ref="P10:P16"/>
    <mergeCell ref="D17:D24"/>
    <mergeCell ref="C17:C24"/>
    <mergeCell ref="N10:N16"/>
    <mergeCell ref="M10:M16"/>
    <mergeCell ref="L10:L16"/>
    <mergeCell ref="K10:K16"/>
    <mergeCell ref="J10:J16"/>
    <mergeCell ref="I10:I16"/>
    <mergeCell ref="H10:H16"/>
    <mergeCell ref="G10:G16"/>
    <mergeCell ref="F10:F16"/>
    <mergeCell ref="E10:E16"/>
    <mergeCell ref="D10:D16"/>
    <mergeCell ref="C10:C16"/>
    <mergeCell ref="G17:G24"/>
    <mergeCell ref="S17:S24"/>
    <mergeCell ref="R17:R24"/>
    <mergeCell ref="Q17:Q24"/>
    <mergeCell ref="P17:P24"/>
    <mergeCell ref="F123:F126"/>
    <mergeCell ref="G123:G126"/>
    <mergeCell ref="K100:K102"/>
    <mergeCell ref="K143:K145"/>
    <mergeCell ref="L143:L145"/>
    <mergeCell ref="G65:G67"/>
    <mergeCell ref="I65:I67"/>
    <mergeCell ref="J100:J102"/>
    <mergeCell ref="G54:G56"/>
    <mergeCell ref="H54:H56"/>
    <mergeCell ref="I54:I56"/>
    <mergeCell ref="J54:J56"/>
    <mergeCell ref="K25:K28"/>
    <mergeCell ref="J25:J28"/>
    <mergeCell ref="I25:I28"/>
    <mergeCell ref="H25:H28"/>
    <mergeCell ref="G25:G28"/>
    <mergeCell ref="F25:F28"/>
    <mergeCell ref="K47:K48"/>
    <mergeCell ref="G47:G48"/>
    <mergeCell ref="F47:F48"/>
    <mergeCell ref="F32:F40"/>
    <mergeCell ref="G32:G40"/>
    <mergeCell ref="H45:H46"/>
    <mergeCell ref="K32:K40"/>
    <mergeCell ref="K49:K50"/>
    <mergeCell ref="J47:J48"/>
    <mergeCell ref="I41:I44"/>
    <mergeCell ref="J41:J44"/>
    <mergeCell ref="K41:K44"/>
    <mergeCell ref="I84:I87"/>
    <mergeCell ref="J84:J87"/>
    <mergeCell ref="K84:K87"/>
    <mergeCell ref="J65:J67"/>
    <mergeCell ref="L84:L87"/>
    <mergeCell ref="M84:M87"/>
    <mergeCell ref="J97:J99"/>
    <mergeCell ref="N115:N121"/>
    <mergeCell ref="L115:L121"/>
    <mergeCell ref="K115:K121"/>
    <mergeCell ref="J115:J121"/>
    <mergeCell ref="K123:K126"/>
    <mergeCell ref="K146:K148"/>
    <mergeCell ref="H123:H126"/>
    <mergeCell ref="H109:H111"/>
    <mergeCell ref="G80:G83"/>
    <mergeCell ref="H80:H83"/>
    <mergeCell ref="I80:I83"/>
    <mergeCell ref="I123:I126"/>
    <mergeCell ref="B208:B209"/>
    <mergeCell ref="E47:E48"/>
    <mergeCell ref="D47:D48"/>
    <mergeCell ref="C47:C48"/>
    <mergeCell ref="B47:B48"/>
    <mergeCell ref="I162:I163"/>
    <mergeCell ref="H162:H163"/>
    <mergeCell ref="G162:G163"/>
    <mergeCell ref="F162:F163"/>
    <mergeCell ref="E162:E163"/>
    <mergeCell ref="D162:D163"/>
    <mergeCell ref="C162:C163"/>
    <mergeCell ref="B162:B163"/>
    <mergeCell ref="I47:I48"/>
    <mergeCell ref="H47:H48"/>
    <mergeCell ref="M158:M160"/>
    <mergeCell ref="L158:L160"/>
    <mergeCell ref="L49:L50"/>
    <mergeCell ref="M97:M99"/>
    <mergeCell ref="G172:G173"/>
    <mergeCell ref="H172:H173"/>
    <mergeCell ref="H100:H102"/>
    <mergeCell ref="I97:I99"/>
    <mergeCell ref="H97:H99"/>
    <mergeCell ref="G97:G99"/>
    <mergeCell ref="F97:F99"/>
    <mergeCell ref="M69:M72"/>
    <mergeCell ref="M73:M76"/>
    <mergeCell ref="K158:K160"/>
    <mergeCell ref="K103:K105"/>
    <mergeCell ref="M123:M126"/>
    <mergeCell ref="F188:F195"/>
    <mergeCell ref="C208:C209"/>
    <mergeCell ref="J208:J209"/>
    <mergeCell ref="I208:I209"/>
    <mergeCell ref="L208:L209"/>
    <mergeCell ref="K208:K209"/>
    <mergeCell ref="C196:C201"/>
    <mergeCell ref="C188:C195"/>
    <mergeCell ref="E174:E177"/>
    <mergeCell ref="M149:M153"/>
    <mergeCell ref="L149:L153"/>
    <mergeCell ref="K149:K153"/>
    <mergeCell ref="J149:J153"/>
    <mergeCell ref="I149:I153"/>
    <mergeCell ref="I143:I145"/>
    <mergeCell ref="J143:J145"/>
    <mergeCell ref="J154:J157"/>
    <mergeCell ref="Q188:Q195"/>
    <mergeCell ref="Q174:Q177"/>
    <mergeCell ref="F178:F181"/>
    <mergeCell ref="E170:E171"/>
    <mergeCell ref="F170:F171"/>
    <mergeCell ref="H174:H177"/>
    <mergeCell ref="I196:I201"/>
    <mergeCell ref="E154:E157"/>
    <mergeCell ref="J162:J163"/>
    <mergeCell ref="N158:N160"/>
    <mergeCell ref="P167:P168"/>
    <mergeCell ref="O167:O168"/>
    <mergeCell ref="Q158:Q160"/>
    <mergeCell ref="N154:N157"/>
    <mergeCell ref="O185:O187"/>
    <mergeCell ref="O178:O181"/>
    <mergeCell ref="L188:L195"/>
    <mergeCell ref="K188:K195"/>
    <mergeCell ref="V196:V201"/>
    <mergeCell ref="Q185:Q187"/>
    <mergeCell ref="R185:R187"/>
    <mergeCell ref="U188:U195"/>
    <mergeCell ref="T202:T207"/>
    <mergeCell ref="M202:M207"/>
    <mergeCell ref="L202:L207"/>
    <mergeCell ref="H188:H195"/>
    <mergeCell ref="G188:G195"/>
    <mergeCell ref="H178:H181"/>
    <mergeCell ref="B196:B201"/>
    <mergeCell ref="J188:J195"/>
    <mergeCell ref="I188:I195"/>
    <mergeCell ref="D143:D145"/>
    <mergeCell ref="B188:B195"/>
    <mergeCell ref="H167:H168"/>
    <mergeCell ref="F154:F157"/>
    <mergeCell ref="M154:M157"/>
    <mergeCell ref="T196:T201"/>
    <mergeCell ref="U174:U177"/>
    <mergeCell ref="T174:T177"/>
    <mergeCell ref="S174:S177"/>
    <mergeCell ref="R174:R177"/>
    <mergeCell ref="T149:T153"/>
    <mergeCell ref="U146:U148"/>
    <mergeCell ref="T143:T145"/>
    <mergeCell ref="U143:U145"/>
    <mergeCell ref="N143:N145"/>
    <mergeCell ref="O143:O145"/>
    <mergeCell ref="G149:G153"/>
    <mergeCell ref="F213:F214"/>
    <mergeCell ref="E213:E214"/>
    <mergeCell ref="D213:D214"/>
    <mergeCell ref="I213:I214"/>
    <mergeCell ref="S213:S214"/>
    <mergeCell ref="R213:R214"/>
    <mergeCell ref="J202:J207"/>
    <mergeCell ref="H202:H207"/>
    <mergeCell ref="F196:F201"/>
    <mergeCell ref="E196:E201"/>
    <mergeCell ref="E178:E181"/>
    <mergeCell ref="G178:G181"/>
    <mergeCell ref="I202:I207"/>
    <mergeCell ref="G208:G209"/>
    <mergeCell ref="F208:F209"/>
    <mergeCell ref="E208:E209"/>
    <mergeCell ref="D208:D209"/>
    <mergeCell ref="N208:N209"/>
    <mergeCell ref="M208:M209"/>
    <mergeCell ref="M178:M181"/>
    <mergeCell ref="L178:L181"/>
    <mergeCell ref="F202:F207"/>
    <mergeCell ref="E202:E207"/>
    <mergeCell ref="D196:D201"/>
    <mergeCell ref="Q213:Q214"/>
    <mergeCell ref="K202:K207"/>
    <mergeCell ref="D188:D195"/>
    <mergeCell ref="M196:M201"/>
    <mergeCell ref="K196:K201"/>
    <mergeCell ref="D202:D207"/>
    <mergeCell ref="S188:S195"/>
    <mergeCell ref="R188:R195"/>
    <mergeCell ref="H213:H214"/>
    <mergeCell ref="G213:G214"/>
    <mergeCell ref="M174:M177"/>
    <mergeCell ref="L174:L177"/>
    <mergeCell ref="K174:K177"/>
    <mergeCell ref="G202:G207"/>
    <mergeCell ref="M188:M195"/>
    <mergeCell ref="N178:N181"/>
    <mergeCell ref="J174:J177"/>
    <mergeCell ref="T188:T195"/>
    <mergeCell ref="R170:R171"/>
    <mergeCell ref="Q149:Q153"/>
    <mergeCell ref="Q132:Q136"/>
    <mergeCell ref="R132:R136"/>
    <mergeCell ref="U138:U142"/>
    <mergeCell ref="T138:T142"/>
    <mergeCell ref="S138:S142"/>
    <mergeCell ref="Q138:Q142"/>
    <mergeCell ref="S132:S136"/>
    <mergeCell ref="U185:U187"/>
    <mergeCell ref="N196:N201"/>
    <mergeCell ref="O202:O207"/>
    <mergeCell ref="R202:R207"/>
    <mergeCell ref="S202:S207"/>
    <mergeCell ref="L196:L201"/>
    <mergeCell ref="Q202:Q207"/>
    <mergeCell ref="H196:H201"/>
    <mergeCell ref="G196:G201"/>
    <mergeCell ref="O188:O195"/>
    <mergeCell ref="N188:N195"/>
    <mergeCell ref="J196:J201"/>
    <mergeCell ref="P188:P195"/>
    <mergeCell ref="I178:I181"/>
    <mergeCell ref="C213:C214"/>
    <mergeCell ref="B213:B214"/>
    <mergeCell ref="B49:B50"/>
    <mergeCell ref="C49:C50"/>
    <mergeCell ref="D49:D50"/>
    <mergeCell ref="E49:E50"/>
    <mergeCell ref="F49:F50"/>
    <mergeCell ref="G49:G50"/>
    <mergeCell ref="H49:H50"/>
    <mergeCell ref="X208:X209"/>
    <mergeCell ref="W208:W209"/>
    <mergeCell ref="V208:V209"/>
    <mergeCell ref="U208:U209"/>
    <mergeCell ref="T208:T209"/>
    <mergeCell ref="S208:S209"/>
    <mergeCell ref="R208:R209"/>
    <mergeCell ref="Q208:Q209"/>
    <mergeCell ref="P208:P209"/>
    <mergeCell ref="O208:O209"/>
    <mergeCell ref="P143:P145"/>
    <mergeCell ref="Q143:Q145"/>
    <mergeCell ref="O115:O121"/>
    <mergeCell ref="V213:V214"/>
    <mergeCell ref="U213:U214"/>
    <mergeCell ref="W49:W50"/>
    <mergeCell ref="X49:X50"/>
    <mergeCell ref="H208:H209"/>
    <mergeCell ref="Q196:Q201"/>
    <mergeCell ref="S158:S160"/>
    <mergeCell ref="P213:P214"/>
    <mergeCell ref="O213:O214"/>
    <mergeCell ref="X213:X214"/>
    <mergeCell ref="W213:W214"/>
    <mergeCell ref="T213:T214"/>
    <mergeCell ref="K213:K214"/>
    <mergeCell ref="X162:X163"/>
    <mergeCell ref="W162:W163"/>
    <mergeCell ref="V162:V163"/>
    <mergeCell ref="U162:U163"/>
    <mergeCell ref="T162:T163"/>
    <mergeCell ref="S162:S163"/>
    <mergeCell ref="R162:R163"/>
    <mergeCell ref="Q162:Q163"/>
    <mergeCell ref="P162:P163"/>
    <mergeCell ref="O162:O163"/>
    <mergeCell ref="N162:N163"/>
    <mergeCell ref="M162:M163"/>
    <mergeCell ref="L162:L163"/>
    <mergeCell ref="K162:K163"/>
    <mergeCell ref="X188:X195"/>
    <mergeCell ref="O172:O173"/>
    <mergeCell ref="L167:L168"/>
    <mergeCell ref="P174:P177"/>
    <mergeCell ref="X172:X173"/>
    <mergeCell ref="S196:S201"/>
    <mergeCell ref="P202:P207"/>
    <mergeCell ref="P196:P201"/>
    <mergeCell ref="N213:N214"/>
    <mergeCell ref="M172:M173"/>
    <mergeCell ref="N172:N173"/>
    <mergeCell ref="U196:U201"/>
    <mergeCell ref="V185:V187"/>
    <mergeCell ref="V202:V207"/>
    <mergeCell ref="T49:T50"/>
    <mergeCell ref="U49:U50"/>
    <mergeCell ref="O154:O157"/>
    <mergeCell ref="U158:U160"/>
    <mergeCell ref="T158:T160"/>
    <mergeCell ref="U132:U136"/>
    <mergeCell ref="P127:P131"/>
    <mergeCell ref="Q127:Q131"/>
    <mergeCell ref="U80:U83"/>
    <mergeCell ref="O109:O111"/>
    <mergeCell ref="O123:O126"/>
    <mergeCell ref="P149:P153"/>
    <mergeCell ref="O149:O153"/>
    <mergeCell ref="N149:N153"/>
    <mergeCell ref="U115:U121"/>
    <mergeCell ref="T115:T121"/>
    <mergeCell ref="S115:S121"/>
    <mergeCell ref="R115:R121"/>
    <mergeCell ref="P103:P105"/>
    <mergeCell ref="N49:N50"/>
    <mergeCell ref="O49:O50"/>
    <mergeCell ref="N69:N72"/>
    <mergeCell ref="T132:T136"/>
    <mergeCell ref="O138:O142"/>
    <mergeCell ref="S127:S131"/>
    <mergeCell ref="N138:N142"/>
    <mergeCell ref="R123:R126"/>
    <mergeCell ref="S123:S126"/>
    <mergeCell ref="U109:U111"/>
    <mergeCell ref="T127:T131"/>
    <mergeCell ref="O146:O148"/>
    <mergeCell ref="N123:N126"/>
    <mergeCell ref="R73:R76"/>
    <mergeCell ref="Q47:Q48"/>
    <mergeCell ref="P47:P48"/>
    <mergeCell ref="P146:P148"/>
    <mergeCell ref="N47:N48"/>
    <mergeCell ref="M47:M48"/>
    <mergeCell ref="G100:G102"/>
    <mergeCell ref="O84:O87"/>
    <mergeCell ref="P84:P87"/>
    <mergeCell ref="P73:P76"/>
    <mergeCell ref="N73:N76"/>
    <mergeCell ref="O73:O76"/>
    <mergeCell ref="L80:L83"/>
    <mergeCell ref="F109:F111"/>
    <mergeCell ref="O97:O99"/>
    <mergeCell ref="N97:N99"/>
    <mergeCell ref="N100:N102"/>
    <mergeCell ref="H115:H121"/>
    <mergeCell ref="G146:G148"/>
    <mergeCell ref="H146:H148"/>
    <mergeCell ref="I112:I114"/>
    <mergeCell ref="F127:F131"/>
    <mergeCell ref="G127:G131"/>
    <mergeCell ref="M138:M142"/>
    <mergeCell ref="M143:M145"/>
    <mergeCell ref="L127:L131"/>
    <mergeCell ref="L123:L126"/>
    <mergeCell ref="M49:M50"/>
    <mergeCell ref="F115:F121"/>
    <mergeCell ref="G92:G96"/>
    <mergeCell ref="F92:F96"/>
    <mergeCell ref="M92:M96"/>
    <mergeCell ref="I49:I50"/>
    <mergeCell ref="J49:J50"/>
    <mergeCell ref="E115:E121"/>
    <mergeCell ref="C143:C145"/>
    <mergeCell ref="E97:E99"/>
    <mergeCell ref="D97:D99"/>
    <mergeCell ref="C69:C72"/>
    <mergeCell ref="H65:H67"/>
    <mergeCell ref="C65:C67"/>
    <mergeCell ref="D65:D67"/>
    <mergeCell ref="E65:E67"/>
    <mergeCell ref="O112:O114"/>
    <mergeCell ref="O100:O102"/>
    <mergeCell ref="D112:D114"/>
    <mergeCell ref="C112:C114"/>
    <mergeCell ref="B73:B76"/>
    <mergeCell ref="F103:F105"/>
    <mergeCell ref="C103:C105"/>
    <mergeCell ref="D103:D105"/>
    <mergeCell ref="E103:E105"/>
    <mergeCell ref="B65:B67"/>
    <mergeCell ref="E123:E126"/>
    <mergeCell ref="D138:D142"/>
    <mergeCell ref="C138:C142"/>
    <mergeCell ref="E127:E131"/>
    <mergeCell ref="E143:E145"/>
    <mergeCell ref="L92:L96"/>
    <mergeCell ref="M115:M121"/>
    <mergeCell ref="F112:F114"/>
    <mergeCell ref="H103:H105"/>
    <mergeCell ref="I103:I105"/>
    <mergeCell ref="F138:F142"/>
    <mergeCell ref="Z132:Z136"/>
    <mergeCell ref="Y143:Y145"/>
    <mergeCell ref="Y188:Y195"/>
    <mergeCell ref="Z138:Z142"/>
    <mergeCell ref="Y149:Y153"/>
    <mergeCell ref="Q146:Q148"/>
    <mergeCell ref="C154:C157"/>
    <mergeCell ref="Q154:Q157"/>
    <mergeCell ref="I115:I121"/>
    <mergeCell ref="I146:I148"/>
    <mergeCell ref="J146:J148"/>
    <mergeCell ref="D115:D121"/>
    <mergeCell ref="C115:C121"/>
    <mergeCell ref="G115:G121"/>
    <mergeCell ref="D167:D168"/>
    <mergeCell ref="F143:F145"/>
    <mergeCell ref="G143:G145"/>
    <mergeCell ref="H143:H145"/>
    <mergeCell ref="M146:M148"/>
    <mergeCell ref="E167:E168"/>
    <mergeCell ref="C149:C153"/>
    <mergeCell ref="H154:H157"/>
    <mergeCell ref="F167:F168"/>
    <mergeCell ref="C172:C173"/>
    <mergeCell ref="D172:D173"/>
    <mergeCell ref="D158:D160"/>
    <mergeCell ref="H170:H171"/>
    <mergeCell ref="E172:E173"/>
    <mergeCell ref="D149:D153"/>
    <mergeCell ref="C178:C181"/>
    <mergeCell ref="D170:D171"/>
    <mergeCell ref="I154:I157"/>
    <mergeCell ref="W5:X5"/>
    <mergeCell ref="Y54:Y56"/>
    <mergeCell ref="W80:W83"/>
    <mergeCell ref="Y10:Y16"/>
    <mergeCell ref="Z10:Z16"/>
    <mergeCell ref="Z146:Z148"/>
    <mergeCell ref="Y167:Y168"/>
    <mergeCell ref="Z167:Z168"/>
    <mergeCell ref="Y196:Y201"/>
    <mergeCell ref="Z196:Z201"/>
    <mergeCell ref="Y202:Y207"/>
    <mergeCell ref="Z202:Z207"/>
    <mergeCell ref="Y185:Y187"/>
    <mergeCell ref="Z185:Z187"/>
    <mergeCell ref="Y154:Y157"/>
    <mergeCell ref="Y29:Y31"/>
    <mergeCell ref="Z29:Z31"/>
    <mergeCell ref="Y65:Y67"/>
    <mergeCell ref="Z65:Z67"/>
    <mergeCell ref="Y69:Y72"/>
    <mergeCell ref="Z69:Z72"/>
    <mergeCell ref="Z143:Z145"/>
    <mergeCell ref="Y146:Y148"/>
    <mergeCell ref="Z54:Z56"/>
    <mergeCell ref="Y109:Y111"/>
    <mergeCell ref="Z109:Z111"/>
    <mergeCell ref="Y123:Y126"/>
    <mergeCell ref="Z123:Z126"/>
    <mergeCell ref="Z115:Z121"/>
    <mergeCell ref="Z84:Z87"/>
    <mergeCell ref="Z127:Z131"/>
    <mergeCell ref="Y132:Y136"/>
    <mergeCell ref="Y47:Y48"/>
    <mergeCell ref="Z47:Z48"/>
    <mergeCell ref="Z103:Z105"/>
    <mergeCell ref="Y32:Y40"/>
    <mergeCell ref="Y73:Y76"/>
    <mergeCell ref="Z73:Z76"/>
    <mergeCell ref="Y88:Y91"/>
    <mergeCell ref="Z88:Z91"/>
    <mergeCell ref="Y92:Y96"/>
    <mergeCell ref="Z92:Z96"/>
    <mergeCell ref="Y97:Y99"/>
    <mergeCell ref="Z97:Z99"/>
    <mergeCell ref="Y100:Y102"/>
    <mergeCell ref="Z100:Z102"/>
    <mergeCell ref="Y17:Y24"/>
    <mergeCell ref="X10:X16"/>
    <mergeCell ref="W10:W16"/>
    <mergeCell ref="W32:W40"/>
    <mergeCell ref="W47:W48"/>
    <mergeCell ref="W45:W46"/>
    <mergeCell ref="W97:W99"/>
    <mergeCell ref="X65:X67"/>
    <mergeCell ref="X69:X72"/>
    <mergeCell ref="Y112:Y114"/>
    <mergeCell ref="Z112:Z114"/>
    <mergeCell ref="Y115:Y121"/>
    <mergeCell ref="P100:P102"/>
    <mergeCell ref="S73:S76"/>
    <mergeCell ref="U88:U91"/>
    <mergeCell ref="N17:N24"/>
    <mergeCell ref="M17:M24"/>
    <mergeCell ref="J17:J24"/>
    <mergeCell ref="I17:I24"/>
    <mergeCell ref="K17:K24"/>
    <mergeCell ref="N25:N28"/>
    <mergeCell ref="M25:M28"/>
    <mergeCell ref="L25:L28"/>
    <mergeCell ref="J69:J72"/>
    <mergeCell ref="K73:K76"/>
    <mergeCell ref="L73:L76"/>
    <mergeCell ref="I92:I96"/>
    <mergeCell ref="X45:X46"/>
    <mergeCell ref="X17:X24"/>
    <mergeCell ref="X115:X121"/>
    <mergeCell ref="Y25:Y28"/>
    <mergeCell ref="Z25:Z28"/>
    <mergeCell ref="S25:S28"/>
    <mergeCell ref="R25:R28"/>
    <mergeCell ref="Q25:Q28"/>
    <mergeCell ref="X97:X99"/>
    <mergeCell ref="X73:X76"/>
    <mergeCell ref="X47:X48"/>
    <mergeCell ref="Z45:Z46"/>
    <mergeCell ref="W17:W24"/>
    <mergeCell ref="W29:W31"/>
    <mergeCell ref="L47:L48"/>
    <mergeCell ref="R32:R40"/>
    <mergeCell ref="Q32:Q40"/>
    <mergeCell ref="N41:N44"/>
    <mergeCell ref="J45:J46"/>
    <mergeCell ref="I45:I46"/>
    <mergeCell ref="C32:C40"/>
    <mergeCell ref="P32:P40"/>
    <mergeCell ref="M32:M40"/>
    <mergeCell ref="O32:O40"/>
    <mergeCell ref="N32:N40"/>
    <mergeCell ref="I32:I40"/>
    <mergeCell ref="L32:L40"/>
    <mergeCell ref="T25:T28"/>
    <mergeCell ref="O25:O28"/>
    <mergeCell ref="J32:J40"/>
    <mergeCell ref="H32:H40"/>
    <mergeCell ref="L41:L44"/>
    <mergeCell ref="M41:M44"/>
    <mergeCell ref="S45:S46"/>
    <mergeCell ref="O47:O48"/>
    <mergeCell ref="F41:F44"/>
    <mergeCell ref="G41:G44"/>
    <mergeCell ref="H41:H44"/>
    <mergeCell ref="G45:G46"/>
    <mergeCell ref="D41:D44"/>
    <mergeCell ref="E41:E44"/>
    <mergeCell ref="S32:S40"/>
    <mergeCell ref="S41:S44"/>
    <mergeCell ref="V41:V44"/>
    <mergeCell ref="Q45:Q46"/>
    <mergeCell ref="P45:P46"/>
    <mergeCell ref="U25:U28"/>
    <mergeCell ref="Z32:Z40"/>
    <mergeCell ref="S29:S31"/>
    <mergeCell ref="R29:R31"/>
    <mergeCell ref="R41:R44"/>
    <mergeCell ref="Z17:Z24"/>
    <mergeCell ref="X41:X44"/>
    <mergeCell ref="Y41:Y44"/>
    <mergeCell ref="Z41:Z44"/>
    <mergeCell ref="H17:H24"/>
    <mergeCell ref="X25:X28"/>
    <mergeCell ref="X32:X40"/>
    <mergeCell ref="A4:A6"/>
    <mergeCell ref="A25:A28"/>
    <mergeCell ref="A29:A31"/>
    <mergeCell ref="A32:A40"/>
    <mergeCell ref="A41:A44"/>
    <mergeCell ref="A45:A46"/>
    <mergeCell ref="G4:G6"/>
    <mergeCell ref="I5:I6"/>
    <mergeCell ref="L5:L6"/>
    <mergeCell ref="P25:P28"/>
    <mergeCell ref="R45:R46"/>
    <mergeCell ref="W41:W44"/>
    <mergeCell ref="V25:V28"/>
    <mergeCell ref="O10:O16"/>
    <mergeCell ref="Z4:Z6"/>
    <mergeCell ref="W25:W28"/>
    <mergeCell ref="Y4:Y6"/>
    <mergeCell ref="A47:A48"/>
    <mergeCell ref="A49:A50"/>
    <mergeCell ref="A54:A56"/>
    <mergeCell ref="A65:A67"/>
    <mergeCell ref="F45:F46"/>
    <mergeCell ref="C41:C44"/>
    <mergeCell ref="E25:E28"/>
    <mergeCell ref="B10:B16"/>
    <mergeCell ref="E32:E40"/>
    <mergeCell ref="D32:D40"/>
    <mergeCell ref="E17:E24"/>
    <mergeCell ref="B41:B44"/>
    <mergeCell ref="B4:B6"/>
    <mergeCell ref="B25:B28"/>
    <mergeCell ref="F17:F24"/>
    <mergeCell ref="B17:B24"/>
    <mergeCell ref="B54:B56"/>
    <mergeCell ref="E54:E56"/>
    <mergeCell ref="F54:F56"/>
    <mergeCell ref="A10:A16"/>
    <mergeCell ref="A17:A24"/>
    <mergeCell ref="D45:D46"/>
    <mergeCell ref="E45:E46"/>
    <mergeCell ref="F65:F67"/>
    <mergeCell ref="D4:D6"/>
    <mergeCell ref="D25:D28"/>
    <mergeCell ref="C25:C28"/>
    <mergeCell ref="C4:C6"/>
    <mergeCell ref="A69:A72"/>
    <mergeCell ref="A73:A76"/>
    <mergeCell ref="A80:A83"/>
    <mergeCell ref="A84:A87"/>
    <mergeCell ref="B32:B40"/>
    <mergeCell ref="L17:L24"/>
    <mergeCell ref="O17:O24"/>
    <mergeCell ref="C45:C46"/>
    <mergeCell ref="B45:B46"/>
    <mergeCell ref="O45:O46"/>
    <mergeCell ref="N45:N46"/>
    <mergeCell ref="M45:M46"/>
    <mergeCell ref="L45:L46"/>
    <mergeCell ref="K45:K46"/>
    <mergeCell ref="C158:C160"/>
    <mergeCell ref="B178:B181"/>
    <mergeCell ref="A213:A214"/>
    <mergeCell ref="A97:A99"/>
    <mergeCell ref="A146:A148"/>
    <mergeCell ref="A88:A91"/>
    <mergeCell ref="A92:A96"/>
    <mergeCell ref="A100:A102"/>
    <mergeCell ref="A103:A105"/>
    <mergeCell ref="A109:A111"/>
    <mergeCell ref="A112:A114"/>
    <mergeCell ref="A115:A121"/>
    <mergeCell ref="A123:A126"/>
    <mergeCell ref="A127:A131"/>
    <mergeCell ref="A132:A136"/>
    <mergeCell ref="A138:A142"/>
    <mergeCell ref="A143:A145"/>
    <mergeCell ref="A149:A153"/>
    <mergeCell ref="A154:A157"/>
    <mergeCell ref="A158:A160"/>
    <mergeCell ref="A178:A181"/>
    <mergeCell ref="A185:A187"/>
    <mergeCell ref="A188:A195"/>
    <mergeCell ref="A196:A201"/>
    <mergeCell ref="A202:A207"/>
    <mergeCell ref="A208:A209"/>
    <mergeCell ref="A162:A163"/>
    <mergeCell ref="A167:A168"/>
    <mergeCell ref="A170:A171"/>
    <mergeCell ref="A172:A173"/>
    <mergeCell ref="A174:A177"/>
    <mergeCell ref="W146:W148"/>
    <mergeCell ref="Q172:Q173"/>
    <mergeCell ref="R172:R173"/>
    <mergeCell ref="U149:U153"/>
    <mergeCell ref="L146:L148"/>
    <mergeCell ref="G167:G168"/>
    <mergeCell ref="H158:H160"/>
    <mergeCell ref="G170:G171"/>
    <mergeCell ref="B154:B157"/>
    <mergeCell ref="B172:B173"/>
    <mergeCell ref="B149:B153"/>
    <mergeCell ref="T146:T148"/>
    <mergeCell ref="B167:B168"/>
    <mergeCell ref="D178:D181"/>
    <mergeCell ref="F158:F160"/>
    <mergeCell ref="H149:H153"/>
    <mergeCell ref="P158:P160"/>
    <mergeCell ref="O158:O160"/>
    <mergeCell ref="I167:I168"/>
    <mergeCell ref="X146:X148"/>
    <mergeCell ref="W154:W157"/>
    <mergeCell ref="P154:P157"/>
    <mergeCell ref="N146:N148"/>
    <mergeCell ref="S149:S153"/>
    <mergeCell ref="E149:E153"/>
    <mergeCell ref="P172:P173"/>
    <mergeCell ref="J158:J160"/>
    <mergeCell ref="I158:I160"/>
    <mergeCell ref="E158:E160"/>
    <mergeCell ref="Q167:Q168"/>
    <mergeCell ref="K154:K157"/>
    <mergeCell ref="B158:B160"/>
    <mergeCell ref="X158:X160"/>
    <mergeCell ref="I172:I173"/>
    <mergeCell ref="J172:J173"/>
    <mergeCell ref="K172:K173"/>
    <mergeCell ref="L172:L173"/>
    <mergeCell ref="K170:K171"/>
    <mergeCell ref="L170:L171"/>
    <mergeCell ref="J170:J171"/>
    <mergeCell ref="F149:F153"/>
    <mergeCell ref="O170:O171"/>
    <mergeCell ref="L154:L157"/>
    <mergeCell ref="N167:N168"/>
    <mergeCell ref="M167:M168"/>
    <mergeCell ref="F172:F173"/>
    <mergeCell ref="G154:G157"/>
    <mergeCell ref="F146:F148"/>
    <mergeCell ref="D1:Z1"/>
    <mergeCell ref="M3:Z3"/>
    <mergeCell ref="D154:D157"/>
    <mergeCell ref="C167:C168"/>
    <mergeCell ref="B143:B145"/>
    <mergeCell ref="B138:B142"/>
    <mergeCell ref="V167:V168"/>
    <mergeCell ref="U167:U168"/>
    <mergeCell ref="V154:V157"/>
    <mergeCell ref="T178:T181"/>
    <mergeCell ref="S178:S181"/>
    <mergeCell ref="R178:R181"/>
    <mergeCell ref="Q178:Q181"/>
    <mergeCell ref="P178:P181"/>
    <mergeCell ref="O174:O177"/>
    <mergeCell ref="N174:N177"/>
    <mergeCell ref="V178:V181"/>
    <mergeCell ref="V138:V142"/>
    <mergeCell ref="C174:C177"/>
    <mergeCell ref="D174:D177"/>
    <mergeCell ref="C146:C148"/>
    <mergeCell ref="D146:D148"/>
    <mergeCell ref="E146:E148"/>
    <mergeCell ref="B146:B148"/>
    <mergeCell ref="I170:I171"/>
    <mergeCell ref="B174:B177"/>
    <mergeCell ref="X170:X171"/>
    <mergeCell ref="X174:X177"/>
    <mergeCell ref="W174:W177"/>
    <mergeCell ref="V174:V177"/>
    <mergeCell ref="X154:X157"/>
    <mergeCell ref="G158:G160"/>
  </mergeCells>
  <phoneticPr fontId="36" type="noConversion"/>
  <pageMargins left="0.15748031496062992" right="0.15748031496062992" top="0.35433070866141736" bottom="0.35433070866141736" header="0.31496062992125984" footer="0.31496062992125984"/>
  <pageSetup paperSize="3" scale="10" fitToHeight="0" orientation="landscape" r:id="rId1"/>
  <headerFooter>
    <oddFooter>&amp;L&amp;"Aptos Narrow,Normal"&amp;8Código: GE-FO-013
Versión: 11&amp;C&amp;"Aptos Narrow,Normal"&amp;8Vigencia:11/08/2023&amp;R&amp;"Aptos Narrow,Normal"&amp;8Página: &amp;P de &amp;N</oddFooter>
  </headerFooter>
  <rowBreaks count="4" manualBreakCount="4">
    <brk id="24" max="16383" man="1"/>
    <brk id="187" max="16383" man="1"/>
    <brk id="56" max="16383" man="1"/>
    <brk id="209"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A8E52-77B2-4E12-B089-1A3010C32996}">
  <dimension ref="A1"/>
  <sheetViews>
    <sheetView workbookViewId="0">
      <selection activeCell="C7" sqref="C7:T164"/>
    </sheetView>
  </sheetViews>
  <sheetFormatPr baseColWidth="10"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CD75E-2675-4792-95AB-D459493D630D}">
  <dimension ref="A1:J14"/>
  <sheetViews>
    <sheetView workbookViewId="0">
      <selection activeCell="H2" sqref="H2:H13"/>
    </sheetView>
  </sheetViews>
  <sheetFormatPr baseColWidth="10" defaultRowHeight="15"/>
  <cols>
    <col min="1" max="1" width="4.28515625" customWidth="1"/>
    <col min="2" max="2" width="51.28515625" bestFit="1" customWidth="1"/>
    <col min="3" max="3" width="17.140625" customWidth="1"/>
    <col min="4" max="4" width="14.7109375" customWidth="1"/>
    <col min="7" max="7" width="5.5703125" customWidth="1"/>
    <col min="8" max="8" width="51.28515625" bestFit="1" customWidth="1"/>
    <col min="9" max="9" width="0" hidden="1" customWidth="1"/>
  </cols>
  <sheetData>
    <row r="1" spans="1:10" ht="60">
      <c r="A1" s="386" t="s">
        <v>740</v>
      </c>
      <c r="B1" s="386" t="s">
        <v>1659</v>
      </c>
      <c r="C1" s="386" t="s">
        <v>1660</v>
      </c>
      <c r="D1" s="386" t="s">
        <v>1662</v>
      </c>
      <c r="G1" s="386" t="s">
        <v>740</v>
      </c>
      <c r="H1" s="386" t="s">
        <v>1659</v>
      </c>
      <c r="I1" s="386" t="s">
        <v>1660</v>
      </c>
      <c r="J1" s="386" t="s">
        <v>1662</v>
      </c>
    </row>
    <row r="2" spans="1:10">
      <c r="A2" s="385">
        <v>1</v>
      </c>
      <c r="B2" s="384" t="s">
        <v>1648</v>
      </c>
      <c r="C2" s="387">
        <v>13</v>
      </c>
      <c r="D2" s="389">
        <f t="shared" ref="D2:D13" si="0">C2/$C$14</f>
        <v>0.15662650602409639</v>
      </c>
      <c r="G2" s="385">
        <v>1</v>
      </c>
      <c r="H2" s="384" t="s">
        <v>1648</v>
      </c>
      <c r="I2" s="387">
        <v>13</v>
      </c>
      <c r="J2" s="389">
        <v>0.15662650602409639</v>
      </c>
    </row>
    <row r="3" spans="1:10">
      <c r="A3" s="385">
        <v>2</v>
      </c>
      <c r="B3" s="384" t="s">
        <v>1651</v>
      </c>
      <c r="C3" s="387">
        <v>15</v>
      </c>
      <c r="D3" s="389">
        <f t="shared" si="0"/>
        <v>0.18072289156626506</v>
      </c>
      <c r="G3" s="385">
        <v>2</v>
      </c>
      <c r="H3" s="384" t="s">
        <v>1651</v>
      </c>
      <c r="I3" s="387">
        <v>12</v>
      </c>
      <c r="J3" s="389">
        <v>0.18072289156626506</v>
      </c>
    </row>
    <row r="4" spans="1:10">
      <c r="A4" s="385">
        <v>3</v>
      </c>
      <c r="B4" s="384" t="s">
        <v>1518</v>
      </c>
      <c r="C4" s="387">
        <v>10</v>
      </c>
      <c r="D4" s="389">
        <f t="shared" si="0"/>
        <v>0.12048192771084337</v>
      </c>
      <c r="G4" s="385">
        <v>3</v>
      </c>
      <c r="H4" s="384" t="s">
        <v>1518</v>
      </c>
      <c r="I4" s="387">
        <v>10</v>
      </c>
      <c r="J4" s="389">
        <v>0.12048192771084337</v>
      </c>
    </row>
    <row r="5" spans="1:10">
      <c r="A5" s="385">
        <v>4</v>
      </c>
      <c r="B5" s="384" t="s">
        <v>1656</v>
      </c>
      <c r="C5" s="387">
        <v>8</v>
      </c>
      <c r="D5" s="389">
        <f t="shared" si="0"/>
        <v>9.6385542168674704E-2</v>
      </c>
      <c r="G5" s="385">
        <v>4</v>
      </c>
      <c r="H5" s="384" t="s">
        <v>1656</v>
      </c>
      <c r="I5" s="387">
        <v>8</v>
      </c>
      <c r="J5" s="389">
        <v>9.6385542168674704E-2</v>
      </c>
    </row>
    <row r="6" spans="1:10">
      <c r="A6" s="385">
        <v>5</v>
      </c>
      <c r="B6" s="384" t="s">
        <v>1649</v>
      </c>
      <c r="C6" s="387">
        <v>7</v>
      </c>
      <c r="D6" s="389">
        <f t="shared" si="0"/>
        <v>8.4337349397590355E-2</v>
      </c>
      <c r="G6" s="385">
        <v>5</v>
      </c>
      <c r="H6" s="384" t="s">
        <v>1649</v>
      </c>
      <c r="I6" s="387">
        <v>7</v>
      </c>
      <c r="J6" s="389">
        <v>8.4337349397590355E-2</v>
      </c>
    </row>
    <row r="7" spans="1:10">
      <c r="A7" s="385">
        <v>6</v>
      </c>
      <c r="B7" s="384" t="s">
        <v>1655</v>
      </c>
      <c r="C7" s="387">
        <v>7</v>
      </c>
      <c r="D7" s="389">
        <f t="shared" si="0"/>
        <v>8.4337349397590355E-2</v>
      </c>
      <c r="G7" s="385">
        <v>6</v>
      </c>
      <c r="H7" s="384" t="s">
        <v>1655</v>
      </c>
      <c r="I7" s="387">
        <v>7</v>
      </c>
      <c r="J7" s="389">
        <v>8.4337349397590355E-2</v>
      </c>
    </row>
    <row r="8" spans="1:10">
      <c r="A8" s="385">
        <v>7</v>
      </c>
      <c r="B8" s="384" t="s">
        <v>1658</v>
      </c>
      <c r="C8" s="387">
        <v>7</v>
      </c>
      <c r="D8" s="389">
        <f t="shared" si="0"/>
        <v>8.4337349397590355E-2</v>
      </c>
      <c r="G8" s="385">
        <v>7</v>
      </c>
      <c r="H8" s="384" t="s">
        <v>1658</v>
      </c>
      <c r="I8" s="387">
        <v>7</v>
      </c>
      <c r="J8" s="389">
        <v>8.4337349397590355E-2</v>
      </c>
    </row>
    <row r="9" spans="1:10">
      <c r="A9" s="385">
        <v>8</v>
      </c>
      <c r="B9" s="385" t="s">
        <v>1652</v>
      </c>
      <c r="C9" s="387">
        <v>4</v>
      </c>
      <c r="D9" s="389">
        <f t="shared" si="0"/>
        <v>4.8192771084337352E-2</v>
      </c>
      <c r="G9" s="385">
        <v>8</v>
      </c>
      <c r="H9" s="385" t="s">
        <v>1652</v>
      </c>
      <c r="I9" s="387">
        <v>4</v>
      </c>
      <c r="J9" s="389">
        <v>4.8192771084337352E-2</v>
      </c>
    </row>
    <row r="10" spans="1:10">
      <c r="A10" s="385">
        <v>9</v>
      </c>
      <c r="B10" s="385" t="s">
        <v>1654</v>
      </c>
      <c r="C10" s="387">
        <v>6</v>
      </c>
      <c r="D10" s="389">
        <f t="shared" si="0"/>
        <v>7.2289156626506021E-2</v>
      </c>
      <c r="G10" s="385">
        <v>9</v>
      </c>
      <c r="H10" s="385" t="s">
        <v>1654</v>
      </c>
      <c r="I10" s="387">
        <v>4</v>
      </c>
      <c r="J10" s="389">
        <v>7.2289156626506021E-2</v>
      </c>
    </row>
    <row r="11" spans="1:10">
      <c r="A11" s="385">
        <v>10</v>
      </c>
      <c r="B11" s="385" t="s">
        <v>1657</v>
      </c>
      <c r="C11" s="387">
        <v>3</v>
      </c>
      <c r="D11" s="389">
        <f t="shared" si="0"/>
        <v>3.614457831325301E-2</v>
      </c>
      <c r="G11" s="385">
        <v>10</v>
      </c>
      <c r="H11" s="385" t="s">
        <v>1657</v>
      </c>
      <c r="I11" s="387">
        <v>3</v>
      </c>
      <c r="J11" s="389">
        <v>3.614457831325301E-2</v>
      </c>
    </row>
    <row r="12" spans="1:10">
      <c r="A12" s="385">
        <v>11</v>
      </c>
      <c r="B12" s="385" t="s">
        <v>1650</v>
      </c>
      <c r="C12" s="387">
        <v>2</v>
      </c>
      <c r="D12" s="389">
        <f t="shared" si="0"/>
        <v>2.4096385542168676E-2</v>
      </c>
      <c r="G12" s="385">
        <v>11</v>
      </c>
      <c r="H12" s="385" t="s">
        <v>1650</v>
      </c>
      <c r="I12" s="387">
        <v>2</v>
      </c>
      <c r="J12" s="389">
        <v>2.4096385542168676E-2</v>
      </c>
    </row>
    <row r="13" spans="1:10">
      <c r="A13" s="385">
        <v>12</v>
      </c>
      <c r="B13" s="385" t="s">
        <v>1653</v>
      </c>
      <c r="C13" s="387">
        <v>1</v>
      </c>
      <c r="D13" s="389">
        <f t="shared" si="0"/>
        <v>1.2048192771084338E-2</v>
      </c>
      <c r="G13" s="385">
        <v>12</v>
      </c>
      <c r="H13" s="385" t="s">
        <v>1653</v>
      </c>
      <c r="I13" s="387">
        <v>1</v>
      </c>
      <c r="J13" s="389">
        <v>1.2048192771084338E-2</v>
      </c>
    </row>
    <row r="14" spans="1:10">
      <c r="A14" s="604" t="s">
        <v>1661</v>
      </c>
      <c r="B14" s="605"/>
      <c r="C14" s="388">
        <f>SUM(C2:C13)</f>
        <v>83</v>
      </c>
      <c r="D14" s="390">
        <f>SUM(D2:D13)</f>
        <v>0.99999999999999989</v>
      </c>
      <c r="G14" s="604" t="s">
        <v>1661</v>
      </c>
      <c r="H14" s="605"/>
      <c r="I14" s="388">
        <f>SUM(I2:I13)</f>
        <v>78</v>
      </c>
      <c r="J14" s="390">
        <v>0.99999999999999989</v>
      </c>
    </row>
  </sheetData>
  <sortState xmlns:xlrd2="http://schemas.microsoft.com/office/spreadsheetml/2017/richdata2" ref="B2:C13">
    <sortCondition descending="1" ref="C2:C13"/>
  </sortState>
  <mergeCells count="2">
    <mergeCell ref="A14:B14"/>
    <mergeCell ref="G14:H1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80340-46FA-4783-AD17-ED6076DF6925}">
  <dimension ref="A1:F14"/>
  <sheetViews>
    <sheetView workbookViewId="0">
      <selection activeCell="I10" sqref="I10"/>
    </sheetView>
  </sheetViews>
  <sheetFormatPr baseColWidth="10" defaultRowHeight="15"/>
  <cols>
    <col min="1" max="1" width="4" bestFit="1" customWidth="1"/>
    <col min="2" max="2" width="51.28515625" bestFit="1" customWidth="1"/>
    <col min="3" max="3" width="21.7109375" bestFit="1" customWidth="1"/>
    <col min="4" max="4" width="22.42578125" customWidth="1"/>
    <col min="5" max="5" width="0" hidden="1" customWidth="1"/>
    <col min="6" max="6" width="10.42578125" hidden="1" customWidth="1"/>
  </cols>
  <sheetData>
    <row r="1" spans="1:6" ht="75">
      <c r="A1" s="386" t="s">
        <v>740</v>
      </c>
      <c r="B1" s="386" t="s">
        <v>1659</v>
      </c>
      <c r="C1" s="386" t="s">
        <v>1692</v>
      </c>
      <c r="D1" s="386" t="s">
        <v>1691</v>
      </c>
      <c r="E1" s="386" t="s">
        <v>1660</v>
      </c>
      <c r="F1" s="386" t="s">
        <v>1662</v>
      </c>
    </row>
    <row r="2" spans="1:6">
      <c r="A2" s="385">
        <v>1</v>
      </c>
      <c r="B2" s="384" t="s">
        <v>1648</v>
      </c>
      <c r="C2" s="384" t="s">
        <v>1690</v>
      </c>
      <c r="D2" s="384" t="s">
        <v>1693</v>
      </c>
      <c r="E2" s="387">
        <v>13</v>
      </c>
      <c r="F2" s="389">
        <f>E2/$E$14</f>
        <v>0.15662650602409639</v>
      </c>
    </row>
    <row r="3" spans="1:6">
      <c r="A3" s="385">
        <v>2</v>
      </c>
      <c r="B3" s="384" t="s">
        <v>1649</v>
      </c>
      <c r="C3" s="384" t="s">
        <v>1690</v>
      </c>
      <c r="D3" s="384" t="s">
        <v>1693</v>
      </c>
      <c r="E3" s="387">
        <v>7</v>
      </c>
      <c r="F3" s="389">
        <f t="shared" ref="F3:F13" si="0">E3/$E$14</f>
        <v>8.4337349397590355E-2</v>
      </c>
    </row>
    <row r="4" spans="1:6">
      <c r="A4" s="385">
        <v>3</v>
      </c>
      <c r="B4" s="384" t="s">
        <v>1518</v>
      </c>
      <c r="C4" s="384" t="s">
        <v>1694</v>
      </c>
      <c r="D4" s="384" t="s">
        <v>1693</v>
      </c>
      <c r="E4" s="387">
        <v>10</v>
      </c>
      <c r="F4" s="389">
        <f t="shared" si="0"/>
        <v>0.12048192771084337</v>
      </c>
    </row>
    <row r="5" spans="1:6">
      <c r="A5" s="392">
        <v>4</v>
      </c>
      <c r="B5" s="392" t="s">
        <v>1658</v>
      </c>
      <c r="C5" s="392" t="s">
        <v>1695</v>
      </c>
      <c r="D5" s="392" t="s">
        <v>1696</v>
      </c>
      <c r="E5" s="387">
        <v>7</v>
      </c>
      <c r="F5" s="389">
        <f t="shared" si="0"/>
        <v>8.4337349397590355E-2</v>
      </c>
    </row>
    <row r="6" spans="1:6">
      <c r="A6" s="385">
        <v>5</v>
      </c>
      <c r="B6" s="384" t="s">
        <v>1651</v>
      </c>
      <c r="C6" s="384" t="s">
        <v>1697</v>
      </c>
      <c r="D6" s="384" t="s">
        <v>1698</v>
      </c>
      <c r="E6" s="387">
        <v>15</v>
      </c>
      <c r="F6" s="389">
        <f t="shared" si="0"/>
        <v>0.18072289156626506</v>
      </c>
    </row>
    <row r="7" spans="1:6">
      <c r="A7" s="385">
        <v>6</v>
      </c>
      <c r="B7" s="384" t="s">
        <v>1656</v>
      </c>
      <c r="C7" s="384" t="s">
        <v>1699</v>
      </c>
      <c r="D7" s="384" t="s">
        <v>1700</v>
      </c>
      <c r="E7" s="387">
        <v>8</v>
      </c>
      <c r="F7" s="389">
        <f t="shared" si="0"/>
        <v>9.6385542168674704E-2</v>
      </c>
    </row>
    <row r="8" spans="1:6">
      <c r="A8" s="392">
        <v>7</v>
      </c>
      <c r="B8" s="392" t="s">
        <v>1655</v>
      </c>
      <c r="C8" s="392" t="s">
        <v>1703</v>
      </c>
      <c r="D8" s="392" t="s">
        <v>1696</v>
      </c>
      <c r="E8" s="387">
        <v>7</v>
      </c>
      <c r="F8" s="389">
        <f t="shared" si="0"/>
        <v>8.4337349397590355E-2</v>
      </c>
    </row>
    <row r="9" spans="1:6">
      <c r="A9" s="392">
        <v>8</v>
      </c>
      <c r="B9" s="392" t="s">
        <v>1654</v>
      </c>
      <c r="C9" s="392"/>
      <c r="D9" s="392" t="s">
        <v>1696</v>
      </c>
      <c r="E9" s="387">
        <v>6</v>
      </c>
      <c r="F9" s="389">
        <f t="shared" si="0"/>
        <v>7.2289156626506021E-2</v>
      </c>
    </row>
    <row r="10" spans="1:6">
      <c r="A10" s="384">
        <v>9</v>
      </c>
      <c r="B10" s="384" t="s">
        <v>1689</v>
      </c>
      <c r="C10" s="384" t="s">
        <v>1704</v>
      </c>
      <c r="D10" s="384" t="s">
        <v>1693</v>
      </c>
      <c r="E10" s="387">
        <v>3</v>
      </c>
      <c r="F10" s="389">
        <f t="shared" si="0"/>
        <v>3.614457831325301E-2</v>
      </c>
    </row>
    <row r="11" spans="1:6">
      <c r="A11" s="392">
        <v>10</v>
      </c>
      <c r="B11" s="392" t="s">
        <v>1650</v>
      </c>
      <c r="C11" s="392" t="s">
        <v>1706</v>
      </c>
      <c r="D11" s="392" t="s">
        <v>1696</v>
      </c>
      <c r="E11" s="387">
        <v>2</v>
      </c>
      <c r="F11" s="389">
        <f t="shared" si="0"/>
        <v>2.4096385542168676E-2</v>
      </c>
    </row>
    <row r="12" spans="1:6">
      <c r="A12" s="392">
        <v>11</v>
      </c>
      <c r="B12" s="392" t="s">
        <v>1652</v>
      </c>
      <c r="C12" s="392" t="s">
        <v>1701</v>
      </c>
      <c r="D12" s="392" t="s">
        <v>1702</v>
      </c>
      <c r="E12" s="387">
        <v>4</v>
      </c>
      <c r="F12" s="389">
        <f t="shared" si="0"/>
        <v>4.8192771084337352E-2</v>
      </c>
    </row>
    <row r="13" spans="1:6">
      <c r="A13" s="384">
        <v>12</v>
      </c>
      <c r="B13" s="384" t="s">
        <v>1653</v>
      </c>
      <c r="C13" s="384" t="s">
        <v>1705</v>
      </c>
      <c r="D13" s="384" t="s">
        <v>1693</v>
      </c>
      <c r="E13" s="387">
        <v>1</v>
      </c>
      <c r="F13" s="389">
        <f t="shared" si="0"/>
        <v>1.2048192771084338E-2</v>
      </c>
    </row>
    <row r="14" spans="1:6">
      <c r="A14" s="604" t="s">
        <v>1661</v>
      </c>
      <c r="B14" s="605"/>
      <c r="C14" s="391"/>
      <c r="D14" s="391"/>
      <c r="E14" s="388">
        <f>SUM(E2:E13)</f>
        <v>83</v>
      </c>
      <c r="F14" s="390">
        <v>0.99999999999999989</v>
      </c>
    </row>
  </sheetData>
  <mergeCells count="1">
    <mergeCell ref="A14:B1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DE473-CE1E-4695-8383-9BE2768470AD}">
  <sheetPr>
    <tabColor rgb="FFFFFF00"/>
  </sheetPr>
  <dimension ref="A1:AKI266"/>
  <sheetViews>
    <sheetView topLeftCell="A2" zoomScale="10" zoomScaleNormal="10" zoomScaleSheetLayoutView="10" zoomScalePageLayoutView="14" workbookViewId="0">
      <pane xSplit="2" ySplit="5" topLeftCell="C15" activePane="bottomRight" state="frozen"/>
      <selection activeCell="A2" sqref="A2"/>
      <selection pane="topRight" activeCell="C2" sqref="C2"/>
      <selection pane="bottomLeft" activeCell="A7" sqref="A7"/>
      <selection pane="bottomRight" activeCell="M25" sqref="M25"/>
    </sheetView>
  </sheetViews>
  <sheetFormatPr baseColWidth="10" defaultColWidth="9.140625" defaultRowHeight="17.25" customHeight="1"/>
  <cols>
    <col min="1" max="1" width="51.7109375" style="104" customWidth="1"/>
    <col min="2" max="2" width="44.5703125" style="104" customWidth="1"/>
    <col min="3" max="3" width="108.85546875" style="104" customWidth="1"/>
    <col min="4" max="4" width="97.42578125" style="104" customWidth="1"/>
    <col min="5" max="5" width="117.42578125" style="104" customWidth="1"/>
    <col min="6" max="6" width="255.5703125" style="104" customWidth="1"/>
    <col min="7" max="8" width="17.42578125" style="106" customWidth="1"/>
    <col min="9" max="9" width="77.28515625" style="104" customWidth="1"/>
    <col min="10" max="10" width="88.140625" style="104" customWidth="1"/>
    <col min="11" max="11" width="80" style="104" customWidth="1"/>
    <col min="12" max="12" width="193.28515625" style="104" customWidth="1"/>
    <col min="13" max="13" width="188.42578125" style="104" customWidth="1"/>
    <col min="14" max="15" width="41.5703125" style="107" customWidth="1"/>
    <col min="16" max="16" width="41.5703125" style="168" customWidth="1"/>
    <col min="17" max="17" width="41.5703125" style="141" customWidth="1"/>
    <col min="18" max="18" width="41.5703125" style="107" customWidth="1"/>
    <col min="19" max="19" width="41.5703125" style="108" customWidth="1"/>
    <col min="20" max="21" width="41.5703125" style="107" customWidth="1"/>
    <col min="22" max="22" width="41.5703125" style="103" customWidth="1"/>
    <col min="23" max="23" width="56" style="103" customWidth="1"/>
    <col min="24" max="24" width="102.42578125" style="103" customWidth="1"/>
    <col min="25" max="25" width="255.7109375" style="1" customWidth="1"/>
    <col min="26" max="26" width="171.7109375" style="1" customWidth="1"/>
    <col min="27" max="27" width="255.7109375" style="1" customWidth="1"/>
    <col min="28" max="28" width="55.140625" style="210" customWidth="1"/>
    <col min="29" max="29" width="80.85546875" style="210" customWidth="1"/>
    <col min="30" max="30" width="82.28515625" style="1" customWidth="1"/>
    <col min="31" max="31" width="36.5703125" style="1" customWidth="1"/>
    <col min="32" max="33" width="0" style="1" hidden="1" customWidth="1"/>
    <col min="34" max="971" width="9.140625" style="1"/>
  </cols>
  <sheetData>
    <row r="1" spans="1:971" s="105" customFormat="1" ht="60.75" customHeight="1">
      <c r="A1" s="562"/>
      <c r="B1" s="562"/>
      <c r="C1" s="706" t="s">
        <v>849</v>
      </c>
      <c r="D1" s="707"/>
      <c r="E1" s="707"/>
      <c r="F1" s="707"/>
      <c r="G1" s="707"/>
      <c r="H1" s="707"/>
      <c r="I1" s="707"/>
      <c r="J1" s="707"/>
      <c r="K1" s="707"/>
      <c r="L1" s="707"/>
      <c r="M1" s="707"/>
      <c r="N1" s="707"/>
      <c r="O1" s="707"/>
      <c r="P1" s="707"/>
      <c r="Q1" s="707"/>
      <c r="R1" s="707"/>
      <c r="S1" s="707"/>
      <c r="T1" s="707"/>
      <c r="U1" s="707"/>
      <c r="V1" s="707"/>
      <c r="W1" s="707"/>
      <c r="X1" s="314"/>
      <c r="Y1" s="103"/>
      <c r="Z1" s="103"/>
      <c r="AA1" s="103"/>
      <c r="AB1" s="210"/>
      <c r="AC1" s="210"/>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c r="DK1" s="103"/>
      <c r="DL1" s="103"/>
      <c r="DM1" s="103"/>
      <c r="DN1" s="103"/>
      <c r="DO1" s="103"/>
      <c r="DP1" s="103"/>
      <c r="DQ1" s="103"/>
      <c r="DR1" s="103"/>
      <c r="DS1" s="103"/>
      <c r="DT1" s="103"/>
      <c r="DU1" s="103"/>
      <c r="DV1" s="103"/>
      <c r="DW1" s="103"/>
      <c r="DX1" s="103"/>
      <c r="DY1" s="103"/>
      <c r="DZ1" s="103"/>
      <c r="EA1" s="103"/>
      <c r="EB1" s="103"/>
      <c r="EC1" s="103"/>
      <c r="ED1" s="103"/>
      <c r="EE1" s="103"/>
      <c r="EF1" s="103"/>
      <c r="EG1" s="103"/>
      <c r="EH1" s="103"/>
      <c r="EI1" s="103"/>
      <c r="EJ1" s="103"/>
      <c r="EK1" s="103"/>
      <c r="EL1" s="103"/>
      <c r="EM1" s="103"/>
      <c r="EN1" s="103"/>
      <c r="EO1" s="103"/>
      <c r="EP1" s="103"/>
      <c r="EQ1" s="103"/>
      <c r="ER1" s="103"/>
      <c r="ES1" s="103"/>
      <c r="ET1" s="103"/>
      <c r="EU1" s="103"/>
      <c r="EV1" s="103"/>
      <c r="EW1" s="103"/>
      <c r="EX1" s="103"/>
      <c r="EY1" s="103"/>
      <c r="EZ1" s="103"/>
      <c r="FA1" s="103"/>
      <c r="FB1" s="103"/>
      <c r="FC1" s="103"/>
      <c r="FD1" s="103"/>
      <c r="FE1" s="103"/>
      <c r="FF1" s="103"/>
      <c r="FG1" s="103"/>
      <c r="FH1" s="103"/>
      <c r="FI1" s="103"/>
      <c r="FJ1" s="103"/>
      <c r="FK1" s="103"/>
      <c r="FL1" s="103"/>
      <c r="FM1" s="103"/>
      <c r="FN1" s="103"/>
      <c r="FO1" s="103"/>
      <c r="FP1" s="103"/>
      <c r="FQ1" s="103"/>
      <c r="FR1" s="103"/>
      <c r="FS1" s="103"/>
      <c r="FT1" s="103"/>
      <c r="FU1" s="103"/>
      <c r="FV1" s="103"/>
      <c r="FW1" s="103"/>
      <c r="FX1" s="103"/>
      <c r="FY1" s="103"/>
      <c r="FZ1" s="103"/>
      <c r="GA1" s="103"/>
      <c r="GB1" s="103"/>
      <c r="GC1" s="103"/>
      <c r="GD1" s="103"/>
      <c r="GE1" s="103"/>
      <c r="GF1" s="103"/>
      <c r="GG1" s="103"/>
      <c r="GH1" s="103"/>
      <c r="GI1" s="103"/>
      <c r="GJ1" s="103"/>
      <c r="GK1" s="103"/>
      <c r="GL1" s="103"/>
      <c r="GM1" s="103"/>
      <c r="GN1" s="103"/>
      <c r="GO1" s="103"/>
      <c r="GP1" s="103"/>
      <c r="GQ1" s="103"/>
      <c r="GR1" s="103"/>
      <c r="GS1" s="103"/>
      <c r="GT1" s="103"/>
      <c r="GU1" s="103"/>
      <c r="GV1" s="103"/>
      <c r="GW1" s="103"/>
      <c r="GX1" s="103"/>
      <c r="GY1" s="103"/>
      <c r="GZ1" s="103"/>
      <c r="HA1" s="103"/>
      <c r="HB1" s="103"/>
      <c r="HC1" s="103"/>
      <c r="HD1" s="103"/>
      <c r="HE1" s="103"/>
      <c r="HF1" s="103"/>
      <c r="HG1" s="103"/>
      <c r="HH1" s="103"/>
      <c r="HI1" s="103"/>
      <c r="HJ1" s="103"/>
      <c r="HK1" s="103"/>
      <c r="HL1" s="103"/>
      <c r="HM1" s="103"/>
      <c r="HN1" s="103"/>
      <c r="HO1" s="103"/>
      <c r="HP1" s="103"/>
      <c r="HQ1" s="103"/>
      <c r="HR1" s="103"/>
      <c r="HS1" s="103"/>
      <c r="HT1" s="103"/>
      <c r="HU1" s="103"/>
      <c r="HV1" s="103"/>
      <c r="HW1" s="103"/>
      <c r="HX1" s="103"/>
      <c r="HY1" s="103"/>
      <c r="HZ1" s="103"/>
      <c r="IA1" s="103"/>
      <c r="IB1" s="103"/>
      <c r="IC1" s="103"/>
      <c r="ID1" s="103"/>
      <c r="IE1" s="103"/>
      <c r="IF1" s="103"/>
      <c r="IG1" s="103"/>
      <c r="IH1" s="103"/>
      <c r="II1" s="103"/>
      <c r="IJ1" s="103"/>
      <c r="IK1" s="103"/>
      <c r="IL1" s="103"/>
      <c r="IM1" s="103"/>
      <c r="IN1" s="103"/>
      <c r="IO1" s="103"/>
      <c r="IP1" s="103"/>
      <c r="IQ1" s="103"/>
      <c r="IR1" s="103"/>
      <c r="IS1" s="103"/>
      <c r="IT1" s="103"/>
      <c r="IU1" s="103"/>
      <c r="IV1" s="103"/>
      <c r="IW1" s="103"/>
      <c r="IX1" s="103"/>
      <c r="IY1" s="103"/>
      <c r="IZ1" s="103"/>
      <c r="JA1" s="103"/>
      <c r="JB1" s="103"/>
      <c r="JC1" s="103"/>
      <c r="JD1" s="103"/>
      <c r="JE1" s="103"/>
      <c r="JF1" s="103"/>
      <c r="JG1" s="103"/>
      <c r="JH1" s="103"/>
      <c r="JI1" s="103"/>
      <c r="JJ1" s="103"/>
      <c r="JK1" s="103"/>
      <c r="JL1" s="103"/>
      <c r="JM1" s="103"/>
      <c r="JN1" s="103"/>
      <c r="JO1" s="103"/>
      <c r="JP1" s="103"/>
      <c r="JQ1" s="103"/>
      <c r="JR1" s="103"/>
      <c r="JS1" s="103"/>
      <c r="JT1" s="103"/>
      <c r="JU1" s="103"/>
      <c r="JV1" s="103"/>
      <c r="JW1" s="103"/>
      <c r="JX1" s="103"/>
      <c r="JY1" s="103"/>
      <c r="JZ1" s="103"/>
      <c r="KA1" s="103"/>
      <c r="KB1" s="103"/>
      <c r="KC1" s="103"/>
      <c r="KD1" s="103"/>
      <c r="KE1" s="103"/>
      <c r="KF1" s="103"/>
      <c r="KG1" s="103"/>
      <c r="KH1" s="103"/>
      <c r="KI1" s="103"/>
      <c r="KJ1" s="103"/>
      <c r="KK1" s="103"/>
      <c r="KL1" s="103"/>
      <c r="KM1" s="103"/>
      <c r="KN1" s="103"/>
      <c r="KO1" s="103"/>
      <c r="KP1" s="103"/>
      <c r="KQ1" s="103"/>
      <c r="KR1" s="103"/>
      <c r="KS1" s="103"/>
      <c r="KT1" s="103"/>
      <c r="KU1" s="103"/>
      <c r="KV1" s="103"/>
      <c r="KW1" s="103"/>
      <c r="KX1" s="103"/>
      <c r="KY1" s="103"/>
      <c r="KZ1" s="103"/>
      <c r="LA1" s="103"/>
      <c r="LB1" s="103"/>
      <c r="LC1" s="103"/>
      <c r="LD1" s="103"/>
      <c r="LE1" s="103"/>
      <c r="LF1" s="103"/>
      <c r="LG1" s="103"/>
      <c r="LH1" s="103"/>
      <c r="LI1" s="103"/>
      <c r="LJ1" s="103"/>
      <c r="LK1" s="103"/>
      <c r="LL1" s="103"/>
      <c r="LM1" s="103"/>
      <c r="LN1" s="103"/>
      <c r="LO1" s="103"/>
      <c r="LP1" s="103"/>
      <c r="LQ1" s="103"/>
      <c r="LR1" s="103"/>
      <c r="LS1" s="103"/>
      <c r="LT1" s="103"/>
      <c r="LU1" s="103"/>
      <c r="LV1" s="103"/>
      <c r="LW1" s="103"/>
      <c r="LX1" s="103"/>
      <c r="LY1" s="103"/>
      <c r="LZ1" s="103"/>
      <c r="MA1" s="103"/>
      <c r="MB1" s="103"/>
      <c r="MC1" s="103"/>
      <c r="MD1" s="103"/>
      <c r="ME1" s="103"/>
      <c r="MF1" s="103"/>
      <c r="MG1" s="103"/>
      <c r="MH1" s="103"/>
      <c r="MI1" s="103"/>
      <c r="MJ1" s="103"/>
      <c r="MK1" s="103"/>
      <c r="ML1" s="103"/>
      <c r="MM1" s="103"/>
      <c r="MN1" s="103"/>
      <c r="MO1" s="103"/>
      <c r="MP1" s="103"/>
      <c r="MQ1" s="103"/>
      <c r="MR1" s="103"/>
      <c r="MS1" s="103"/>
      <c r="MT1" s="103"/>
      <c r="MU1" s="103"/>
      <c r="MV1" s="103"/>
      <c r="MW1" s="103"/>
      <c r="MX1" s="103"/>
      <c r="MY1" s="103"/>
      <c r="MZ1" s="103"/>
      <c r="NA1" s="103"/>
      <c r="NB1" s="103"/>
      <c r="NC1" s="103"/>
      <c r="ND1" s="103"/>
      <c r="NE1" s="103"/>
      <c r="NF1" s="103"/>
      <c r="NG1" s="103"/>
      <c r="NH1" s="103"/>
      <c r="NI1" s="103"/>
      <c r="NJ1" s="103"/>
      <c r="NK1" s="103"/>
      <c r="NL1" s="103"/>
      <c r="NM1" s="103"/>
      <c r="NN1" s="103"/>
      <c r="NO1" s="103"/>
      <c r="NP1" s="103"/>
      <c r="NQ1" s="103"/>
      <c r="NR1" s="103"/>
      <c r="NS1" s="103"/>
      <c r="NT1" s="103"/>
      <c r="NU1" s="103"/>
      <c r="NV1" s="103"/>
      <c r="NW1" s="103"/>
      <c r="NX1" s="103"/>
      <c r="NY1" s="103"/>
      <c r="NZ1" s="103"/>
      <c r="OA1" s="103"/>
      <c r="OB1" s="103"/>
      <c r="OC1" s="103"/>
      <c r="OD1" s="103"/>
      <c r="OE1" s="103"/>
      <c r="OF1" s="103"/>
      <c r="OG1" s="103"/>
      <c r="OH1" s="103"/>
      <c r="OI1" s="103"/>
      <c r="OJ1" s="103"/>
      <c r="OK1" s="103"/>
      <c r="OL1" s="103"/>
      <c r="OM1" s="103"/>
      <c r="ON1" s="103"/>
      <c r="OO1" s="103"/>
      <c r="OP1" s="103"/>
      <c r="OQ1" s="103"/>
      <c r="OR1" s="103"/>
      <c r="OS1" s="103"/>
      <c r="OT1" s="103"/>
      <c r="OU1" s="103"/>
      <c r="OV1" s="103"/>
      <c r="OW1" s="103"/>
      <c r="OX1" s="103"/>
      <c r="OY1" s="103"/>
      <c r="OZ1" s="103"/>
      <c r="PA1" s="103"/>
      <c r="PB1" s="103"/>
      <c r="PC1" s="103"/>
      <c r="PD1" s="103"/>
      <c r="PE1" s="103"/>
      <c r="PF1" s="103"/>
      <c r="PG1" s="103"/>
      <c r="PH1" s="103"/>
      <c r="PI1" s="103"/>
      <c r="PJ1" s="103"/>
      <c r="PK1" s="103"/>
      <c r="PL1" s="103"/>
      <c r="PM1" s="103"/>
      <c r="PN1" s="103"/>
      <c r="PO1" s="103"/>
      <c r="PP1" s="103"/>
      <c r="PQ1" s="103"/>
      <c r="PR1" s="103"/>
      <c r="PS1" s="103"/>
      <c r="PT1" s="103"/>
      <c r="PU1" s="103"/>
      <c r="PV1" s="103"/>
      <c r="PW1" s="103"/>
      <c r="PX1" s="103"/>
      <c r="PY1" s="103"/>
      <c r="PZ1" s="103"/>
      <c r="QA1" s="103"/>
      <c r="QB1" s="103"/>
      <c r="QC1" s="103"/>
      <c r="QD1" s="103"/>
      <c r="QE1" s="103"/>
      <c r="QF1" s="103"/>
      <c r="QG1" s="103"/>
      <c r="QH1" s="103"/>
      <c r="QI1" s="103"/>
      <c r="QJ1" s="103"/>
      <c r="QK1" s="103"/>
      <c r="QL1" s="103"/>
      <c r="QM1" s="103"/>
      <c r="QN1" s="103"/>
      <c r="QO1" s="103"/>
      <c r="QP1" s="103"/>
      <c r="QQ1" s="103"/>
      <c r="QR1" s="103"/>
      <c r="QS1" s="103"/>
      <c r="QT1" s="103"/>
      <c r="QU1" s="103"/>
      <c r="QV1" s="103"/>
      <c r="QW1" s="103"/>
      <c r="QX1" s="103"/>
      <c r="QY1" s="103"/>
      <c r="QZ1" s="103"/>
      <c r="RA1" s="103"/>
      <c r="RB1" s="103"/>
      <c r="RC1" s="103"/>
      <c r="RD1" s="103"/>
      <c r="RE1" s="103"/>
      <c r="RF1" s="103"/>
      <c r="RG1" s="103"/>
      <c r="RH1" s="103"/>
      <c r="RI1" s="103"/>
      <c r="RJ1" s="103"/>
      <c r="RK1" s="103"/>
      <c r="RL1" s="103"/>
      <c r="RM1" s="103"/>
      <c r="RN1" s="103"/>
      <c r="RO1" s="103"/>
      <c r="RP1" s="103"/>
      <c r="RQ1" s="103"/>
      <c r="RR1" s="103"/>
      <c r="RS1" s="103"/>
      <c r="RT1" s="103"/>
      <c r="RU1" s="103"/>
      <c r="RV1" s="103"/>
      <c r="RW1" s="103"/>
      <c r="RX1" s="103"/>
      <c r="RY1" s="103"/>
      <c r="RZ1" s="103"/>
      <c r="SA1" s="103"/>
      <c r="SB1" s="103"/>
      <c r="SC1" s="103"/>
      <c r="SD1" s="103"/>
      <c r="SE1" s="103"/>
      <c r="SF1" s="103"/>
      <c r="SG1" s="103"/>
      <c r="SH1" s="103"/>
      <c r="SI1" s="103"/>
      <c r="SJ1" s="103"/>
      <c r="SK1" s="103"/>
      <c r="SL1" s="103"/>
      <c r="SM1" s="103"/>
      <c r="SN1" s="103"/>
      <c r="SO1" s="103"/>
      <c r="SP1" s="103"/>
      <c r="SQ1" s="103"/>
      <c r="SR1" s="103"/>
      <c r="SS1" s="103"/>
      <c r="ST1" s="103"/>
      <c r="SU1" s="103"/>
      <c r="SV1" s="103"/>
      <c r="SW1" s="103"/>
      <c r="SX1" s="103"/>
      <c r="SY1" s="103"/>
      <c r="SZ1" s="103"/>
      <c r="TA1" s="103"/>
      <c r="TB1" s="103"/>
      <c r="TC1" s="103"/>
      <c r="TD1" s="103"/>
      <c r="TE1" s="103"/>
      <c r="TF1" s="103"/>
      <c r="TG1" s="103"/>
      <c r="TH1" s="103"/>
      <c r="TI1" s="103"/>
      <c r="TJ1" s="103"/>
      <c r="TK1" s="103"/>
      <c r="TL1" s="103"/>
      <c r="TM1" s="103"/>
      <c r="TN1" s="103"/>
      <c r="TO1" s="103"/>
      <c r="TP1" s="103"/>
      <c r="TQ1" s="103"/>
      <c r="TR1" s="103"/>
      <c r="TS1" s="103"/>
      <c r="TT1" s="103"/>
      <c r="TU1" s="103"/>
      <c r="TV1" s="103"/>
      <c r="TW1" s="103"/>
      <c r="TX1" s="103"/>
      <c r="TY1" s="103"/>
      <c r="TZ1" s="103"/>
      <c r="UA1" s="103"/>
      <c r="UB1" s="103"/>
      <c r="UC1" s="103"/>
      <c r="UD1" s="103"/>
      <c r="UE1" s="103"/>
      <c r="UF1" s="103"/>
      <c r="UG1" s="103"/>
      <c r="UH1" s="103"/>
      <c r="UI1" s="103"/>
      <c r="UJ1" s="103"/>
      <c r="UK1" s="103"/>
      <c r="UL1" s="103"/>
      <c r="UM1" s="103"/>
      <c r="UN1" s="103"/>
      <c r="UO1" s="103"/>
      <c r="UP1" s="103"/>
      <c r="UQ1" s="103"/>
      <c r="UR1" s="103"/>
      <c r="US1" s="103"/>
      <c r="UT1" s="103"/>
      <c r="UU1" s="103"/>
      <c r="UV1" s="103"/>
      <c r="UW1" s="103"/>
      <c r="UX1" s="103"/>
      <c r="UY1" s="103"/>
      <c r="UZ1" s="103"/>
      <c r="VA1" s="103"/>
      <c r="VB1" s="103"/>
      <c r="VC1" s="103"/>
      <c r="VD1" s="103"/>
      <c r="VE1" s="103"/>
      <c r="VF1" s="103"/>
      <c r="VG1" s="103"/>
      <c r="VH1" s="103"/>
      <c r="VI1" s="103"/>
      <c r="VJ1" s="103"/>
      <c r="VK1" s="103"/>
      <c r="VL1" s="103"/>
      <c r="VM1" s="103"/>
      <c r="VN1" s="103"/>
      <c r="VO1" s="103"/>
      <c r="VP1" s="103"/>
      <c r="VQ1" s="103"/>
      <c r="VR1" s="103"/>
      <c r="VS1" s="103"/>
      <c r="VT1" s="103"/>
      <c r="VU1" s="103"/>
      <c r="VV1" s="103"/>
      <c r="VW1" s="103"/>
      <c r="VX1" s="103"/>
      <c r="VY1" s="103"/>
      <c r="VZ1" s="103"/>
      <c r="WA1" s="103"/>
      <c r="WB1" s="103"/>
      <c r="WC1" s="103"/>
      <c r="WD1" s="103"/>
      <c r="WE1" s="103"/>
      <c r="WF1" s="103"/>
      <c r="WG1" s="103"/>
      <c r="WH1" s="103"/>
      <c r="WI1" s="103"/>
      <c r="WJ1" s="103"/>
      <c r="WK1" s="103"/>
      <c r="WL1" s="103"/>
      <c r="WM1" s="103"/>
      <c r="WN1" s="103"/>
      <c r="WO1" s="103"/>
      <c r="WP1" s="103"/>
      <c r="WQ1" s="103"/>
      <c r="WR1" s="103"/>
      <c r="WS1" s="103"/>
      <c r="WT1" s="103"/>
      <c r="WU1" s="103"/>
      <c r="WV1" s="103"/>
      <c r="WW1" s="103"/>
      <c r="WX1" s="103"/>
      <c r="WY1" s="103"/>
      <c r="WZ1" s="103"/>
      <c r="XA1" s="103"/>
      <c r="XB1" s="103"/>
      <c r="XC1" s="103"/>
      <c r="XD1" s="103"/>
      <c r="XE1" s="103"/>
      <c r="XF1" s="103"/>
      <c r="XG1" s="103"/>
      <c r="XH1" s="103"/>
      <c r="XI1" s="103"/>
      <c r="XJ1" s="103"/>
      <c r="XK1" s="103"/>
      <c r="XL1" s="103"/>
      <c r="XM1" s="103"/>
      <c r="XN1" s="103"/>
      <c r="XO1" s="103"/>
      <c r="XP1" s="103"/>
      <c r="XQ1" s="103"/>
      <c r="XR1" s="103"/>
      <c r="XS1" s="103"/>
      <c r="XT1" s="103"/>
      <c r="XU1" s="103"/>
      <c r="XV1" s="103"/>
      <c r="XW1" s="103"/>
      <c r="XX1" s="103"/>
      <c r="XY1" s="103"/>
      <c r="XZ1" s="103"/>
      <c r="YA1" s="103"/>
      <c r="YB1" s="103"/>
      <c r="YC1" s="103"/>
      <c r="YD1" s="103"/>
      <c r="YE1" s="103"/>
      <c r="YF1" s="103"/>
      <c r="YG1" s="103"/>
      <c r="YH1" s="103"/>
      <c r="YI1" s="103"/>
      <c r="YJ1" s="103"/>
      <c r="YK1" s="103"/>
      <c r="YL1" s="103"/>
      <c r="YM1" s="103"/>
      <c r="YN1" s="103"/>
      <c r="YO1" s="103"/>
      <c r="YP1" s="103"/>
      <c r="YQ1" s="103"/>
      <c r="YR1" s="103"/>
      <c r="YS1" s="103"/>
      <c r="YT1" s="103"/>
      <c r="YU1" s="103"/>
      <c r="YV1" s="103"/>
      <c r="YW1" s="103"/>
      <c r="YX1" s="103"/>
      <c r="YY1" s="103"/>
      <c r="YZ1" s="103"/>
      <c r="ZA1" s="103"/>
      <c r="ZB1" s="103"/>
      <c r="ZC1" s="103"/>
      <c r="ZD1" s="103"/>
      <c r="ZE1" s="103"/>
      <c r="ZF1" s="103"/>
      <c r="ZG1" s="103"/>
      <c r="ZH1" s="103"/>
      <c r="ZI1" s="103"/>
      <c r="ZJ1" s="103"/>
      <c r="ZK1" s="103"/>
      <c r="ZL1" s="103"/>
      <c r="ZM1" s="103"/>
      <c r="ZN1" s="103"/>
      <c r="ZO1" s="103"/>
      <c r="ZP1" s="103"/>
      <c r="ZQ1" s="103"/>
      <c r="ZR1" s="103"/>
      <c r="ZS1" s="103"/>
      <c r="ZT1" s="103"/>
      <c r="ZU1" s="103"/>
      <c r="ZV1" s="103"/>
      <c r="ZW1" s="103"/>
      <c r="ZX1" s="103"/>
      <c r="ZY1" s="103"/>
      <c r="ZZ1" s="103"/>
      <c r="AAA1" s="103"/>
      <c r="AAB1" s="103"/>
      <c r="AAC1" s="103"/>
      <c r="AAD1" s="103"/>
      <c r="AAE1" s="103"/>
      <c r="AAF1" s="103"/>
      <c r="AAG1" s="103"/>
      <c r="AAH1" s="103"/>
      <c r="AAI1" s="103"/>
      <c r="AAJ1" s="103"/>
      <c r="AAK1" s="103"/>
      <c r="AAL1" s="103"/>
      <c r="AAM1" s="103"/>
      <c r="AAN1" s="103"/>
      <c r="AAO1" s="103"/>
      <c r="AAP1" s="103"/>
      <c r="AAQ1" s="103"/>
      <c r="AAR1" s="103"/>
      <c r="AAS1" s="103"/>
      <c r="AAT1" s="103"/>
      <c r="AAU1" s="103"/>
      <c r="AAV1" s="103"/>
      <c r="AAW1" s="103"/>
      <c r="AAX1" s="103"/>
      <c r="AAY1" s="103"/>
      <c r="AAZ1" s="103"/>
      <c r="ABA1" s="103"/>
      <c r="ABB1" s="103"/>
      <c r="ABC1" s="103"/>
      <c r="ABD1" s="103"/>
      <c r="ABE1" s="103"/>
      <c r="ABF1" s="103"/>
      <c r="ABG1" s="103"/>
      <c r="ABH1" s="103"/>
      <c r="ABI1" s="103"/>
      <c r="ABJ1" s="103"/>
      <c r="ABK1" s="103"/>
      <c r="ABL1" s="103"/>
      <c r="ABM1" s="103"/>
      <c r="ABN1" s="103"/>
      <c r="ABO1" s="103"/>
      <c r="ABP1" s="103"/>
      <c r="ABQ1" s="103"/>
      <c r="ABR1" s="103"/>
      <c r="ABS1" s="103"/>
      <c r="ABT1" s="103"/>
      <c r="ABU1" s="103"/>
      <c r="ABV1" s="103"/>
      <c r="ABW1" s="103"/>
      <c r="ABX1" s="103"/>
      <c r="ABY1" s="103"/>
      <c r="ABZ1" s="103"/>
      <c r="ACA1" s="103"/>
      <c r="ACB1" s="103"/>
      <c r="ACC1" s="103"/>
      <c r="ACD1" s="103"/>
      <c r="ACE1" s="103"/>
      <c r="ACF1" s="103"/>
      <c r="ACG1" s="103"/>
      <c r="ACH1" s="103"/>
      <c r="ACI1" s="103"/>
      <c r="ACJ1" s="103"/>
      <c r="ACK1" s="103"/>
      <c r="ACL1" s="103"/>
      <c r="ACM1" s="103"/>
      <c r="ACN1" s="103"/>
      <c r="ACO1" s="103"/>
      <c r="ACP1" s="103"/>
      <c r="ACQ1" s="103"/>
      <c r="ACR1" s="103"/>
      <c r="ACS1" s="103"/>
      <c r="ACT1" s="103"/>
      <c r="ACU1" s="103"/>
      <c r="ACV1" s="103"/>
      <c r="ACW1" s="103"/>
      <c r="ACX1" s="103"/>
      <c r="ACY1" s="103"/>
      <c r="ACZ1" s="103"/>
      <c r="ADA1" s="103"/>
      <c r="ADB1" s="103"/>
      <c r="ADC1" s="103"/>
      <c r="ADD1" s="103"/>
      <c r="ADE1" s="103"/>
      <c r="ADF1" s="103"/>
      <c r="ADG1" s="103"/>
      <c r="ADH1" s="103"/>
      <c r="ADI1" s="103"/>
      <c r="ADJ1" s="103"/>
      <c r="ADK1" s="103"/>
      <c r="ADL1" s="103"/>
      <c r="ADM1" s="103"/>
      <c r="ADN1" s="103"/>
      <c r="ADO1" s="103"/>
      <c r="ADP1" s="103"/>
      <c r="ADQ1" s="103"/>
      <c r="ADR1" s="103"/>
      <c r="ADS1" s="103"/>
      <c r="ADT1" s="103"/>
      <c r="ADU1" s="103"/>
      <c r="ADV1" s="103"/>
      <c r="ADW1" s="103"/>
      <c r="ADX1" s="103"/>
      <c r="ADY1" s="103"/>
      <c r="ADZ1" s="103"/>
      <c r="AEA1" s="103"/>
      <c r="AEB1" s="103"/>
      <c r="AEC1" s="103"/>
      <c r="AED1" s="103"/>
      <c r="AEE1" s="103"/>
      <c r="AEF1" s="103"/>
      <c r="AEG1" s="103"/>
      <c r="AEH1" s="103"/>
      <c r="AEI1" s="103"/>
      <c r="AEJ1" s="103"/>
      <c r="AEK1" s="103"/>
      <c r="AEL1" s="103"/>
      <c r="AEM1" s="103"/>
      <c r="AEN1" s="103"/>
      <c r="AEO1" s="103"/>
      <c r="AEP1" s="103"/>
      <c r="AEQ1" s="103"/>
      <c r="AER1" s="103"/>
      <c r="AES1" s="103"/>
      <c r="AET1" s="103"/>
      <c r="AEU1" s="103"/>
      <c r="AEV1" s="103"/>
      <c r="AEW1" s="103"/>
      <c r="AEX1" s="103"/>
      <c r="AEY1" s="103"/>
      <c r="AEZ1" s="103"/>
      <c r="AFA1" s="103"/>
      <c r="AFB1" s="103"/>
      <c r="AFC1" s="103"/>
      <c r="AFD1" s="103"/>
      <c r="AFE1" s="103"/>
      <c r="AFF1" s="103"/>
      <c r="AFG1" s="103"/>
      <c r="AFH1" s="103"/>
      <c r="AFI1" s="103"/>
      <c r="AFJ1" s="103"/>
      <c r="AFK1" s="103"/>
      <c r="AFL1" s="103"/>
      <c r="AFM1" s="103"/>
      <c r="AFN1" s="103"/>
      <c r="AFO1" s="103"/>
      <c r="AFP1" s="103"/>
      <c r="AFQ1" s="103"/>
      <c r="AFR1" s="103"/>
      <c r="AFS1" s="103"/>
      <c r="AFT1" s="103"/>
      <c r="AFU1" s="103"/>
      <c r="AFV1" s="103"/>
      <c r="AFW1" s="103"/>
      <c r="AFX1" s="103"/>
      <c r="AFY1" s="103"/>
      <c r="AFZ1" s="103"/>
      <c r="AGA1" s="103"/>
      <c r="AGB1" s="103"/>
      <c r="AGC1" s="103"/>
      <c r="AGD1" s="103"/>
      <c r="AGE1" s="103"/>
      <c r="AGF1" s="103"/>
      <c r="AGG1" s="103"/>
      <c r="AGH1" s="103"/>
      <c r="AGI1" s="103"/>
      <c r="AGJ1" s="103"/>
      <c r="AGK1" s="103"/>
      <c r="AGL1" s="103"/>
      <c r="AGM1" s="103"/>
      <c r="AGN1" s="103"/>
      <c r="AGO1" s="103"/>
      <c r="AGP1" s="103"/>
      <c r="AGQ1" s="103"/>
      <c r="AGR1" s="103"/>
      <c r="AGS1" s="103"/>
      <c r="AGT1" s="103"/>
      <c r="AGU1" s="103"/>
      <c r="AGV1" s="103"/>
      <c r="AGW1" s="103"/>
      <c r="AGX1" s="103"/>
      <c r="AGY1" s="103"/>
      <c r="AGZ1" s="103"/>
      <c r="AHA1" s="103"/>
      <c r="AHB1" s="103"/>
      <c r="AHC1" s="103"/>
      <c r="AHD1" s="103"/>
      <c r="AHE1" s="103"/>
      <c r="AHF1" s="103"/>
      <c r="AHG1" s="103"/>
      <c r="AHH1" s="103"/>
      <c r="AHI1" s="103"/>
      <c r="AHJ1" s="103"/>
      <c r="AHK1" s="103"/>
      <c r="AHL1" s="103"/>
      <c r="AHM1" s="103"/>
      <c r="AHN1" s="103"/>
      <c r="AHO1" s="103"/>
      <c r="AHP1" s="103"/>
      <c r="AHQ1" s="103"/>
      <c r="AHR1" s="103"/>
      <c r="AHS1" s="103"/>
      <c r="AHT1" s="103"/>
      <c r="AHU1" s="103"/>
      <c r="AHV1" s="103"/>
      <c r="AHW1" s="103"/>
      <c r="AHX1" s="103"/>
      <c r="AHY1" s="103"/>
      <c r="AHZ1" s="103"/>
      <c r="AIA1" s="103"/>
      <c r="AIB1" s="103"/>
      <c r="AIC1" s="103"/>
      <c r="AID1" s="103"/>
      <c r="AIE1" s="103"/>
      <c r="AIF1" s="103"/>
      <c r="AIG1" s="103"/>
      <c r="AIH1" s="103"/>
      <c r="AII1" s="103"/>
      <c r="AIJ1" s="103"/>
      <c r="AIK1" s="103"/>
      <c r="AIL1" s="103"/>
      <c r="AIM1" s="103"/>
      <c r="AIN1" s="103"/>
      <c r="AIO1" s="103"/>
      <c r="AIP1" s="103"/>
      <c r="AIQ1" s="103"/>
      <c r="AIR1" s="103"/>
      <c r="AIS1" s="103"/>
      <c r="AIT1" s="103"/>
      <c r="AIU1" s="103"/>
      <c r="AIV1" s="103"/>
      <c r="AIW1" s="103"/>
      <c r="AIX1" s="103"/>
      <c r="AIY1" s="103"/>
      <c r="AIZ1" s="103"/>
      <c r="AJA1" s="103"/>
      <c r="AJB1" s="103"/>
      <c r="AJC1" s="103"/>
      <c r="AJD1" s="103"/>
      <c r="AJE1" s="103"/>
      <c r="AJF1" s="103"/>
      <c r="AJG1" s="103"/>
      <c r="AJH1" s="103"/>
      <c r="AJI1" s="103"/>
      <c r="AJJ1" s="103"/>
      <c r="AJK1" s="103"/>
      <c r="AJL1" s="103"/>
      <c r="AJM1" s="103"/>
      <c r="AJN1" s="103"/>
      <c r="AJO1" s="103"/>
      <c r="AJP1" s="103"/>
      <c r="AJQ1" s="103"/>
      <c r="AJR1" s="103"/>
      <c r="AJS1" s="103"/>
      <c r="AJT1" s="103"/>
      <c r="AJU1" s="103"/>
      <c r="AJV1" s="103"/>
      <c r="AJW1" s="103"/>
      <c r="AJX1" s="103"/>
      <c r="AJY1" s="103"/>
      <c r="AJZ1" s="103"/>
      <c r="AKA1" s="103"/>
      <c r="AKB1" s="103"/>
      <c r="AKC1" s="103"/>
      <c r="AKD1" s="103"/>
      <c r="AKE1" s="103"/>
      <c r="AKF1" s="103"/>
      <c r="AKG1" s="103"/>
      <c r="AKH1" s="103"/>
      <c r="AKI1" s="103"/>
    </row>
    <row r="2" spans="1:971" s="105" customFormat="1" ht="60.75" customHeight="1">
      <c r="A2" s="111"/>
      <c r="B2" s="103"/>
      <c r="C2" s="103"/>
      <c r="D2" s="103"/>
      <c r="E2" s="103"/>
      <c r="F2" s="103"/>
      <c r="G2" s="103"/>
      <c r="H2" s="103"/>
      <c r="I2" s="103"/>
      <c r="J2" s="103"/>
      <c r="K2" s="103"/>
      <c r="L2" s="103"/>
      <c r="M2" s="103"/>
      <c r="N2" s="103"/>
      <c r="O2" s="103"/>
      <c r="P2" s="167"/>
      <c r="Q2" s="110"/>
      <c r="R2" s="103"/>
      <c r="S2" s="103"/>
      <c r="T2" s="103"/>
      <c r="U2" s="103"/>
      <c r="V2" s="103"/>
      <c r="W2" s="103"/>
      <c r="X2" s="103"/>
      <c r="Y2" s="103"/>
      <c r="Z2" s="103"/>
      <c r="AA2" s="103"/>
      <c r="AB2" s="210"/>
      <c r="AC2" s="210"/>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c r="BK2" s="103"/>
      <c r="BL2" s="103"/>
      <c r="BM2" s="103"/>
      <c r="BN2" s="103"/>
      <c r="BO2" s="103"/>
      <c r="BP2" s="103"/>
      <c r="BQ2" s="103"/>
      <c r="BR2" s="103"/>
      <c r="BS2" s="103"/>
      <c r="BT2" s="103"/>
      <c r="BU2" s="103"/>
      <c r="BV2" s="103"/>
      <c r="BW2" s="103"/>
      <c r="BX2" s="103"/>
      <c r="BY2" s="103"/>
      <c r="BZ2" s="103"/>
      <c r="CA2" s="103"/>
      <c r="CB2" s="103"/>
      <c r="CC2" s="103"/>
      <c r="CD2" s="103"/>
      <c r="CE2" s="103"/>
      <c r="CF2" s="103"/>
      <c r="CG2" s="103"/>
      <c r="CH2" s="103"/>
      <c r="CI2" s="103"/>
      <c r="CJ2" s="103"/>
      <c r="CK2" s="103"/>
      <c r="CL2" s="103"/>
      <c r="CM2" s="103"/>
      <c r="CN2" s="103"/>
      <c r="CO2" s="103"/>
      <c r="CP2" s="103"/>
      <c r="CQ2" s="103"/>
      <c r="CR2" s="103"/>
      <c r="CS2" s="103"/>
      <c r="CT2" s="103"/>
      <c r="CU2" s="103"/>
      <c r="CV2" s="103"/>
      <c r="CW2" s="103"/>
      <c r="CX2" s="103"/>
      <c r="CY2" s="103"/>
      <c r="CZ2" s="103"/>
      <c r="DA2" s="103"/>
      <c r="DB2" s="103"/>
      <c r="DC2" s="103"/>
      <c r="DD2" s="103"/>
      <c r="DE2" s="103"/>
      <c r="DF2" s="103"/>
      <c r="DG2" s="103"/>
      <c r="DH2" s="103"/>
      <c r="DI2" s="103"/>
      <c r="DJ2" s="103"/>
      <c r="DK2" s="103"/>
      <c r="DL2" s="103"/>
      <c r="DM2" s="103"/>
      <c r="DN2" s="103"/>
      <c r="DO2" s="103"/>
      <c r="DP2" s="103"/>
      <c r="DQ2" s="103"/>
      <c r="DR2" s="103"/>
      <c r="DS2" s="103"/>
      <c r="DT2" s="103"/>
      <c r="DU2" s="103"/>
      <c r="DV2" s="103"/>
      <c r="DW2" s="103"/>
      <c r="DX2" s="103"/>
      <c r="DY2" s="103"/>
      <c r="DZ2" s="103"/>
      <c r="EA2" s="103"/>
      <c r="EB2" s="103"/>
      <c r="EC2" s="103"/>
      <c r="ED2" s="103"/>
      <c r="EE2" s="103"/>
      <c r="EF2" s="103"/>
      <c r="EG2" s="103"/>
      <c r="EH2" s="103"/>
      <c r="EI2" s="103"/>
      <c r="EJ2" s="103"/>
      <c r="EK2" s="103"/>
      <c r="EL2" s="103"/>
      <c r="EM2" s="103"/>
      <c r="EN2" s="103"/>
      <c r="EO2" s="103"/>
      <c r="EP2" s="103"/>
      <c r="EQ2" s="103"/>
      <c r="ER2" s="103"/>
      <c r="ES2" s="103"/>
      <c r="ET2" s="103"/>
      <c r="EU2" s="103"/>
      <c r="EV2" s="103"/>
      <c r="EW2" s="103"/>
      <c r="EX2" s="103"/>
      <c r="EY2" s="103"/>
      <c r="EZ2" s="103"/>
      <c r="FA2" s="103"/>
      <c r="FB2" s="103"/>
      <c r="FC2" s="103"/>
      <c r="FD2" s="103"/>
      <c r="FE2" s="103"/>
      <c r="FF2" s="103"/>
      <c r="FG2" s="103"/>
      <c r="FH2" s="103"/>
      <c r="FI2" s="103"/>
      <c r="FJ2" s="103"/>
      <c r="FK2" s="103"/>
      <c r="FL2" s="103"/>
      <c r="FM2" s="103"/>
      <c r="FN2" s="103"/>
      <c r="FO2" s="103"/>
      <c r="FP2" s="103"/>
      <c r="FQ2" s="103"/>
      <c r="FR2" s="103"/>
      <c r="FS2" s="103"/>
      <c r="FT2" s="103"/>
      <c r="FU2" s="103"/>
      <c r="FV2" s="103"/>
      <c r="FW2" s="103"/>
      <c r="FX2" s="103"/>
      <c r="FY2" s="103"/>
      <c r="FZ2" s="103"/>
      <c r="GA2" s="103"/>
      <c r="GB2" s="103"/>
      <c r="GC2" s="103"/>
      <c r="GD2" s="103"/>
      <c r="GE2" s="103"/>
      <c r="GF2" s="103"/>
      <c r="GG2" s="103"/>
      <c r="GH2" s="103"/>
      <c r="GI2" s="103"/>
      <c r="GJ2" s="103"/>
      <c r="GK2" s="103"/>
      <c r="GL2" s="103"/>
      <c r="GM2" s="103"/>
      <c r="GN2" s="103"/>
      <c r="GO2" s="103"/>
      <c r="GP2" s="103"/>
      <c r="GQ2" s="103"/>
      <c r="GR2" s="103"/>
      <c r="GS2" s="103"/>
      <c r="GT2" s="103"/>
      <c r="GU2" s="103"/>
      <c r="GV2" s="103"/>
      <c r="GW2" s="103"/>
      <c r="GX2" s="103"/>
      <c r="GY2" s="103"/>
      <c r="GZ2" s="103"/>
      <c r="HA2" s="103"/>
      <c r="HB2" s="103"/>
      <c r="HC2" s="103"/>
      <c r="HD2" s="103"/>
      <c r="HE2" s="103"/>
      <c r="HF2" s="103"/>
      <c r="HG2" s="103"/>
      <c r="HH2" s="103"/>
      <c r="HI2" s="103"/>
      <c r="HJ2" s="103"/>
      <c r="HK2" s="103"/>
      <c r="HL2" s="103"/>
      <c r="HM2" s="103"/>
      <c r="HN2" s="103"/>
      <c r="HO2" s="103"/>
      <c r="HP2" s="103"/>
      <c r="HQ2" s="103"/>
      <c r="HR2" s="103"/>
      <c r="HS2" s="103"/>
      <c r="HT2" s="103"/>
      <c r="HU2" s="103"/>
      <c r="HV2" s="103"/>
      <c r="HW2" s="103"/>
      <c r="HX2" s="103"/>
      <c r="HY2" s="103"/>
      <c r="HZ2" s="103"/>
      <c r="IA2" s="103"/>
      <c r="IB2" s="103"/>
      <c r="IC2" s="103"/>
      <c r="ID2" s="103"/>
      <c r="IE2" s="103"/>
      <c r="IF2" s="103"/>
      <c r="IG2" s="103"/>
      <c r="IH2" s="103"/>
      <c r="II2" s="103"/>
      <c r="IJ2" s="103"/>
      <c r="IK2" s="103"/>
      <c r="IL2" s="103"/>
      <c r="IM2" s="103"/>
      <c r="IN2" s="103"/>
      <c r="IO2" s="103"/>
      <c r="IP2" s="103"/>
      <c r="IQ2" s="103"/>
      <c r="IR2" s="103"/>
      <c r="IS2" s="103"/>
      <c r="IT2" s="103"/>
      <c r="IU2" s="103"/>
      <c r="IV2" s="103"/>
      <c r="IW2" s="103"/>
      <c r="IX2" s="103"/>
      <c r="IY2" s="103"/>
      <c r="IZ2" s="103"/>
      <c r="JA2" s="103"/>
      <c r="JB2" s="103"/>
      <c r="JC2" s="103"/>
      <c r="JD2" s="103"/>
      <c r="JE2" s="103"/>
      <c r="JF2" s="103"/>
      <c r="JG2" s="103"/>
      <c r="JH2" s="103"/>
      <c r="JI2" s="103"/>
      <c r="JJ2" s="103"/>
      <c r="JK2" s="103"/>
      <c r="JL2" s="103"/>
      <c r="JM2" s="103"/>
      <c r="JN2" s="103"/>
      <c r="JO2" s="103"/>
      <c r="JP2" s="103"/>
      <c r="JQ2" s="103"/>
      <c r="JR2" s="103"/>
      <c r="JS2" s="103"/>
      <c r="JT2" s="103"/>
      <c r="JU2" s="103"/>
      <c r="JV2" s="103"/>
      <c r="JW2" s="103"/>
      <c r="JX2" s="103"/>
      <c r="JY2" s="103"/>
      <c r="JZ2" s="103"/>
      <c r="KA2" s="103"/>
      <c r="KB2" s="103"/>
      <c r="KC2" s="103"/>
      <c r="KD2" s="103"/>
      <c r="KE2" s="103"/>
      <c r="KF2" s="103"/>
      <c r="KG2" s="103"/>
      <c r="KH2" s="103"/>
      <c r="KI2" s="103"/>
      <c r="KJ2" s="103"/>
      <c r="KK2" s="103"/>
      <c r="KL2" s="103"/>
      <c r="KM2" s="103"/>
      <c r="KN2" s="103"/>
      <c r="KO2" s="103"/>
      <c r="KP2" s="103"/>
      <c r="KQ2" s="103"/>
      <c r="KR2" s="103"/>
      <c r="KS2" s="103"/>
      <c r="KT2" s="103"/>
      <c r="KU2" s="103"/>
      <c r="KV2" s="103"/>
      <c r="KW2" s="103"/>
      <c r="KX2" s="103"/>
      <c r="KY2" s="103"/>
      <c r="KZ2" s="103"/>
      <c r="LA2" s="103"/>
      <c r="LB2" s="103"/>
      <c r="LC2" s="103"/>
      <c r="LD2" s="103"/>
      <c r="LE2" s="103"/>
      <c r="LF2" s="103"/>
      <c r="LG2" s="103"/>
      <c r="LH2" s="103"/>
      <c r="LI2" s="103"/>
      <c r="LJ2" s="103"/>
      <c r="LK2" s="103"/>
      <c r="LL2" s="103"/>
      <c r="LM2" s="103"/>
      <c r="LN2" s="103"/>
      <c r="LO2" s="103"/>
      <c r="LP2" s="103"/>
      <c r="LQ2" s="103"/>
      <c r="LR2" s="103"/>
      <c r="LS2" s="103"/>
      <c r="LT2" s="103"/>
      <c r="LU2" s="103"/>
      <c r="LV2" s="103"/>
      <c r="LW2" s="103"/>
      <c r="LX2" s="103"/>
      <c r="LY2" s="103"/>
      <c r="LZ2" s="103"/>
      <c r="MA2" s="103"/>
      <c r="MB2" s="103"/>
      <c r="MC2" s="103"/>
      <c r="MD2" s="103"/>
      <c r="ME2" s="103"/>
      <c r="MF2" s="103"/>
      <c r="MG2" s="103"/>
      <c r="MH2" s="103"/>
      <c r="MI2" s="103"/>
      <c r="MJ2" s="103"/>
      <c r="MK2" s="103"/>
      <c r="ML2" s="103"/>
      <c r="MM2" s="103"/>
      <c r="MN2" s="103"/>
      <c r="MO2" s="103"/>
      <c r="MP2" s="103"/>
      <c r="MQ2" s="103"/>
      <c r="MR2" s="103"/>
      <c r="MS2" s="103"/>
      <c r="MT2" s="103"/>
      <c r="MU2" s="103"/>
      <c r="MV2" s="103"/>
      <c r="MW2" s="103"/>
      <c r="MX2" s="103"/>
      <c r="MY2" s="103"/>
      <c r="MZ2" s="103"/>
      <c r="NA2" s="103"/>
      <c r="NB2" s="103"/>
      <c r="NC2" s="103"/>
      <c r="ND2" s="103"/>
      <c r="NE2" s="103"/>
      <c r="NF2" s="103"/>
      <c r="NG2" s="103"/>
      <c r="NH2" s="103"/>
      <c r="NI2" s="103"/>
      <c r="NJ2" s="103"/>
      <c r="NK2" s="103"/>
      <c r="NL2" s="103"/>
      <c r="NM2" s="103"/>
      <c r="NN2" s="103"/>
      <c r="NO2" s="103"/>
      <c r="NP2" s="103"/>
      <c r="NQ2" s="103"/>
      <c r="NR2" s="103"/>
      <c r="NS2" s="103"/>
      <c r="NT2" s="103"/>
      <c r="NU2" s="103"/>
      <c r="NV2" s="103"/>
      <c r="NW2" s="103"/>
      <c r="NX2" s="103"/>
      <c r="NY2" s="103"/>
      <c r="NZ2" s="103"/>
      <c r="OA2" s="103"/>
      <c r="OB2" s="103"/>
      <c r="OC2" s="103"/>
      <c r="OD2" s="103"/>
      <c r="OE2" s="103"/>
      <c r="OF2" s="103"/>
      <c r="OG2" s="103"/>
      <c r="OH2" s="103"/>
      <c r="OI2" s="103"/>
      <c r="OJ2" s="103"/>
      <c r="OK2" s="103"/>
      <c r="OL2" s="103"/>
      <c r="OM2" s="103"/>
      <c r="ON2" s="103"/>
      <c r="OO2" s="103"/>
      <c r="OP2" s="103"/>
      <c r="OQ2" s="103"/>
      <c r="OR2" s="103"/>
      <c r="OS2" s="103"/>
      <c r="OT2" s="103"/>
      <c r="OU2" s="103"/>
      <c r="OV2" s="103"/>
      <c r="OW2" s="103"/>
      <c r="OX2" s="103"/>
      <c r="OY2" s="103"/>
      <c r="OZ2" s="103"/>
      <c r="PA2" s="103"/>
      <c r="PB2" s="103"/>
      <c r="PC2" s="103"/>
      <c r="PD2" s="103"/>
      <c r="PE2" s="103"/>
      <c r="PF2" s="103"/>
      <c r="PG2" s="103"/>
      <c r="PH2" s="103"/>
      <c r="PI2" s="103"/>
      <c r="PJ2" s="103"/>
      <c r="PK2" s="103"/>
      <c r="PL2" s="103"/>
      <c r="PM2" s="103"/>
      <c r="PN2" s="103"/>
      <c r="PO2" s="103"/>
      <c r="PP2" s="103"/>
      <c r="PQ2" s="103"/>
      <c r="PR2" s="103"/>
      <c r="PS2" s="103"/>
      <c r="PT2" s="103"/>
      <c r="PU2" s="103"/>
      <c r="PV2" s="103"/>
      <c r="PW2" s="103"/>
      <c r="PX2" s="103"/>
      <c r="PY2" s="103"/>
      <c r="PZ2" s="103"/>
      <c r="QA2" s="103"/>
      <c r="QB2" s="103"/>
      <c r="QC2" s="103"/>
      <c r="QD2" s="103"/>
      <c r="QE2" s="103"/>
      <c r="QF2" s="103"/>
      <c r="QG2" s="103"/>
      <c r="QH2" s="103"/>
      <c r="QI2" s="103"/>
      <c r="QJ2" s="103"/>
      <c r="QK2" s="103"/>
      <c r="QL2" s="103"/>
      <c r="QM2" s="103"/>
      <c r="QN2" s="103"/>
      <c r="QO2" s="103"/>
      <c r="QP2" s="103"/>
      <c r="QQ2" s="103"/>
      <c r="QR2" s="103"/>
      <c r="QS2" s="103"/>
      <c r="QT2" s="103"/>
      <c r="QU2" s="103"/>
      <c r="QV2" s="103"/>
      <c r="QW2" s="103"/>
      <c r="QX2" s="103"/>
      <c r="QY2" s="103"/>
      <c r="QZ2" s="103"/>
      <c r="RA2" s="103"/>
      <c r="RB2" s="103"/>
      <c r="RC2" s="103"/>
      <c r="RD2" s="103"/>
      <c r="RE2" s="103"/>
      <c r="RF2" s="103"/>
      <c r="RG2" s="103"/>
      <c r="RH2" s="103"/>
      <c r="RI2" s="103"/>
      <c r="RJ2" s="103"/>
      <c r="RK2" s="103"/>
      <c r="RL2" s="103"/>
      <c r="RM2" s="103"/>
      <c r="RN2" s="103"/>
      <c r="RO2" s="103"/>
      <c r="RP2" s="103"/>
      <c r="RQ2" s="103"/>
      <c r="RR2" s="103"/>
      <c r="RS2" s="103"/>
      <c r="RT2" s="103"/>
      <c r="RU2" s="103"/>
      <c r="RV2" s="103"/>
      <c r="RW2" s="103"/>
      <c r="RX2" s="103"/>
      <c r="RY2" s="103"/>
      <c r="RZ2" s="103"/>
      <c r="SA2" s="103"/>
      <c r="SB2" s="103"/>
      <c r="SC2" s="103"/>
      <c r="SD2" s="103"/>
      <c r="SE2" s="103"/>
      <c r="SF2" s="103"/>
      <c r="SG2" s="103"/>
      <c r="SH2" s="103"/>
      <c r="SI2" s="103"/>
      <c r="SJ2" s="103"/>
      <c r="SK2" s="103"/>
      <c r="SL2" s="103"/>
      <c r="SM2" s="103"/>
      <c r="SN2" s="103"/>
      <c r="SO2" s="103"/>
      <c r="SP2" s="103"/>
      <c r="SQ2" s="103"/>
      <c r="SR2" s="103"/>
      <c r="SS2" s="103"/>
      <c r="ST2" s="103"/>
      <c r="SU2" s="103"/>
      <c r="SV2" s="103"/>
      <c r="SW2" s="103"/>
      <c r="SX2" s="103"/>
      <c r="SY2" s="103"/>
      <c r="SZ2" s="103"/>
      <c r="TA2" s="103"/>
      <c r="TB2" s="103"/>
      <c r="TC2" s="103"/>
      <c r="TD2" s="103"/>
      <c r="TE2" s="103"/>
      <c r="TF2" s="103"/>
      <c r="TG2" s="103"/>
      <c r="TH2" s="103"/>
      <c r="TI2" s="103"/>
      <c r="TJ2" s="103"/>
      <c r="TK2" s="103"/>
      <c r="TL2" s="103"/>
      <c r="TM2" s="103"/>
      <c r="TN2" s="103"/>
      <c r="TO2" s="103"/>
      <c r="TP2" s="103"/>
      <c r="TQ2" s="103"/>
      <c r="TR2" s="103"/>
      <c r="TS2" s="103"/>
      <c r="TT2" s="103"/>
      <c r="TU2" s="103"/>
      <c r="TV2" s="103"/>
      <c r="TW2" s="103"/>
      <c r="TX2" s="103"/>
      <c r="TY2" s="103"/>
      <c r="TZ2" s="103"/>
      <c r="UA2" s="103"/>
      <c r="UB2" s="103"/>
      <c r="UC2" s="103"/>
      <c r="UD2" s="103"/>
      <c r="UE2" s="103"/>
      <c r="UF2" s="103"/>
      <c r="UG2" s="103"/>
      <c r="UH2" s="103"/>
      <c r="UI2" s="103"/>
      <c r="UJ2" s="103"/>
      <c r="UK2" s="103"/>
      <c r="UL2" s="103"/>
      <c r="UM2" s="103"/>
      <c r="UN2" s="103"/>
      <c r="UO2" s="103"/>
      <c r="UP2" s="103"/>
      <c r="UQ2" s="103"/>
      <c r="UR2" s="103"/>
      <c r="US2" s="103"/>
      <c r="UT2" s="103"/>
      <c r="UU2" s="103"/>
      <c r="UV2" s="103"/>
      <c r="UW2" s="103"/>
      <c r="UX2" s="103"/>
      <c r="UY2" s="103"/>
      <c r="UZ2" s="103"/>
      <c r="VA2" s="103"/>
      <c r="VB2" s="103"/>
      <c r="VC2" s="103"/>
      <c r="VD2" s="103"/>
      <c r="VE2" s="103"/>
      <c r="VF2" s="103"/>
      <c r="VG2" s="103"/>
      <c r="VH2" s="103"/>
      <c r="VI2" s="103"/>
      <c r="VJ2" s="103"/>
      <c r="VK2" s="103"/>
      <c r="VL2" s="103"/>
      <c r="VM2" s="103"/>
      <c r="VN2" s="103"/>
      <c r="VO2" s="103"/>
      <c r="VP2" s="103"/>
      <c r="VQ2" s="103"/>
      <c r="VR2" s="103"/>
      <c r="VS2" s="103"/>
      <c r="VT2" s="103"/>
      <c r="VU2" s="103"/>
      <c r="VV2" s="103"/>
      <c r="VW2" s="103"/>
      <c r="VX2" s="103"/>
      <c r="VY2" s="103"/>
      <c r="VZ2" s="103"/>
      <c r="WA2" s="103"/>
      <c r="WB2" s="103"/>
      <c r="WC2" s="103"/>
      <c r="WD2" s="103"/>
      <c r="WE2" s="103"/>
      <c r="WF2" s="103"/>
      <c r="WG2" s="103"/>
      <c r="WH2" s="103"/>
      <c r="WI2" s="103"/>
      <c r="WJ2" s="103"/>
      <c r="WK2" s="103"/>
      <c r="WL2" s="103"/>
      <c r="WM2" s="103"/>
      <c r="WN2" s="103"/>
      <c r="WO2" s="103"/>
      <c r="WP2" s="103"/>
      <c r="WQ2" s="103"/>
      <c r="WR2" s="103"/>
      <c r="WS2" s="103"/>
      <c r="WT2" s="103"/>
      <c r="WU2" s="103"/>
      <c r="WV2" s="103"/>
      <c r="WW2" s="103"/>
      <c r="WX2" s="103"/>
      <c r="WY2" s="103"/>
      <c r="WZ2" s="103"/>
      <c r="XA2" s="103"/>
      <c r="XB2" s="103"/>
      <c r="XC2" s="103"/>
      <c r="XD2" s="103"/>
      <c r="XE2" s="103"/>
      <c r="XF2" s="103"/>
      <c r="XG2" s="103"/>
      <c r="XH2" s="103"/>
      <c r="XI2" s="103"/>
      <c r="XJ2" s="103"/>
      <c r="XK2" s="103"/>
      <c r="XL2" s="103"/>
      <c r="XM2" s="103"/>
      <c r="XN2" s="103"/>
      <c r="XO2" s="103"/>
      <c r="XP2" s="103"/>
      <c r="XQ2" s="103"/>
      <c r="XR2" s="103"/>
      <c r="XS2" s="103"/>
      <c r="XT2" s="103"/>
      <c r="XU2" s="103"/>
      <c r="XV2" s="103"/>
      <c r="XW2" s="103"/>
      <c r="XX2" s="103"/>
      <c r="XY2" s="103"/>
      <c r="XZ2" s="103"/>
      <c r="YA2" s="103"/>
      <c r="YB2" s="103"/>
      <c r="YC2" s="103"/>
      <c r="YD2" s="103"/>
      <c r="YE2" s="103"/>
      <c r="YF2" s="103"/>
      <c r="YG2" s="103"/>
      <c r="YH2" s="103"/>
      <c r="YI2" s="103"/>
      <c r="YJ2" s="103"/>
      <c r="YK2" s="103"/>
      <c r="YL2" s="103"/>
      <c r="YM2" s="103"/>
      <c r="YN2" s="103"/>
      <c r="YO2" s="103"/>
      <c r="YP2" s="103"/>
      <c r="YQ2" s="103"/>
      <c r="YR2" s="103"/>
      <c r="YS2" s="103"/>
      <c r="YT2" s="103"/>
      <c r="YU2" s="103"/>
      <c r="YV2" s="103"/>
      <c r="YW2" s="103"/>
      <c r="YX2" s="103"/>
      <c r="YY2" s="103"/>
      <c r="YZ2" s="103"/>
      <c r="ZA2" s="103"/>
      <c r="ZB2" s="103"/>
      <c r="ZC2" s="103"/>
      <c r="ZD2" s="103"/>
      <c r="ZE2" s="103"/>
      <c r="ZF2" s="103"/>
      <c r="ZG2" s="103"/>
      <c r="ZH2" s="103"/>
      <c r="ZI2" s="103"/>
      <c r="ZJ2" s="103"/>
      <c r="ZK2" s="103"/>
      <c r="ZL2" s="103"/>
      <c r="ZM2" s="103"/>
      <c r="ZN2" s="103"/>
      <c r="ZO2" s="103"/>
      <c r="ZP2" s="103"/>
      <c r="ZQ2" s="103"/>
      <c r="ZR2" s="103"/>
      <c r="ZS2" s="103"/>
      <c r="ZT2" s="103"/>
      <c r="ZU2" s="103"/>
      <c r="ZV2" s="103"/>
      <c r="ZW2" s="103"/>
      <c r="ZX2" s="103"/>
      <c r="ZY2" s="103"/>
      <c r="ZZ2" s="103"/>
      <c r="AAA2" s="103"/>
      <c r="AAB2" s="103"/>
      <c r="AAC2" s="103"/>
      <c r="AAD2" s="103"/>
      <c r="AAE2" s="103"/>
      <c r="AAF2" s="103"/>
      <c r="AAG2" s="103"/>
      <c r="AAH2" s="103"/>
      <c r="AAI2" s="103"/>
      <c r="AAJ2" s="103"/>
      <c r="AAK2" s="103"/>
      <c r="AAL2" s="103"/>
      <c r="AAM2" s="103"/>
      <c r="AAN2" s="103"/>
      <c r="AAO2" s="103"/>
      <c r="AAP2" s="103"/>
      <c r="AAQ2" s="103"/>
      <c r="AAR2" s="103"/>
      <c r="AAS2" s="103"/>
      <c r="AAT2" s="103"/>
      <c r="AAU2" s="103"/>
      <c r="AAV2" s="103"/>
      <c r="AAW2" s="103"/>
      <c r="AAX2" s="103"/>
      <c r="AAY2" s="103"/>
      <c r="AAZ2" s="103"/>
      <c r="ABA2" s="103"/>
      <c r="ABB2" s="103"/>
      <c r="ABC2" s="103"/>
      <c r="ABD2" s="103"/>
      <c r="ABE2" s="103"/>
      <c r="ABF2" s="103"/>
      <c r="ABG2" s="103"/>
      <c r="ABH2" s="103"/>
      <c r="ABI2" s="103"/>
      <c r="ABJ2" s="103"/>
      <c r="ABK2" s="103"/>
      <c r="ABL2" s="103"/>
      <c r="ABM2" s="103"/>
      <c r="ABN2" s="103"/>
      <c r="ABO2" s="103"/>
      <c r="ABP2" s="103"/>
      <c r="ABQ2" s="103"/>
      <c r="ABR2" s="103"/>
      <c r="ABS2" s="103"/>
      <c r="ABT2" s="103"/>
      <c r="ABU2" s="103"/>
      <c r="ABV2" s="103"/>
      <c r="ABW2" s="103"/>
      <c r="ABX2" s="103"/>
      <c r="ABY2" s="103"/>
      <c r="ABZ2" s="103"/>
      <c r="ACA2" s="103"/>
      <c r="ACB2" s="103"/>
      <c r="ACC2" s="103"/>
      <c r="ACD2" s="103"/>
      <c r="ACE2" s="103"/>
      <c r="ACF2" s="103"/>
      <c r="ACG2" s="103"/>
      <c r="ACH2" s="103"/>
      <c r="ACI2" s="103"/>
      <c r="ACJ2" s="103"/>
      <c r="ACK2" s="103"/>
      <c r="ACL2" s="103"/>
      <c r="ACM2" s="103"/>
      <c r="ACN2" s="103"/>
      <c r="ACO2" s="103"/>
      <c r="ACP2" s="103"/>
      <c r="ACQ2" s="103"/>
      <c r="ACR2" s="103"/>
      <c r="ACS2" s="103"/>
      <c r="ACT2" s="103"/>
      <c r="ACU2" s="103"/>
      <c r="ACV2" s="103"/>
      <c r="ACW2" s="103"/>
      <c r="ACX2" s="103"/>
      <c r="ACY2" s="103"/>
      <c r="ACZ2" s="103"/>
      <c r="ADA2" s="103"/>
      <c r="ADB2" s="103"/>
      <c r="ADC2" s="103"/>
      <c r="ADD2" s="103"/>
      <c r="ADE2" s="103"/>
      <c r="ADF2" s="103"/>
      <c r="ADG2" s="103"/>
      <c r="ADH2" s="103"/>
      <c r="ADI2" s="103"/>
      <c r="ADJ2" s="103"/>
      <c r="ADK2" s="103"/>
      <c r="ADL2" s="103"/>
      <c r="ADM2" s="103"/>
      <c r="ADN2" s="103"/>
      <c r="ADO2" s="103"/>
      <c r="ADP2" s="103"/>
      <c r="ADQ2" s="103"/>
      <c r="ADR2" s="103"/>
      <c r="ADS2" s="103"/>
      <c r="ADT2" s="103"/>
      <c r="ADU2" s="103"/>
      <c r="ADV2" s="103"/>
      <c r="ADW2" s="103"/>
      <c r="ADX2" s="103"/>
      <c r="ADY2" s="103"/>
      <c r="ADZ2" s="103"/>
      <c r="AEA2" s="103"/>
      <c r="AEB2" s="103"/>
      <c r="AEC2" s="103"/>
      <c r="AED2" s="103"/>
      <c r="AEE2" s="103"/>
      <c r="AEF2" s="103"/>
      <c r="AEG2" s="103"/>
      <c r="AEH2" s="103"/>
      <c r="AEI2" s="103"/>
      <c r="AEJ2" s="103"/>
      <c r="AEK2" s="103"/>
      <c r="AEL2" s="103"/>
      <c r="AEM2" s="103"/>
      <c r="AEN2" s="103"/>
      <c r="AEO2" s="103"/>
      <c r="AEP2" s="103"/>
      <c r="AEQ2" s="103"/>
      <c r="AER2" s="103"/>
      <c r="AES2" s="103"/>
      <c r="AET2" s="103"/>
      <c r="AEU2" s="103"/>
      <c r="AEV2" s="103"/>
      <c r="AEW2" s="103"/>
      <c r="AEX2" s="103"/>
      <c r="AEY2" s="103"/>
      <c r="AEZ2" s="103"/>
      <c r="AFA2" s="103"/>
      <c r="AFB2" s="103"/>
      <c r="AFC2" s="103"/>
      <c r="AFD2" s="103"/>
      <c r="AFE2" s="103"/>
      <c r="AFF2" s="103"/>
      <c r="AFG2" s="103"/>
      <c r="AFH2" s="103"/>
      <c r="AFI2" s="103"/>
      <c r="AFJ2" s="103"/>
      <c r="AFK2" s="103"/>
      <c r="AFL2" s="103"/>
      <c r="AFM2" s="103"/>
      <c r="AFN2" s="103"/>
      <c r="AFO2" s="103"/>
      <c r="AFP2" s="103"/>
      <c r="AFQ2" s="103"/>
      <c r="AFR2" s="103"/>
      <c r="AFS2" s="103"/>
      <c r="AFT2" s="103"/>
      <c r="AFU2" s="103"/>
      <c r="AFV2" s="103"/>
      <c r="AFW2" s="103"/>
      <c r="AFX2" s="103"/>
      <c r="AFY2" s="103"/>
      <c r="AFZ2" s="103"/>
      <c r="AGA2" s="103"/>
      <c r="AGB2" s="103"/>
      <c r="AGC2" s="103"/>
      <c r="AGD2" s="103"/>
      <c r="AGE2" s="103"/>
      <c r="AGF2" s="103"/>
      <c r="AGG2" s="103"/>
      <c r="AGH2" s="103"/>
      <c r="AGI2" s="103"/>
      <c r="AGJ2" s="103"/>
      <c r="AGK2" s="103"/>
      <c r="AGL2" s="103"/>
      <c r="AGM2" s="103"/>
      <c r="AGN2" s="103"/>
      <c r="AGO2" s="103"/>
      <c r="AGP2" s="103"/>
      <c r="AGQ2" s="103"/>
      <c r="AGR2" s="103"/>
      <c r="AGS2" s="103"/>
      <c r="AGT2" s="103"/>
      <c r="AGU2" s="103"/>
      <c r="AGV2" s="103"/>
      <c r="AGW2" s="103"/>
      <c r="AGX2" s="103"/>
      <c r="AGY2" s="103"/>
      <c r="AGZ2" s="103"/>
      <c r="AHA2" s="103"/>
      <c r="AHB2" s="103"/>
      <c r="AHC2" s="103"/>
      <c r="AHD2" s="103"/>
      <c r="AHE2" s="103"/>
      <c r="AHF2" s="103"/>
      <c r="AHG2" s="103"/>
      <c r="AHH2" s="103"/>
      <c r="AHI2" s="103"/>
      <c r="AHJ2" s="103"/>
      <c r="AHK2" s="103"/>
      <c r="AHL2" s="103"/>
      <c r="AHM2" s="103"/>
      <c r="AHN2" s="103"/>
      <c r="AHO2" s="103"/>
      <c r="AHP2" s="103"/>
      <c r="AHQ2" s="103"/>
      <c r="AHR2" s="103"/>
      <c r="AHS2" s="103"/>
      <c r="AHT2" s="103"/>
      <c r="AHU2" s="103"/>
      <c r="AHV2" s="103"/>
      <c r="AHW2" s="103"/>
      <c r="AHX2" s="103"/>
      <c r="AHY2" s="103"/>
      <c r="AHZ2" s="103"/>
      <c r="AIA2" s="103"/>
      <c r="AIB2" s="103"/>
      <c r="AIC2" s="103"/>
      <c r="AID2" s="103"/>
      <c r="AIE2" s="103"/>
      <c r="AIF2" s="103"/>
      <c r="AIG2" s="103"/>
      <c r="AIH2" s="103"/>
      <c r="AII2" s="103"/>
      <c r="AIJ2" s="103"/>
      <c r="AIK2" s="103"/>
      <c r="AIL2" s="103"/>
      <c r="AIM2" s="103"/>
      <c r="AIN2" s="103"/>
      <c r="AIO2" s="103"/>
      <c r="AIP2" s="103"/>
      <c r="AIQ2" s="103"/>
      <c r="AIR2" s="103"/>
      <c r="AIS2" s="103"/>
      <c r="AIT2" s="103"/>
      <c r="AIU2" s="103"/>
      <c r="AIV2" s="103"/>
      <c r="AIW2" s="103"/>
      <c r="AIX2" s="103"/>
      <c r="AIY2" s="103"/>
      <c r="AIZ2" s="103"/>
      <c r="AJA2" s="103"/>
      <c r="AJB2" s="103"/>
      <c r="AJC2" s="103"/>
      <c r="AJD2" s="103"/>
      <c r="AJE2" s="103"/>
      <c r="AJF2" s="103"/>
      <c r="AJG2" s="103"/>
      <c r="AJH2" s="103"/>
      <c r="AJI2" s="103"/>
      <c r="AJJ2" s="103"/>
      <c r="AJK2" s="103"/>
      <c r="AJL2" s="103"/>
      <c r="AJM2" s="103"/>
      <c r="AJN2" s="103"/>
      <c r="AJO2" s="103"/>
      <c r="AJP2" s="103"/>
      <c r="AJQ2" s="103"/>
      <c r="AJR2" s="103"/>
      <c r="AJS2" s="103"/>
      <c r="AJT2" s="103"/>
      <c r="AJU2" s="103"/>
      <c r="AJV2" s="103"/>
      <c r="AJW2" s="103"/>
      <c r="AJX2" s="103"/>
      <c r="AJY2" s="103"/>
      <c r="AJZ2" s="103"/>
      <c r="AKA2" s="103"/>
      <c r="AKB2" s="103"/>
      <c r="AKC2" s="103"/>
      <c r="AKD2" s="103"/>
      <c r="AKE2" s="103"/>
      <c r="AKF2" s="103"/>
      <c r="AKG2" s="103"/>
      <c r="AKH2" s="103"/>
      <c r="AKI2" s="103"/>
    </row>
    <row r="3" spans="1:971" s="105" customFormat="1" ht="75.75" customHeight="1">
      <c r="A3" s="562"/>
      <c r="B3" s="562"/>
      <c r="C3" s="562"/>
      <c r="D3" s="562"/>
      <c r="E3" s="109" t="s">
        <v>127</v>
      </c>
      <c r="F3" s="561">
        <v>2023</v>
      </c>
      <c r="G3" s="561"/>
      <c r="H3" s="561"/>
      <c r="I3" s="561"/>
      <c r="J3" s="561" t="s">
        <v>128</v>
      </c>
      <c r="K3" s="563"/>
      <c r="L3" s="478"/>
      <c r="M3" s="478"/>
      <c r="N3" s="478"/>
      <c r="O3" s="478"/>
      <c r="P3" s="478"/>
      <c r="Q3" s="478"/>
      <c r="R3" s="478"/>
      <c r="S3" s="478"/>
      <c r="T3" s="478"/>
      <c r="U3" s="478"/>
      <c r="V3" s="478"/>
      <c r="W3" s="478"/>
      <c r="X3" s="110"/>
      <c r="Y3" s="707"/>
      <c r="Z3" s="707"/>
      <c r="AA3" s="707"/>
      <c r="AB3" s="210"/>
      <c r="AC3" s="210"/>
      <c r="AD3" s="103"/>
      <c r="AE3" s="103"/>
      <c r="AF3" s="103"/>
      <c r="AG3" s="103"/>
      <c r="AH3" s="103"/>
      <c r="AI3" s="103"/>
      <c r="AJ3" s="103"/>
      <c r="AK3" s="103"/>
      <c r="AL3" s="103"/>
      <c r="AM3" s="103"/>
      <c r="AN3" s="1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c r="BM3" s="103"/>
      <c r="BN3" s="103"/>
      <c r="BO3" s="103"/>
      <c r="BP3" s="103"/>
      <c r="BQ3" s="103"/>
      <c r="BR3" s="103"/>
      <c r="BS3" s="103"/>
      <c r="BT3" s="103"/>
      <c r="BU3" s="103"/>
      <c r="BV3" s="103"/>
      <c r="BW3" s="103"/>
      <c r="BX3" s="103"/>
      <c r="BY3" s="103"/>
      <c r="BZ3" s="103"/>
      <c r="CA3" s="103"/>
      <c r="CB3" s="103"/>
      <c r="CC3" s="103"/>
      <c r="CD3" s="103"/>
      <c r="CE3" s="103"/>
      <c r="CF3" s="103"/>
      <c r="CG3" s="103"/>
      <c r="CH3" s="103"/>
      <c r="CI3" s="103"/>
      <c r="CJ3" s="103"/>
      <c r="CK3" s="103"/>
      <c r="CL3" s="103"/>
      <c r="CM3" s="103"/>
      <c r="CN3" s="103"/>
      <c r="CO3" s="103"/>
      <c r="CP3" s="103"/>
      <c r="CQ3" s="103"/>
      <c r="CR3" s="103"/>
      <c r="CS3" s="103"/>
      <c r="CT3" s="103"/>
      <c r="CU3" s="103"/>
      <c r="CV3" s="103"/>
      <c r="CW3" s="103"/>
      <c r="CX3" s="103"/>
      <c r="CY3" s="103"/>
      <c r="CZ3" s="103"/>
      <c r="DA3" s="103"/>
      <c r="DB3" s="103"/>
      <c r="DC3" s="103"/>
      <c r="DD3" s="103"/>
      <c r="DE3" s="103"/>
      <c r="DF3" s="103"/>
      <c r="DG3" s="103"/>
      <c r="DH3" s="103"/>
      <c r="DI3" s="103"/>
      <c r="DJ3" s="103"/>
      <c r="DK3" s="103"/>
      <c r="DL3" s="103"/>
      <c r="DM3" s="103"/>
      <c r="DN3" s="103"/>
      <c r="DO3" s="103"/>
      <c r="DP3" s="103"/>
      <c r="DQ3" s="103"/>
      <c r="DR3" s="103"/>
      <c r="DS3" s="103"/>
      <c r="DT3" s="103"/>
      <c r="DU3" s="103"/>
      <c r="DV3" s="103"/>
      <c r="DW3" s="103"/>
      <c r="DX3" s="103"/>
      <c r="DY3" s="103"/>
      <c r="DZ3" s="103"/>
      <c r="EA3" s="103"/>
      <c r="EB3" s="103"/>
      <c r="EC3" s="103"/>
      <c r="ED3" s="103"/>
      <c r="EE3" s="103"/>
      <c r="EF3" s="103"/>
      <c r="EG3" s="103"/>
      <c r="EH3" s="103"/>
      <c r="EI3" s="103"/>
      <c r="EJ3" s="103"/>
      <c r="EK3" s="103"/>
      <c r="EL3" s="103"/>
      <c r="EM3" s="103"/>
      <c r="EN3" s="103"/>
      <c r="EO3" s="103"/>
      <c r="EP3" s="103"/>
      <c r="EQ3" s="103"/>
      <c r="ER3" s="103"/>
      <c r="ES3" s="103"/>
      <c r="ET3" s="103"/>
      <c r="EU3" s="103"/>
      <c r="EV3" s="103"/>
      <c r="EW3" s="103"/>
      <c r="EX3" s="103"/>
      <c r="EY3" s="103"/>
      <c r="EZ3" s="103"/>
      <c r="FA3" s="103"/>
      <c r="FB3" s="103"/>
      <c r="FC3" s="103"/>
      <c r="FD3" s="103"/>
      <c r="FE3" s="103"/>
      <c r="FF3" s="103"/>
      <c r="FG3" s="103"/>
      <c r="FH3" s="103"/>
      <c r="FI3" s="103"/>
      <c r="FJ3" s="103"/>
      <c r="FK3" s="103"/>
      <c r="FL3" s="103"/>
      <c r="FM3" s="103"/>
      <c r="FN3" s="103"/>
      <c r="FO3" s="103"/>
      <c r="FP3" s="103"/>
      <c r="FQ3" s="103"/>
      <c r="FR3" s="103"/>
      <c r="FS3" s="103"/>
      <c r="FT3" s="103"/>
      <c r="FU3" s="103"/>
      <c r="FV3" s="103"/>
      <c r="FW3" s="103"/>
      <c r="FX3" s="103"/>
      <c r="FY3" s="103"/>
      <c r="FZ3" s="103"/>
      <c r="GA3" s="103"/>
      <c r="GB3" s="103"/>
      <c r="GC3" s="103"/>
      <c r="GD3" s="103"/>
      <c r="GE3" s="103"/>
      <c r="GF3" s="103"/>
      <c r="GG3" s="103"/>
      <c r="GH3" s="103"/>
      <c r="GI3" s="103"/>
      <c r="GJ3" s="103"/>
      <c r="GK3" s="103"/>
      <c r="GL3" s="103"/>
      <c r="GM3" s="103"/>
      <c r="GN3" s="103"/>
      <c r="GO3" s="103"/>
      <c r="GP3" s="103"/>
      <c r="GQ3" s="103"/>
      <c r="GR3" s="103"/>
      <c r="GS3" s="103"/>
      <c r="GT3" s="103"/>
      <c r="GU3" s="103"/>
      <c r="GV3" s="103"/>
      <c r="GW3" s="103"/>
      <c r="GX3" s="103"/>
      <c r="GY3" s="103"/>
      <c r="GZ3" s="103"/>
      <c r="HA3" s="103"/>
      <c r="HB3" s="103"/>
      <c r="HC3" s="103"/>
      <c r="HD3" s="103"/>
      <c r="HE3" s="103"/>
      <c r="HF3" s="103"/>
      <c r="HG3" s="103"/>
      <c r="HH3" s="103"/>
      <c r="HI3" s="103"/>
      <c r="HJ3" s="103"/>
      <c r="HK3" s="103"/>
      <c r="HL3" s="103"/>
      <c r="HM3" s="103"/>
      <c r="HN3" s="103"/>
      <c r="HO3" s="103"/>
      <c r="HP3" s="103"/>
      <c r="HQ3" s="103"/>
      <c r="HR3" s="103"/>
      <c r="HS3" s="103"/>
      <c r="HT3" s="103"/>
      <c r="HU3" s="103"/>
      <c r="HV3" s="103"/>
      <c r="HW3" s="103"/>
      <c r="HX3" s="103"/>
      <c r="HY3" s="103"/>
      <c r="HZ3" s="103"/>
      <c r="IA3" s="103"/>
      <c r="IB3" s="103"/>
      <c r="IC3" s="103"/>
      <c r="ID3" s="103"/>
      <c r="IE3" s="103"/>
      <c r="IF3" s="103"/>
      <c r="IG3" s="103"/>
      <c r="IH3" s="103"/>
      <c r="II3" s="103"/>
      <c r="IJ3" s="103"/>
      <c r="IK3" s="103"/>
      <c r="IL3" s="103"/>
      <c r="IM3" s="103"/>
      <c r="IN3" s="103"/>
      <c r="IO3" s="103"/>
      <c r="IP3" s="103"/>
      <c r="IQ3" s="103"/>
      <c r="IR3" s="103"/>
      <c r="IS3" s="103"/>
      <c r="IT3" s="103"/>
      <c r="IU3" s="103"/>
      <c r="IV3" s="103"/>
      <c r="IW3" s="103"/>
      <c r="IX3" s="103"/>
      <c r="IY3" s="103"/>
      <c r="IZ3" s="103"/>
      <c r="JA3" s="103"/>
      <c r="JB3" s="103"/>
      <c r="JC3" s="103"/>
      <c r="JD3" s="103"/>
      <c r="JE3" s="103"/>
      <c r="JF3" s="103"/>
      <c r="JG3" s="103"/>
      <c r="JH3" s="103"/>
      <c r="JI3" s="103"/>
      <c r="JJ3" s="103"/>
      <c r="JK3" s="103"/>
      <c r="JL3" s="103"/>
      <c r="JM3" s="103"/>
      <c r="JN3" s="103"/>
      <c r="JO3" s="103"/>
      <c r="JP3" s="103"/>
      <c r="JQ3" s="103"/>
      <c r="JR3" s="103"/>
      <c r="JS3" s="103"/>
      <c r="JT3" s="103"/>
      <c r="JU3" s="103"/>
      <c r="JV3" s="103"/>
      <c r="JW3" s="103"/>
      <c r="JX3" s="103"/>
      <c r="JY3" s="103"/>
      <c r="JZ3" s="103"/>
      <c r="KA3" s="103"/>
      <c r="KB3" s="103"/>
      <c r="KC3" s="103"/>
      <c r="KD3" s="103"/>
      <c r="KE3" s="103"/>
      <c r="KF3" s="103"/>
      <c r="KG3" s="103"/>
      <c r="KH3" s="103"/>
      <c r="KI3" s="103"/>
      <c r="KJ3" s="103"/>
      <c r="KK3" s="103"/>
      <c r="KL3" s="103"/>
      <c r="KM3" s="103"/>
      <c r="KN3" s="103"/>
      <c r="KO3" s="103"/>
      <c r="KP3" s="103"/>
      <c r="KQ3" s="103"/>
      <c r="KR3" s="103"/>
      <c r="KS3" s="103"/>
      <c r="KT3" s="103"/>
      <c r="KU3" s="103"/>
      <c r="KV3" s="103"/>
      <c r="KW3" s="103"/>
      <c r="KX3" s="103"/>
      <c r="KY3" s="103"/>
      <c r="KZ3" s="103"/>
      <c r="LA3" s="103"/>
      <c r="LB3" s="103"/>
      <c r="LC3" s="103"/>
      <c r="LD3" s="103"/>
      <c r="LE3" s="103"/>
      <c r="LF3" s="103"/>
      <c r="LG3" s="103"/>
      <c r="LH3" s="103"/>
      <c r="LI3" s="103"/>
      <c r="LJ3" s="103"/>
      <c r="LK3" s="103"/>
      <c r="LL3" s="103"/>
      <c r="LM3" s="103"/>
      <c r="LN3" s="103"/>
      <c r="LO3" s="103"/>
      <c r="LP3" s="103"/>
      <c r="LQ3" s="103"/>
      <c r="LR3" s="103"/>
      <c r="LS3" s="103"/>
      <c r="LT3" s="103"/>
      <c r="LU3" s="103"/>
      <c r="LV3" s="103"/>
      <c r="LW3" s="103"/>
      <c r="LX3" s="103"/>
      <c r="LY3" s="103"/>
      <c r="LZ3" s="103"/>
      <c r="MA3" s="103"/>
      <c r="MB3" s="103"/>
      <c r="MC3" s="103"/>
      <c r="MD3" s="103"/>
      <c r="ME3" s="103"/>
      <c r="MF3" s="103"/>
      <c r="MG3" s="103"/>
      <c r="MH3" s="103"/>
      <c r="MI3" s="103"/>
      <c r="MJ3" s="103"/>
      <c r="MK3" s="103"/>
      <c r="ML3" s="103"/>
      <c r="MM3" s="103"/>
      <c r="MN3" s="103"/>
      <c r="MO3" s="103"/>
      <c r="MP3" s="103"/>
      <c r="MQ3" s="103"/>
      <c r="MR3" s="103"/>
      <c r="MS3" s="103"/>
      <c r="MT3" s="103"/>
      <c r="MU3" s="103"/>
      <c r="MV3" s="103"/>
      <c r="MW3" s="103"/>
      <c r="MX3" s="103"/>
      <c r="MY3" s="103"/>
      <c r="MZ3" s="103"/>
      <c r="NA3" s="103"/>
      <c r="NB3" s="103"/>
      <c r="NC3" s="103"/>
      <c r="ND3" s="103"/>
      <c r="NE3" s="103"/>
      <c r="NF3" s="103"/>
      <c r="NG3" s="103"/>
      <c r="NH3" s="103"/>
      <c r="NI3" s="103"/>
      <c r="NJ3" s="103"/>
      <c r="NK3" s="103"/>
      <c r="NL3" s="103"/>
      <c r="NM3" s="103"/>
      <c r="NN3" s="103"/>
      <c r="NO3" s="103"/>
      <c r="NP3" s="103"/>
      <c r="NQ3" s="103"/>
      <c r="NR3" s="103"/>
      <c r="NS3" s="103"/>
      <c r="NT3" s="103"/>
      <c r="NU3" s="103"/>
      <c r="NV3" s="103"/>
      <c r="NW3" s="103"/>
      <c r="NX3" s="103"/>
      <c r="NY3" s="103"/>
      <c r="NZ3" s="103"/>
      <c r="OA3" s="103"/>
      <c r="OB3" s="103"/>
      <c r="OC3" s="103"/>
      <c r="OD3" s="103"/>
      <c r="OE3" s="103"/>
      <c r="OF3" s="103"/>
      <c r="OG3" s="103"/>
      <c r="OH3" s="103"/>
      <c r="OI3" s="103"/>
      <c r="OJ3" s="103"/>
      <c r="OK3" s="103"/>
      <c r="OL3" s="103"/>
      <c r="OM3" s="103"/>
      <c r="ON3" s="103"/>
      <c r="OO3" s="103"/>
      <c r="OP3" s="103"/>
      <c r="OQ3" s="103"/>
      <c r="OR3" s="103"/>
      <c r="OS3" s="103"/>
      <c r="OT3" s="103"/>
      <c r="OU3" s="103"/>
      <c r="OV3" s="103"/>
      <c r="OW3" s="103"/>
      <c r="OX3" s="103"/>
      <c r="OY3" s="103"/>
      <c r="OZ3" s="103"/>
      <c r="PA3" s="103"/>
      <c r="PB3" s="103"/>
      <c r="PC3" s="103"/>
      <c r="PD3" s="103"/>
      <c r="PE3" s="103"/>
      <c r="PF3" s="103"/>
      <c r="PG3" s="103"/>
      <c r="PH3" s="103"/>
      <c r="PI3" s="103"/>
      <c r="PJ3" s="103"/>
      <c r="PK3" s="103"/>
      <c r="PL3" s="103"/>
      <c r="PM3" s="103"/>
      <c r="PN3" s="103"/>
      <c r="PO3" s="103"/>
      <c r="PP3" s="103"/>
      <c r="PQ3" s="103"/>
      <c r="PR3" s="103"/>
      <c r="PS3" s="103"/>
      <c r="PT3" s="103"/>
      <c r="PU3" s="103"/>
      <c r="PV3" s="103"/>
      <c r="PW3" s="103"/>
      <c r="PX3" s="103"/>
      <c r="PY3" s="103"/>
      <c r="PZ3" s="103"/>
      <c r="QA3" s="103"/>
      <c r="QB3" s="103"/>
      <c r="QC3" s="103"/>
      <c r="QD3" s="103"/>
      <c r="QE3" s="103"/>
      <c r="QF3" s="103"/>
      <c r="QG3" s="103"/>
      <c r="QH3" s="103"/>
      <c r="QI3" s="103"/>
      <c r="QJ3" s="103"/>
      <c r="QK3" s="103"/>
      <c r="QL3" s="103"/>
      <c r="QM3" s="103"/>
      <c r="QN3" s="103"/>
      <c r="QO3" s="103"/>
      <c r="QP3" s="103"/>
      <c r="QQ3" s="103"/>
      <c r="QR3" s="103"/>
      <c r="QS3" s="103"/>
      <c r="QT3" s="103"/>
      <c r="QU3" s="103"/>
      <c r="QV3" s="103"/>
      <c r="QW3" s="103"/>
      <c r="QX3" s="103"/>
      <c r="QY3" s="103"/>
      <c r="QZ3" s="103"/>
      <c r="RA3" s="103"/>
      <c r="RB3" s="103"/>
      <c r="RC3" s="103"/>
      <c r="RD3" s="103"/>
      <c r="RE3" s="103"/>
      <c r="RF3" s="103"/>
      <c r="RG3" s="103"/>
      <c r="RH3" s="103"/>
      <c r="RI3" s="103"/>
      <c r="RJ3" s="103"/>
      <c r="RK3" s="103"/>
      <c r="RL3" s="103"/>
      <c r="RM3" s="103"/>
      <c r="RN3" s="103"/>
      <c r="RO3" s="103"/>
      <c r="RP3" s="103"/>
      <c r="RQ3" s="103"/>
      <c r="RR3" s="103"/>
      <c r="RS3" s="103"/>
      <c r="RT3" s="103"/>
      <c r="RU3" s="103"/>
      <c r="RV3" s="103"/>
      <c r="RW3" s="103"/>
      <c r="RX3" s="103"/>
      <c r="RY3" s="103"/>
      <c r="RZ3" s="103"/>
      <c r="SA3" s="103"/>
      <c r="SB3" s="103"/>
      <c r="SC3" s="103"/>
      <c r="SD3" s="103"/>
      <c r="SE3" s="103"/>
      <c r="SF3" s="103"/>
      <c r="SG3" s="103"/>
      <c r="SH3" s="103"/>
      <c r="SI3" s="103"/>
      <c r="SJ3" s="103"/>
      <c r="SK3" s="103"/>
      <c r="SL3" s="103"/>
      <c r="SM3" s="103"/>
      <c r="SN3" s="103"/>
      <c r="SO3" s="103"/>
      <c r="SP3" s="103"/>
      <c r="SQ3" s="103"/>
      <c r="SR3" s="103"/>
      <c r="SS3" s="103"/>
      <c r="ST3" s="103"/>
      <c r="SU3" s="103"/>
      <c r="SV3" s="103"/>
      <c r="SW3" s="103"/>
      <c r="SX3" s="103"/>
      <c r="SY3" s="103"/>
      <c r="SZ3" s="103"/>
      <c r="TA3" s="103"/>
      <c r="TB3" s="103"/>
      <c r="TC3" s="103"/>
      <c r="TD3" s="103"/>
      <c r="TE3" s="103"/>
      <c r="TF3" s="103"/>
      <c r="TG3" s="103"/>
      <c r="TH3" s="103"/>
      <c r="TI3" s="103"/>
      <c r="TJ3" s="103"/>
      <c r="TK3" s="103"/>
      <c r="TL3" s="103"/>
      <c r="TM3" s="103"/>
      <c r="TN3" s="103"/>
      <c r="TO3" s="103"/>
      <c r="TP3" s="103"/>
      <c r="TQ3" s="103"/>
      <c r="TR3" s="103"/>
      <c r="TS3" s="103"/>
      <c r="TT3" s="103"/>
      <c r="TU3" s="103"/>
      <c r="TV3" s="103"/>
      <c r="TW3" s="103"/>
      <c r="TX3" s="103"/>
      <c r="TY3" s="103"/>
      <c r="TZ3" s="103"/>
      <c r="UA3" s="103"/>
      <c r="UB3" s="103"/>
      <c r="UC3" s="103"/>
      <c r="UD3" s="103"/>
      <c r="UE3" s="103"/>
      <c r="UF3" s="103"/>
      <c r="UG3" s="103"/>
      <c r="UH3" s="103"/>
      <c r="UI3" s="103"/>
      <c r="UJ3" s="103"/>
      <c r="UK3" s="103"/>
      <c r="UL3" s="103"/>
      <c r="UM3" s="103"/>
      <c r="UN3" s="103"/>
      <c r="UO3" s="103"/>
      <c r="UP3" s="103"/>
      <c r="UQ3" s="103"/>
      <c r="UR3" s="103"/>
      <c r="US3" s="103"/>
      <c r="UT3" s="103"/>
      <c r="UU3" s="103"/>
      <c r="UV3" s="103"/>
      <c r="UW3" s="103"/>
      <c r="UX3" s="103"/>
      <c r="UY3" s="103"/>
      <c r="UZ3" s="103"/>
      <c r="VA3" s="103"/>
      <c r="VB3" s="103"/>
      <c r="VC3" s="103"/>
      <c r="VD3" s="103"/>
      <c r="VE3" s="103"/>
      <c r="VF3" s="103"/>
      <c r="VG3" s="103"/>
      <c r="VH3" s="103"/>
      <c r="VI3" s="103"/>
      <c r="VJ3" s="103"/>
      <c r="VK3" s="103"/>
      <c r="VL3" s="103"/>
      <c r="VM3" s="103"/>
      <c r="VN3" s="103"/>
      <c r="VO3" s="103"/>
      <c r="VP3" s="103"/>
      <c r="VQ3" s="103"/>
      <c r="VR3" s="103"/>
      <c r="VS3" s="103"/>
      <c r="VT3" s="103"/>
      <c r="VU3" s="103"/>
      <c r="VV3" s="103"/>
      <c r="VW3" s="103"/>
      <c r="VX3" s="103"/>
      <c r="VY3" s="103"/>
      <c r="VZ3" s="103"/>
      <c r="WA3" s="103"/>
      <c r="WB3" s="103"/>
      <c r="WC3" s="103"/>
      <c r="WD3" s="103"/>
      <c r="WE3" s="103"/>
      <c r="WF3" s="103"/>
      <c r="WG3" s="103"/>
      <c r="WH3" s="103"/>
      <c r="WI3" s="103"/>
      <c r="WJ3" s="103"/>
      <c r="WK3" s="103"/>
      <c r="WL3" s="103"/>
      <c r="WM3" s="103"/>
      <c r="WN3" s="103"/>
      <c r="WO3" s="103"/>
      <c r="WP3" s="103"/>
      <c r="WQ3" s="103"/>
      <c r="WR3" s="103"/>
      <c r="WS3" s="103"/>
      <c r="WT3" s="103"/>
      <c r="WU3" s="103"/>
      <c r="WV3" s="103"/>
      <c r="WW3" s="103"/>
      <c r="WX3" s="103"/>
      <c r="WY3" s="103"/>
      <c r="WZ3" s="103"/>
      <c r="XA3" s="103"/>
      <c r="XB3" s="103"/>
      <c r="XC3" s="103"/>
      <c r="XD3" s="103"/>
      <c r="XE3" s="103"/>
      <c r="XF3" s="103"/>
      <c r="XG3" s="103"/>
      <c r="XH3" s="103"/>
      <c r="XI3" s="103"/>
      <c r="XJ3" s="103"/>
      <c r="XK3" s="103"/>
      <c r="XL3" s="103"/>
      <c r="XM3" s="103"/>
      <c r="XN3" s="103"/>
      <c r="XO3" s="103"/>
      <c r="XP3" s="103"/>
      <c r="XQ3" s="103"/>
      <c r="XR3" s="103"/>
      <c r="XS3" s="103"/>
      <c r="XT3" s="103"/>
      <c r="XU3" s="103"/>
      <c r="XV3" s="103"/>
      <c r="XW3" s="103"/>
      <c r="XX3" s="103"/>
      <c r="XY3" s="103"/>
      <c r="XZ3" s="103"/>
      <c r="YA3" s="103"/>
      <c r="YB3" s="103"/>
      <c r="YC3" s="103"/>
      <c r="YD3" s="103"/>
      <c r="YE3" s="103"/>
      <c r="YF3" s="103"/>
      <c r="YG3" s="103"/>
      <c r="YH3" s="103"/>
      <c r="YI3" s="103"/>
      <c r="YJ3" s="103"/>
      <c r="YK3" s="103"/>
      <c r="YL3" s="103"/>
      <c r="YM3" s="103"/>
      <c r="YN3" s="103"/>
      <c r="YO3" s="103"/>
      <c r="YP3" s="103"/>
      <c r="YQ3" s="103"/>
      <c r="YR3" s="103"/>
      <c r="YS3" s="103"/>
      <c r="YT3" s="103"/>
      <c r="YU3" s="103"/>
      <c r="YV3" s="103"/>
      <c r="YW3" s="103"/>
      <c r="YX3" s="103"/>
      <c r="YY3" s="103"/>
      <c r="YZ3" s="103"/>
      <c r="ZA3" s="103"/>
      <c r="ZB3" s="103"/>
      <c r="ZC3" s="103"/>
      <c r="ZD3" s="103"/>
      <c r="ZE3" s="103"/>
      <c r="ZF3" s="103"/>
      <c r="ZG3" s="103"/>
      <c r="ZH3" s="103"/>
      <c r="ZI3" s="103"/>
      <c r="ZJ3" s="103"/>
      <c r="ZK3" s="103"/>
      <c r="ZL3" s="103"/>
      <c r="ZM3" s="103"/>
      <c r="ZN3" s="103"/>
      <c r="ZO3" s="103"/>
      <c r="ZP3" s="103"/>
      <c r="ZQ3" s="103"/>
      <c r="ZR3" s="103"/>
      <c r="ZS3" s="103"/>
      <c r="ZT3" s="103"/>
      <c r="ZU3" s="103"/>
      <c r="ZV3" s="103"/>
      <c r="ZW3" s="103"/>
      <c r="ZX3" s="103"/>
      <c r="ZY3" s="103"/>
      <c r="ZZ3" s="103"/>
      <c r="AAA3" s="103"/>
      <c r="AAB3" s="103"/>
      <c r="AAC3" s="103"/>
      <c r="AAD3" s="103"/>
      <c r="AAE3" s="103"/>
      <c r="AAF3" s="103"/>
      <c r="AAG3" s="103"/>
      <c r="AAH3" s="103"/>
      <c r="AAI3" s="103"/>
      <c r="AAJ3" s="103"/>
      <c r="AAK3" s="103"/>
      <c r="AAL3" s="103"/>
      <c r="AAM3" s="103"/>
      <c r="AAN3" s="103"/>
      <c r="AAO3" s="103"/>
      <c r="AAP3" s="103"/>
      <c r="AAQ3" s="103"/>
      <c r="AAR3" s="103"/>
      <c r="AAS3" s="103"/>
      <c r="AAT3" s="103"/>
      <c r="AAU3" s="103"/>
      <c r="AAV3" s="103"/>
      <c r="AAW3" s="103"/>
      <c r="AAX3" s="103"/>
      <c r="AAY3" s="103"/>
      <c r="AAZ3" s="103"/>
      <c r="ABA3" s="103"/>
      <c r="ABB3" s="103"/>
      <c r="ABC3" s="103"/>
      <c r="ABD3" s="103"/>
      <c r="ABE3" s="103"/>
      <c r="ABF3" s="103"/>
      <c r="ABG3" s="103"/>
      <c r="ABH3" s="103"/>
      <c r="ABI3" s="103"/>
      <c r="ABJ3" s="103"/>
      <c r="ABK3" s="103"/>
      <c r="ABL3" s="103"/>
      <c r="ABM3" s="103"/>
      <c r="ABN3" s="103"/>
      <c r="ABO3" s="103"/>
      <c r="ABP3" s="103"/>
      <c r="ABQ3" s="103"/>
      <c r="ABR3" s="103"/>
      <c r="ABS3" s="103"/>
      <c r="ABT3" s="103"/>
      <c r="ABU3" s="103"/>
      <c r="ABV3" s="103"/>
      <c r="ABW3" s="103"/>
      <c r="ABX3" s="103"/>
      <c r="ABY3" s="103"/>
      <c r="ABZ3" s="103"/>
      <c r="ACA3" s="103"/>
      <c r="ACB3" s="103"/>
      <c r="ACC3" s="103"/>
      <c r="ACD3" s="103"/>
      <c r="ACE3" s="103"/>
      <c r="ACF3" s="103"/>
      <c r="ACG3" s="103"/>
      <c r="ACH3" s="103"/>
      <c r="ACI3" s="103"/>
      <c r="ACJ3" s="103"/>
      <c r="ACK3" s="103"/>
      <c r="ACL3" s="103"/>
      <c r="ACM3" s="103"/>
      <c r="ACN3" s="103"/>
      <c r="ACO3" s="103"/>
      <c r="ACP3" s="103"/>
      <c r="ACQ3" s="103"/>
      <c r="ACR3" s="103"/>
      <c r="ACS3" s="103"/>
      <c r="ACT3" s="103"/>
      <c r="ACU3" s="103"/>
      <c r="ACV3" s="103"/>
      <c r="ACW3" s="103"/>
      <c r="ACX3" s="103"/>
      <c r="ACY3" s="103"/>
      <c r="ACZ3" s="103"/>
      <c r="ADA3" s="103"/>
      <c r="ADB3" s="103"/>
      <c r="ADC3" s="103"/>
      <c r="ADD3" s="103"/>
      <c r="ADE3" s="103"/>
      <c r="ADF3" s="103"/>
      <c r="ADG3" s="103"/>
      <c r="ADH3" s="103"/>
      <c r="ADI3" s="103"/>
      <c r="ADJ3" s="103"/>
      <c r="ADK3" s="103"/>
      <c r="ADL3" s="103"/>
      <c r="ADM3" s="103"/>
      <c r="ADN3" s="103"/>
      <c r="ADO3" s="103"/>
      <c r="ADP3" s="103"/>
      <c r="ADQ3" s="103"/>
      <c r="ADR3" s="103"/>
      <c r="ADS3" s="103"/>
      <c r="ADT3" s="103"/>
      <c r="ADU3" s="103"/>
      <c r="ADV3" s="103"/>
      <c r="ADW3" s="103"/>
      <c r="ADX3" s="103"/>
      <c r="ADY3" s="103"/>
      <c r="ADZ3" s="103"/>
      <c r="AEA3" s="103"/>
      <c r="AEB3" s="103"/>
      <c r="AEC3" s="103"/>
      <c r="AED3" s="103"/>
      <c r="AEE3" s="103"/>
      <c r="AEF3" s="103"/>
      <c r="AEG3" s="103"/>
      <c r="AEH3" s="103"/>
      <c r="AEI3" s="103"/>
      <c r="AEJ3" s="103"/>
      <c r="AEK3" s="103"/>
      <c r="AEL3" s="103"/>
      <c r="AEM3" s="103"/>
      <c r="AEN3" s="103"/>
      <c r="AEO3" s="103"/>
      <c r="AEP3" s="103"/>
      <c r="AEQ3" s="103"/>
      <c r="AER3" s="103"/>
      <c r="AES3" s="103"/>
      <c r="AET3" s="103"/>
      <c r="AEU3" s="103"/>
      <c r="AEV3" s="103"/>
      <c r="AEW3" s="103"/>
      <c r="AEX3" s="103"/>
      <c r="AEY3" s="103"/>
      <c r="AEZ3" s="103"/>
      <c r="AFA3" s="103"/>
      <c r="AFB3" s="103"/>
      <c r="AFC3" s="103"/>
      <c r="AFD3" s="103"/>
      <c r="AFE3" s="103"/>
      <c r="AFF3" s="103"/>
      <c r="AFG3" s="103"/>
      <c r="AFH3" s="103"/>
      <c r="AFI3" s="103"/>
      <c r="AFJ3" s="103"/>
      <c r="AFK3" s="103"/>
      <c r="AFL3" s="103"/>
      <c r="AFM3" s="103"/>
      <c r="AFN3" s="103"/>
      <c r="AFO3" s="103"/>
      <c r="AFP3" s="103"/>
      <c r="AFQ3" s="103"/>
      <c r="AFR3" s="103"/>
      <c r="AFS3" s="103"/>
      <c r="AFT3" s="103"/>
      <c r="AFU3" s="103"/>
      <c r="AFV3" s="103"/>
      <c r="AFW3" s="103"/>
      <c r="AFX3" s="103"/>
      <c r="AFY3" s="103"/>
      <c r="AFZ3" s="103"/>
      <c r="AGA3" s="103"/>
      <c r="AGB3" s="103"/>
      <c r="AGC3" s="103"/>
      <c r="AGD3" s="103"/>
      <c r="AGE3" s="103"/>
      <c r="AGF3" s="103"/>
      <c r="AGG3" s="103"/>
      <c r="AGH3" s="103"/>
      <c r="AGI3" s="103"/>
      <c r="AGJ3" s="103"/>
      <c r="AGK3" s="103"/>
      <c r="AGL3" s="103"/>
      <c r="AGM3" s="103"/>
      <c r="AGN3" s="103"/>
      <c r="AGO3" s="103"/>
      <c r="AGP3" s="103"/>
      <c r="AGQ3" s="103"/>
      <c r="AGR3" s="103"/>
      <c r="AGS3" s="103"/>
      <c r="AGT3" s="103"/>
      <c r="AGU3" s="103"/>
      <c r="AGV3" s="103"/>
      <c r="AGW3" s="103"/>
      <c r="AGX3" s="103"/>
      <c r="AGY3" s="103"/>
      <c r="AGZ3" s="103"/>
      <c r="AHA3" s="103"/>
      <c r="AHB3" s="103"/>
      <c r="AHC3" s="103"/>
      <c r="AHD3" s="103"/>
      <c r="AHE3" s="103"/>
      <c r="AHF3" s="103"/>
      <c r="AHG3" s="103"/>
      <c r="AHH3" s="103"/>
      <c r="AHI3" s="103"/>
      <c r="AHJ3" s="103"/>
      <c r="AHK3" s="103"/>
      <c r="AHL3" s="103"/>
      <c r="AHM3" s="103"/>
      <c r="AHN3" s="103"/>
      <c r="AHO3" s="103"/>
      <c r="AHP3" s="103"/>
      <c r="AHQ3" s="103"/>
      <c r="AHR3" s="103"/>
      <c r="AHS3" s="103"/>
      <c r="AHT3" s="103"/>
      <c r="AHU3" s="103"/>
      <c r="AHV3" s="103"/>
      <c r="AHW3" s="103"/>
      <c r="AHX3" s="103"/>
      <c r="AHY3" s="103"/>
      <c r="AHZ3" s="103"/>
      <c r="AIA3" s="103"/>
      <c r="AIB3" s="103"/>
      <c r="AIC3" s="103"/>
      <c r="AID3" s="103"/>
      <c r="AIE3" s="103"/>
      <c r="AIF3" s="103"/>
      <c r="AIG3" s="103"/>
      <c r="AIH3" s="103"/>
      <c r="AII3" s="103"/>
      <c r="AIJ3" s="103"/>
      <c r="AIK3" s="103"/>
      <c r="AIL3" s="103"/>
      <c r="AIM3" s="103"/>
      <c r="AIN3" s="103"/>
      <c r="AIO3" s="103"/>
      <c r="AIP3" s="103"/>
      <c r="AIQ3" s="103"/>
      <c r="AIR3" s="103"/>
      <c r="AIS3" s="103"/>
      <c r="AIT3" s="103"/>
      <c r="AIU3" s="103"/>
      <c r="AIV3" s="103"/>
      <c r="AIW3" s="103"/>
      <c r="AIX3" s="103"/>
      <c r="AIY3" s="103"/>
      <c r="AIZ3" s="103"/>
      <c r="AJA3" s="103"/>
      <c r="AJB3" s="103"/>
      <c r="AJC3" s="103"/>
      <c r="AJD3" s="103"/>
      <c r="AJE3" s="103"/>
      <c r="AJF3" s="103"/>
      <c r="AJG3" s="103"/>
      <c r="AJH3" s="103"/>
      <c r="AJI3" s="103"/>
      <c r="AJJ3" s="103"/>
      <c r="AJK3" s="103"/>
      <c r="AJL3" s="103"/>
      <c r="AJM3" s="103"/>
      <c r="AJN3" s="103"/>
      <c r="AJO3" s="103"/>
      <c r="AJP3" s="103"/>
      <c r="AJQ3" s="103"/>
      <c r="AJR3" s="103"/>
      <c r="AJS3" s="103"/>
      <c r="AJT3" s="103"/>
      <c r="AJU3" s="103"/>
      <c r="AJV3" s="103"/>
      <c r="AJW3" s="103"/>
      <c r="AJX3" s="103"/>
      <c r="AJY3" s="103"/>
      <c r="AJZ3" s="103"/>
      <c r="AKA3" s="103"/>
      <c r="AKB3" s="103"/>
      <c r="AKC3" s="103"/>
      <c r="AKD3" s="103"/>
      <c r="AKE3" s="103"/>
      <c r="AKF3" s="103"/>
      <c r="AKG3" s="103"/>
      <c r="AKH3" s="103"/>
      <c r="AKI3" s="103"/>
    </row>
    <row r="4" spans="1:971" s="169" customFormat="1" ht="189.75" customHeight="1">
      <c r="A4" s="522" t="s">
        <v>129</v>
      </c>
      <c r="B4" s="522" t="s">
        <v>130</v>
      </c>
      <c r="C4" s="522" t="s">
        <v>131</v>
      </c>
      <c r="D4" s="522" t="s">
        <v>132</v>
      </c>
      <c r="E4" s="522" t="s">
        <v>133</v>
      </c>
      <c r="F4" s="526" t="s">
        <v>134</v>
      </c>
      <c r="G4" s="715" t="s">
        <v>135</v>
      </c>
      <c r="H4" s="716"/>
      <c r="I4" s="715" t="s">
        <v>136</v>
      </c>
      <c r="J4" s="717"/>
      <c r="K4" s="716"/>
      <c r="L4" s="559" t="s">
        <v>137</v>
      </c>
      <c r="M4" s="560"/>
      <c r="N4" s="556" t="s">
        <v>138</v>
      </c>
      <c r="O4" s="557"/>
      <c r="P4" s="557"/>
      <c r="Q4" s="557"/>
      <c r="R4" s="557"/>
      <c r="S4" s="557"/>
      <c r="T4" s="557"/>
      <c r="U4" s="557"/>
      <c r="V4" s="557"/>
      <c r="W4" s="558"/>
      <c r="X4" s="713" t="s">
        <v>1515</v>
      </c>
      <c r="Y4" s="529" t="s">
        <v>1293</v>
      </c>
      <c r="Z4" s="713" t="s">
        <v>1516</v>
      </c>
      <c r="AA4" s="529" t="s">
        <v>1294</v>
      </c>
      <c r="AB4" s="212"/>
      <c r="AC4" s="212"/>
    </row>
    <row r="5" spans="1:971" s="170" customFormat="1" ht="189.75" customHeight="1">
      <c r="A5" s="523"/>
      <c r="B5" s="523"/>
      <c r="C5" s="523"/>
      <c r="D5" s="523"/>
      <c r="E5" s="523"/>
      <c r="F5" s="527"/>
      <c r="G5" s="522" t="s">
        <v>139</v>
      </c>
      <c r="H5" s="522" t="s">
        <v>140</v>
      </c>
      <c r="I5" s="522" t="s">
        <v>141</v>
      </c>
      <c r="J5" s="522" t="s">
        <v>44</v>
      </c>
      <c r="K5" s="522" t="s">
        <v>142</v>
      </c>
      <c r="L5" s="522" t="s">
        <v>40</v>
      </c>
      <c r="M5" s="522" t="s">
        <v>42</v>
      </c>
      <c r="N5" s="530" t="s">
        <v>143</v>
      </c>
      <c r="O5" s="531"/>
      <c r="P5" s="530" t="s">
        <v>144</v>
      </c>
      <c r="Q5" s="531"/>
      <c r="R5" s="530" t="s">
        <v>145</v>
      </c>
      <c r="S5" s="531"/>
      <c r="T5" s="530" t="s">
        <v>146</v>
      </c>
      <c r="U5" s="531"/>
      <c r="V5" s="530" t="s">
        <v>147</v>
      </c>
      <c r="W5" s="531"/>
      <c r="X5" s="713"/>
      <c r="Y5" s="529"/>
      <c r="Z5" s="713"/>
      <c r="AA5" s="529"/>
      <c r="AB5" s="212"/>
      <c r="AC5" s="212"/>
      <c r="AD5" s="169"/>
      <c r="AE5" s="169"/>
      <c r="AF5" s="169"/>
      <c r="AG5" s="169"/>
      <c r="AH5" s="169"/>
      <c r="AI5" s="169"/>
      <c r="AJ5" s="169"/>
      <c r="AK5" s="169"/>
      <c r="AL5" s="169"/>
      <c r="AM5" s="169"/>
      <c r="AN5" s="169"/>
      <c r="AO5" s="169"/>
      <c r="AP5" s="169"/>
      <c r="AQ5" s="169"/>
      <c r="AR5" s="169"/>
      <c r="AS5" s="169"/>
      <c r="AT5" s="169"/>
      <c r="AU5" s="169"/>
      <c r="AV5" s="169"/>
      <c r="AW5" s="169"/>
      <c r="AX5" s="169"/>
      <c r="AY5" s="169"/>
      <c r="AZ5" s="169"/>
      <c r="BA5" s="169"/>
      <c r="BB5" s="169"/>
      <c r="BC5" s="169"/>
      <c r="BD5" s="169"/>
      <c r="BE5" s="169"/>
      <c r="BF5" s="169"/>
      <c r="BG5" s="169"/>
      <c r="BH5" s="169"/>
      <c r="BI5" s="169"/>
      <c r="BJ5" s="169"/>
      <c r="BK5" s="169"/>
      <c r="BL5" s="169"/>
      <c r="BM5" s="169"/>
      <c r="BN5" s="169"/>
      <c r="BO5" s="169"/>
      <c r="BP5" s="169"/>
      <c r="BQ5" s="169"/>
      <c r="BR5" s="169"/>
      <c r="BS5" s="169"/>
      <c r="BT5" s="169"/>
      <c r="BU5" s="169"/>
      <c r="BV5" s="169"/>
      <c r="BW5" s="169"/>
      <c r="BX5" s="169"/>
      <c r="BY5" s="169"/>
      <c r="BZ5" s="169"/>
      <c r="CA5" s="169"/>
      <c r="CB5" s="169"/>
      <c r="CC5" s="169"/>
      <c r="CD5" s="169"/>
      <c r="CE5" s="169"/>
      <c r="CF5" s="169"/>
      <c r="CG5" s="169"/>
      <c r="CH5" s="169"/>
      <c r="CI5" s="169"/>
      <c r="CJ5" s="169"/>
      <c r="CK5" s="169"/>
      <c r="CL5" s="169"/>
      <c r="CM5" s="169"/>
      <c r="CN5" s="169"/>
      <c r="CO5" s="169"/>
      <c r="CP5" s="169"/>
      <c r="CQ5" s="169"/>
      <c r="CR5" s="169"/>
      <c r="CS5" s="169"/>
      <c r="CT5" s="169"/>
      <c r="CU5" s="169"/>
      <c r="CV5" s="169"/>
      <c r="CW5" s="169"/>
      <c r="CX5" s="169"/>
      <c r="CY5" s="169"/>
      <c r="CZ5" s="169"/>
      <c r="DA5" s="169"/>
      <c r="DB5" s="169"/>
      <c r="DC5" s="169"/>
      <c r="DD5" s="169"/>
      <c r="DE5" s="169"/>
      <c r="DF5" s="169"/>
      <c r="DG5" s="169"/>
      <c r="DH5" s="169"/>
      <c r="DI5" s="169"/>
      <c r="DJ5" s="169"/>
      <c r="DK5" s="169"/>
      <c r="DL5" s="169"/>
      <c r="DM5" s="169"/>
      <c r="DN5" s="169"/>
      <c r="DO5" s="169"/>
      <c r="DP5" s="169"/>
      <c r="DQ5" s="169"/>
      <c r="DR5" s="169"/>
      <c r="DS5" s="169"/>
      <c r="DT5" s="169"/>
      <c r="DU5" s="169"/>
      <c r="DV5" s="169"/>
      <c r="DW5" s="169"/>
      <c r="DX5" s="169"/>
      <c r="DY5" s="169"/>
      <c r="DZ5" s="169"/>
      <c r="EA5" s="169"/>
      <c r="EB5" s="169"/>
      <c r="EC5" s="169"/>
      <c r="ED5" s="169"/>
      <c r="EE5" s="169"/>
      <c r="EF5" s="169"/>
      <c r="EG5" s="169"/>
      <c r="EH5" s="169"/>
      <c r="EI5" s="169"/>
      <c r="EJ5" s="169"/>
      <c r="EK5" s="169"/>
      <c r="EL5" s="169"/>
      <c r="EM5" s="169"/>
      <c r="EN5" s="169"/>
      <c r="EO5" s="169"/>
      <c r="EP5" s="169"/>
      <c r="EQ5" s="169"/>
      <c r="ER5" s="169"/>
      <c r="ES5" s="169"/>
      <c r="ET5" s="169"/>
      <c r="EU5" s="169"/>
      <c r="EV5" s="169"/>
      <c r="EW5" s="169"/>
      <c r="EX5" s="169"/>
      <c r="EY5" s="169"/>
      <c r="EZ5" s="169"/>
      <c r="FA5" s="169"/>
      <c r="FB5" s="169"/>
      <c r="FC5" s="169"/>
      <c r="FD5" s="169"/>
      <c r="FE5" s="169"/>
      <c r="FF5" s="169"/>
      <c r="FG5" s="169"/>
      <c r="FH5" s="169"/>
      <c r="FI5" s="169"/>
      <c r="FJ5" s="169"/>
      <c r="FK5" s="169"/>
      <c r="FL5" s="169"/>
      <c r="FM5" s="169"/>
      <c r="FN5" s="169"/>
      <c r="FO5" s="169"/>
      <c r="FP5" s="169"/>
      <c r="FQ5" s="169"/>
      <c r="FR5" s="169"/>
      <c r="FS5" s="169"/>
      <c r="FT5" s="169"/>
      <c r="FU5" s="169"/>
      <c r="FV5" s="169"/>
      <c r="FW5" s="169"/>
      <c r="FX5" s="169"/>
      <c r="FY5" s="169"/>
      <c r="FZ5" s="169"/>
      <c r="GA5" s="169"/>
      <c r="GB5" s="169"/>
      <c r="GC5" s="169"/>
      <c r="GD5" s="169"/>
      <c r="GE5" s="169"/>
      <c r="GF5" s="169"/>
      <c r="GG5" s="169"/>
      <c r="GH5" s="169"/>
      <c r="GI5" s="169"/>
      <c r="GJ5" s="169"/>
      <c r="GK5" s="169"/>
      <c r="GL5" s="169"/>
      <c r="GM5" s="169"/>
      <c r="GN5" s="169"/>
      <c r="GO5" s="169"/>
      <c r="GP5" s="169"/>
      <c r="GQ5" s="169"/>
      <c r="GR5" s="169"/>
      <c r="GS5" s="169"/>
      <c r="GT5" s="169"/>
      <c r="GU5" s="169"/>
      <c r="GV5" s="169"/>
      <c r="GW5" s="169"/>
      <c r="GX5" s="169"/>
      <c r="GY5" s="169"/>
      <c r="GZ5" s="169"/>
      <c r="HA5" s="169"/>
      <c r="HB5" s="169"/>
      <c r="HC5" s="169"/>
      <c r="HD5" s="169"/>
      <c r="HE5" s="169"/>
      <c r="HF5" s="169"/>
      <c r="HG5" s="169"/>
      <c r="HH5" s="169"/>
      <c r="HI5" s="169"/>
      <c r="HJ5" s="169"/>
      <c r="HK5" s="169"/>
      <c r="HL5" s="169"/>
      <c r="HM5" s="169"/>
      <c r="HN5" s="169"/>
      <c r="HO5" s="169"/>
      <c r="HP5" s="169"/>
      <c r="HQ5" s="169"/>
      <c r="HR5" s="169"/>
      <c r="HS5" s="169"/>
      <c r="HT5" s="169"/>
      <c r="HU5" s="169"/>
      <c r="HV5" s="169"/>
      <c r="HW5" s="169"/>
      <c r="HX5" s="169"/>
      <c r="HY5" s="169"/>
      <c r="HZ5" s="169"/>
      <c r="IA5" s="169"/>
      <c r="IB5" s="169"/>
      <c r="IC5" s="169"/>
      <c r="ID5" s="169"/>
      <c r="IE5" s="169"/>
      <c r="IF5" s="169"/>
      <c r="IG5" s="169"/>
      <c r="IH5" s="169"/>
      <c r="II5" s="169"/>
      <c r="IJ5" s="169"/>
      <c r="IK5" s="169"/>
      <c r="IL5" s="169"/>
      <c r="IM5" s="169"/>
      <c r="IN5" s="169"/>
      <c r="IO5" s="169"/>
      <c r="IP5" s="169"/>
      <c r="IQ5" s="169"/>
      <c r="IR5" s="169"/>
      <c r="IS5" s="169"/>
      <c r="IT5" s="169"/>
      <c r="IU5" s="169"/>
      <c r="IV5" s="169"/>
      <c r="IW5" s="169"/>
      <c r="IX5" s="169"/>
      <c r="IY5" s="169"/>
      <c r="IZ5" s="169"/>
      <c r="JA5" s="169"/>
      <c r="JB5" s="169"/>
      <c r="JC5" s="169"/>
      <c r="JD5" s="169"/>
      <c r="JE5" s="169"/>
      <c r="JF5" s="169"/>
      <c r="JG5" s="169"/>
      <c r="JH5" s="169"/>
      <c r="JI5" s="169"/>
      <c r="JJ5" s="169"/>
      <c r="JK5" s="169"/>
      <c r="JL5" s="169"/>
      <c r="JM5" s="169"/>
      <c r="JN5" s="169"/>
      <c r="JO5" s="169"/>
      <c r="JP5" s="169"/>
      <c r="JQ5" s="169"/>
      <c r="JR5" s="169"/>
      <c r="JS5" s="169"/>
      <c r="JT5" s="169"/>
      <c r="JU5" s="169"/>
      <c r="JV5" s="169"/>
      <c r="JW5" s="169"/>
      <c r="JX5" s="169"/>
      <c r="JY5" s="169"/>
      <c r="JZ5" s="169"/>
      <c r="KA5" s="169"/>
      <c r="KB5" s="169"/>
      <c r="KC5" s="169"/>
      <c r="KD5" s="169"/>
      <c r="KE5" s="169"/>
      <c r="KF5" s="169"/>
      <c r="KG5" s="169"/>
      <c r="KH5" s="169"/>
      <c r="KI5" s="169"/>
      <c r="KJ5" s="169"/>
      <c r="KK5" s="169"/>
      <c r="KL5" s="169"/>
      <c r="KM5" s="169"/>
      <c r="KN5" s="169"/>
      <c r="KO5" s="169"/>
      <c r="KP5" s="169"/>
      <c r="KQ5" s="169"/>
      <c r="KR5" s="169"/>
      <c r="KS5" s="169"/>
      <c r="KT5" s="169"/>
      <c r="KU5" s="169"/>
      <c r="KV5" s="169"/>
      <c r="KW5" s="169"/>
      <c r="KX5" s="169"/>
      <c r="KY5" s="169"/>
      <c r="KZ5" s="169"/>
      <c r="LA5" s="169"/>
      <c r="LB5" s="169"/>
      <c r="LC5" s="169"/>
      <c r="LD5" s="169"/>
      <c r="LE5" s="169"/>
      <c r="LF5" s="169"/>
      <c r="LG5" s="169"/>
      <c r="LH5" s="169"/>
      <c r="LI5" s="169"/>
      <c r="LJ5" s="169"/>
      <c r="LK5" s="169"/>
      <c r="LL5" s="169"/>
      <c r="LM5" s="169"/>
      <c r="LN5" s="169"/>
      <c r="LO5" s="169"/>
      <c r="LP5" s="169"/>
      <c r="LQ5" s="169"/>
      <c r="LR5" s="169"/>
      <c r="LS5" s="169"/>
      <c r="LT5" s="169"/>
      <c r="LU5" s="169"/>
      <c r="LV5" s="169"/>
      <c r="LW5" s="169"/>
      <c r="LX5" s="169"/>
      <c r="LY5" s="169"/>
      <c r="LZ5" s="169"/>
      <c r="MA5" s="169"/>
      <c r="MB5" s="169"/>
      <c r="MC5" s="169"/>
      <c r="MD5" s="169"/>
      <c r="ME5" s="169"/>
      <c r="MF5" s="169"/>
      <c r="MG5" s="169"/>
      <c r="MH5" s="169"/>
      <c r="MI5" s="169"/>
      <c r="MJ5" s="169"/>
      <c r="MK5" s="169"/>
      <c r="ML5" s="169"/>
      <c r="MM5" s="169"/>
      <c r="MN5" s="169"/>
      <c r="MO5" s="169"/>
      <c r="MP5" s="169"/>
      <c r="MQ5" s="169"/>
      <c r="MR5" s="169"/>
      <c r="MS5" s="169"/>
      <c r="MT5" s="169"/>
      <c r="MU5" s="169"/>
      <c r="MV5" s="169"/>
      <c r="MW5" s="169"/>
      <c r="MX5" s="169"/>
      <c r="MY5" s="169"/>
      <c r="MZ5" s="169"/>
      <c r="NA5" s="169"/>
      <c r="NB5" s="169"/>
      <c r="NC5" s="169"/>
      <c r="ND5" s="169"/>
      <c r="NE5" s="169"/>
      <c r="NF5" s="169"/>
      <c r="NG5" s="169"/>
      <c r="NH5" s="169"/>
      <c r="NI5" s="169"/>
      <c r="NJ5" s="169"/>
      <c r="NK5" s="169"/>
      <c r="NL5" s="169"/>
      <c r="NM5" s="169"/>
      <c r="NN5" s="169"/>
      <c r="NO5" s="169"/>
      <c r="NP5" s="169"/>
      <c r="NQ5" s="169"/>
      <c r="NR5" s="169"/>
      <c r="NS5" s="169"/>
      <c r="NT5" s="169"/>
      <c r="NU5" s="169"/>
      <c r="NV5" s="169"/>
      <c r="NW5" s="169"/>
      <c r="NX5" s="169"/>
      <c r="NY5" s="169"/>
      <c r="NZ5" s="169"/>
      <c r="OA5" s="169"/>
      <c r="OB5" s="169"/>
      <c r="OC5" s="169"/>
      <c r="OD5" s="169"/>
      <c r="OE5" s="169"/>
      <c r="OF5" s="169"/>
      <c r="OG5" s="169"/>
      <c r="OH5" s="169"/>
      <c r="OI5" s="169"/>
      <c r="OJ5" s="169"/>
      <c r="OK5" s="169"/>
      <c r="OL5" s="169"/>
      <c r="OM5" s="169"/>
      <c r="ON5" s="169"/>
      <c r="OO5" s="169"/>
      <c r="OP5" s="169"/>
      <c r="OQ5" s="169"/>
      <c r="OR5" s="169"/>
      <c r="OS5" s="169"/>
      <c r="OT5" s="169"/>
      <c r="OU5" s="169"/>
      <c r="OV5" s="169"/>
      <c r="OW5" s="169"/>
      <c r="OX5" s="169"/>
      <c r="OY5" s="169"/>
      <c r="OZ5" s="169"/>
      <c r="PA5" s="169"/>
      <c r="PB5" s="169"/>
      <c r="PC5" s="169"/>
      <c r="PD5" s="169"/>
      <c r="PE5" s="169"/>
      <c r="PF5" s="169"/>
      <c r="PG5" s="169"/>
      <c r="PH5" s="169"/>
      <c r="PI5" s="169"/>
      <c r="PJ5" s="169"/>
      <c r="PK5" s="169"/>
      <c r="PL5" s="169"/>
      <c r="PM5" s="169"/>
      <c r="PN5" s="169"/>
      <c r="PO5" s="169"/>
      <c r="PP5" s="169"/>
      <c r="PQ5" s="169"/>
      <c r="PR5" s="169"/>
      <c r="PS5" s="169"/>
      <c r="PT5" s="169"/>
      <c r="PU5" s="169"/>
      <c r="PV5" s="169"/>
      <c r="PW5" s="169"/>
      <c r="PX5" s="169"/>
      <c r="PY5" s="169"/>
      <c r="PZ5" s="169"/>
      <c r="QA5" s="169"/>
      <c r="QB5" s="169"/>
      <c r="QC5" s="169"/>
      <c r="QD5" s="169"/>
      <c r="QE5" s="169"/>
      <c r="QF5" s="169"/>
      <c r="QG5" s="169"/>
      <c r="QH5" s="169"/>
      <c r="QI5" s="169"/>
      <c r="QJ5" s="169"/>
      <c r="QK5" s="169"/>
      <c r="QL5" s="169"/>
      <c r="QM5" s="169"/>
      <c r="QN5" s="169"/>
      <c r="QO5" s="169"/>
      <c r="QP5" s="169"/>
      <c r="QQ5" s="169"/>
      <c r="QR5" s="169"/>
      <c r="QS5" s="169"/>
      <c r="QT5" s="169"/>
      <c r="QU5" s="169"/>
      <c r="QV5" s="169"/>
      <c r="QW5" s="169"/>
      <c r="QX5" s="169"/>
      <c r="QY5" s="169"/>
      <c r="QZ5" s="169"/>
      <c r="RA5" s="169"/>
      <c r="RB5" s="169"/>
      <c r="RC5" s="169"/>
      <c r="RD5" s="169"/>
      <c r="RE5" s="169"/>
      <c r="RF5" s="169"/>
      <c r="RG5" s="169"/>
      <c r="RH5" s="169"/>
      <c r="RI5" s="169"/>
      <c r="RJ5" s="169"/>
      <c r="RK5" s="169"/>
      <c r="RL5" s="169"/>
      <c r="RM5" s="169"/>
      <c r="RN5" s="169"/>
      <c r="RO5" s="169"/>
      <c r="RP5" s="169"/>
      <c r="RQ5" s="169"/>
      <c r="RR5" s="169"/>
      <c r="RS5" s="169"/>
      <c r="RT5" s="169"/>
      <c r="RU5" s="169"/>
      <c r="RV5" s="169"/>
      <c r="RW5" s="169"/>
      <c r="RX5" s="169"/>
      <c r="RY5" s="169"/>
      <c r="RZ5" s="169"/>
      <c r="SA5" s="169"/>
      <c r="SB5" s="169"/>
      <c r="SC5" s="169"/>
      <c r="SD5" s="169"/>
      <c r="SE5" s="169"/>
      <c r="SF5" s="169"/>
      <c r="SG5" s="169"/>
      <c r="SH5" s="169"/>
      <c r="SI5" s="169"/>
      <c r="SJ5" s="169"/>
      <c r="SK5" s="169"/>
      <c r="SL5" s="169"/>
      <c r="SM5" s="169"/>
      <c r="SN5" s="169"/>
      <c r="SO5" s="169"/>
      <c r="SP5" s="169"/>
      <c r="SQ5" s="169"/>
      <c r="SR5" s="169"/>
      <c r="SS5" s="169"/>
      <c r="ST5" s="169"/>
      <c r="SU5" s="169"/>
      <c r="SV5" s="169"/>
      <c r="SW5" s="169"/>
      <c r="SX5" s="169"/>
      <c r="SY5" s="169"/>
      <c r="SZ5" s="169"/>
      <c r="TA5" s="169"/>
      <c r="TB5" s="169"/>
      <c r="TC5" s="169"/>
      <c r="TD5" s="169"/>
      <c r="TE5" s="169"/>
      <c r="TF5" s="169"/>
      <c r="TG5" s="169"/>
      <c r="TH5" s="169"/>
      <c r="TI5" s="169"/>
      <c r="TJ5" s="169"/>
      <c r="TK5" s="169"/>
      <c r="TL5" s="169"/>
      <c r="TM5" s="169"/>
      <c r="TN5" s="169"/>
      <c r="TO5" s="169"/>
      <c r="TP5" s="169"/>
      <c r="TQ5" s="169"/>
      <c r="TR5" s="169"/>
      <c r="TS5" s="169"/>
      <c r="TT5" s="169"/>
      <c r="TU5" s="169"/>
      <c r="TV5" s="169"/>
      <c r="TW5" s="169"/>
      <c r="TX5" s="169"/>
      <c r="TY5" s="169"/>
      <c r="TZ5" s="169"/>
      <c r="UA5" s="169"/>
      <c r="UB5" s="169"/>
      <c r="UC5" s="169"/>
      <c r="UD5" s="169"/>
      <c r="UE5" s="169"/>
      <c r="UF5" s="169"/>
      <c r="UG5" s="169"/>
      <c r="UH5" s="169"/>
      <c r="UI5" s="169"/>
      <c r="UJ5" s="169"/>
      <c r="UK5" s="169"/>
      <c r="UL5" s="169"/>
      <c r="UM5" s="169"/>
      <c r="UN5" s="169"/>
      <c r="UO5" s="169"/>
      <c r="UP5" s="169"/>
      <c r="UQ5" s="169"/>
      <c r="UR5" s="169"/>
      <c r="US5" s="169"/>
      <c r="UT5" s="169"/>
      <c r="UU5" s="169"/>
      <c r="UV5" s="169"/>
      <c r="UW5" s="169"/>
      <c r="UX5" s="169"/>
      <c r="UY5" s="169"/>
      <c r="UZ5" s="169"/>
      <c r="VA5" s="169"/>
      <c r="VB5" s="169"/>
      <c r="VC5" s="169"/>
      <c r="VD5" s="169"/>
      <c r="VE5" s="169"/>
      <c r="VF5" s="169"/>
      <c r="VG5" s="169"/>
      <c r="VH5" s="169"/>
      <c r="VI5" s="169"/>
      <c r="VJ5" s="169"/>
      <c r="VK5" s="169"/>
      <c r="VL5" s="169"/>
      <c r="VM5" s="169"/>
      <c r="VN5" s="169"/>
      <c r="VO5" s="169"/>
      <c r="VP5" s="169"/>
      <c r="VQ5" s="169"/>
      <c r="VR5" s="169"/>
      <c r="VS5" s="169"/>
      <c r="VT5" s="169"/>
      <c r="VU5" s="169"/>
      <c r="VV5" s="169"/>
      <c r="VW5" s="169"/>
      <c r="VX5" s="169"/>
      <c r="VY5" s="169"/>
      <c r="VZ5" s="169"/>
      <c r="WA5" s="169"/>
      <c r="WB5" s="169"/>
      <c r="WC5" s="169"/>
      <c r="WD5" s="169"/>
      <c r="WE5" s="169"/>
      <c r="WF5" s="169"/>
      <c r="WG5" s="169"/>
      <c r="WH5" s="169"/>
      <c r="WI5" s="169"/>
      <c r="WJ5" s="169"/>
      <c r="WK5" s="169"/>
      <c r="WL5" s="169"/>
      <c r="WM5" s="169"/>
      <c r="WN5" s="169"/>
      <c r="WO5" s="169"/>
      <c r="WP5" s="169"/>
      <c r="WQ5" s="169"/>
      <c r="WR5" s="169"/>
      <c r="WS5" s="169"/>
      <c r="WT5" s="169"/>
      <c r="WU5" s="169"/>
      <c r="WV5" s="169"/>
      <c r="WW5" s="169"/>
      <c r="WX5" s="169"/>
      <c r="WY5" s="169"/>
      <c r="WZ5" s="169"/>
      <c r="XA5" s="169"/>
      <c r="XB5" s="169"/>
      <c r="XC5" s="169"/>
      <c r="XD5" s="169"/>
      <c r="XE5" s="169"/>
      <c r="XF5" s="169"/>
      <c r="XG5" s="169"/>
      <c r="XH5" s="169"/>
      <c r="XI5" s="169"/>
      <c r="XJ5" s="169"/>
      <c r="XK5" s="169"/>
      <c r="XL5" s="169"/>
      <c r="XM5" s="169"/>
      <c r="XN5" s="169"/>
      <c r="XO5" s="169"/>
      <c r="XP5" s="169"/>
      <c r="XQ5" s="169"/>
      <c r="XR5" s="169"/>
      <c r="XS5" s="169"/>
      <c r="XT5" s="169"/>
      <c r="XU5" s="169"/>
      <c r="XV5" s="169"/>
      <c r="XW5" s="169"/>
      <c r="XX5" s="169"/>
      <c r="XY5" s="169"/>
      <c r="XZ5" s="169"/>
      <c r="YA5" s="169"/>
      <c r="YB5" s="169"/>
      <c r="YC5" s="169"/>
      <c r="YD5" s="169"/>
      <c r="YE5" s="169"/>
      <c r="YF5" s="169"/>
      <c r="YG5" s="169"/>
      <c r="YH5" s="169"/>
      <c r="YI5" s="169"/>
      <c r="YJ5" s="169"/>
      <c r="YK5" s="169"/>
      <c r="YL5" s="169"/>
      <c r="YM5" s="169"/>
      <c r="YN5" s="169"/>
      <c r="YO5" s="169"/>
      <c r="YP5" s="169"/>
      <c r="YQ5" s="169"/>
      <c r="YR5" s="169"/>
      <c r="YS5" s="169"/>
      <c r="YT5" s="169"/>
      <c r="YU5" s="169"/>
      <c r="YV5" s="169"/>
      <c r="YW5" s="169"/>
      <c r="YX5" s="169"/>
      <c r="YY5" s="169"/>
      <c r="YZ5" s="169"/>
      <c r="ZA5" s="169"/>
      <c r="ZB5" s="169"/>
      <c r="ZC5" s="169"/>
      <c r="ZD5" s="169"/>
      <c r="ZE5" s="169"/>
      <c r="ZF5" s="169"/>
      <c r="ZG5" s="169"/>
      <c r="ZH5" s="169"/>
      <c r="ZI5" s="169"/>
      <c r="ZJ5" s="169"/>
      <c r="ZK5" s="169"/>
      <c r="ZL5" s="169"/>
      <c r="ZM5" s="169"/>
      <c r="ZN5" s="169"/>
      <c r="ZO5" s="169"/>
      <c r="ZP5" s="169"/>
      <c r="ZQ5" s="169"/>
      <c r="ZR5" s="169"/>
      <c r="ZS5" s="169"/>
      <c r="ZT5" s="169"/>
      <c r="ZU5" s="169"/>
      <c r="ZV5" s="169"/>
      <c r="ZW5" s="169"/>
      <c r="ZX5" s="169"/>
      <c r="ZY5" s="169"/>
      <c r="ZZ5" s="169"/>
      <c r="AAA5" s="169"/>
      <c r="AAB5" s="169"/>
      <c r="AAC5" s="169"/>
      <c r="AAD5" s="169"/>
      <c r="AAE5" s="169"/>
      <c r="AAF5" s="169"/>
      <c r="AAG5" s="169"/>
      <c r="AAH5" s="169"/>
      <c r="AAI5" s="169"/>
      <c r="AAJ5" s="169"/>
      <c r="AAK5" s="169"/>
      <c r="AAL5" s="169"/>
      <c r="AAM5" s="169"/>
      <c r="AAN5" s="169"/>
      <c r="AAO5" s="169"/>
      <c r="AAP5" s="169"/>
      <c r="AAQ5" s="169"/>
      <c r="AAR5" s="169"/>
      <c r="AAS5" s="169"/>
      <c r="AAT5" s="169"/>
      <c r="AAU5" s="169"/>
      <c r="AAV5" s="169"/>
      <c r="AAW5" s="169"/>
      <c r="AAX5" s="169"/>
      <c r="AAY5" s="169"/>
      <c r="AAZ5" s="169"/>
      <c r="ABA5" s="169"/>
      <c r="ABB5" s="169"/>
      <c r="ABC5" s="169"/>
      <c r="ABD5" s="169"/>
      <c r="ABE5" s="169"/>
      <c r="ABF5" s="169"/>
      <c r="ABG5" s="169"/>
      <c r="ABH5" s="169"/>
      <c r="ABI5" s="169"/>
      <c r="ABJ5" s="169"/>
      <c r="ABK5" s="169"/>
      <c r="ABL5" s="169"/>
      <c r="ABM5" s="169"/>
      <c r="ABN5" s="169"/>
      <c r="ABO5" s="169"/>
      <c r="ABP5" s="169"/>
      <c r="ABQ5" s="169"/>
      <c r="ABR5" s="169"/>
      <c r="ABS5" s="169"/>
      <c r="ABT5" s="169"/>
      <c r="ABU5" s="169"/>
      <c r="ABV5" s="169"/>
      <c r="ABW5" s="169"/>
      <c r="ABX5" s="169"/>
      <c r="ABY5" s="169"/>
      <c r="ABZ5" s="169"/>
      <c r="ACA5" s="169"/>
      <c r="ACB5" s="169"/>
      <c r="ACC5" s="169"/>
      <c r="ACD5" s="169"/>
      <c r="ACE5" s="169"/>
      <c r="ACF5" s="169"/>
      <c r="ACG5" s="169"/>
      <c r="ACH5" s="169"/>
      <c r="ACI5" s="169"/>
      <c r="ACJ5" s="169"/>
      <c r="ACK5" s="169"/>
      <c r="ACL5" s="169"/>
      <c r="ACM5" s="169"/>
      <c r="ACN5" s="169"/>
      <c r="ACO5" s="169"/>
      <c r="ACP5" s="169"/>
      <c r="ACQ5" s="169"/>
      <c r="ACR5" s="169"/>
      <c r="ACS5" s="169"/>
      <c r="ACT5" s="169"/>
      <c r="ACU5" s="169"/>
      <c r="ACV5" s="169"/>
      <c r="ACW5" s="169"/>
      <c r="ACX5" s="169"/>
      <c r="ACY5" s="169"/>
      <c r="ACZ5" s="169"/>
      <c r="ADA5" s="169"/>
      <c r="ADB5" s="169"/>
      <c r="ADC5" s="169"/>
      <c r="ADD5" s="169"/>
      <c r="ADE5" s="169"/>
      <c r="ADF5" s="169"/>
      <c r="ADG5" s="169"/>
      <c r="ADH5" s="169"/>
      <c r="ADI5" s="169"/>
      <c r="ADJ5" s="169"/>
      <c r="ADK5" s="169"/>
      <c r="ADL5" s="169"/>
      <c r="ADM5" s="169"/>
      <c r="ADN5" s="169"/>
      <c r="ADO5" s="169"/>
      <c r="ADP5" s="169"/>
      <c r="ADQ5" s="169"/>
      <c r="ADR5" s="169"/>
      <c r="ADS5" s="169"/>
      <c r="ADT5" s="169"/>
      <c r="ADU5" s="169"/>
      <c r="ADV5" s="169"/>
      <c r="ADW5" s="169"/>
      <c r="ADX5" s="169"/>
      <c r="ADY5" s="169"/>
      <c r="ADZ5" s="169"/>
      <c r="AEA5" s="169"/>
      <c r="AEB5" s="169"/>
      <c r="AEC5" s="169"/>
      <c r="AED5" s="169"/>
      <c r="AEE5" s="169"/>
      <c r="AEF5" s="169"/>
      <c r="AEG5" s="169"/>
      <c r="AEH5" s="169"/>
      <c r="AEI5" s="169"/>
      <c r="AEJ5" s="169"/>
      <c r="AEK5" s="169"/>
      <c r="AEL5" s="169"/>
      <c r="AEM5" s="169"/>
      <c r="AEN5" s="169"/>
      <c r="AEO5" s="169"/>
      <c r="AEP5" s="169"/>
      <c r="AEQ5" s="169"/>
      <c r="AER5" s="169"/>
      <c r="AES5" s="169"/>
      <c r="AET5" s="169"/>
      <c r="AEU5" s="169"/>
      <c r="AEV5" s="169"/>
      <c r="AEW5" s="169"/>
      <c r="AEX5" s="169"/>
      <c r="AEY5" s="169"/>
      <c r="AEZ5" s="169"/>
      <c r="AFA5" s="169"/>
      <c r="AFB5" s="169"/>
      <c r="AFC5" s="169"/>
      <c r="AFD5" s="169"/>
      <c r="AFE5" s="169"/>
      <c r="AFF5" s="169"/>
      <c r="AFG5" s="169"/>
      <c r="AFH5" s="169"/>
      <c r="AFI5" s="169"/>
      <c r="AFJ5" s="169"/>
      <c r="AFK5" s="169"/>
      <c r="AFL5" s="169"/>
      <c r="AFM5" s="169"/>
      <c r="AFN5" s="169"/>
      <c r="AFO5" s="169"/>
      <c r="AFP5" s="169"/>
      <c r="AFQ5" s="169"/>
      <c r="AFR5" s="169"/>
      <c r="AFS5" s="169"/>
      <c r="AFT5" s="169"/>
      <c r="AFU5" s="169"/>
      <c r="AFV5" s="169"/>
      <c r="AFW5" s="169"/>
      <c r="AFX5" s="169"/>
      <c r="AFY5" s="169"/>
      <c r="AFZ5" s="169"/>
      <c r="AGA5" s="169"/>
      <c r="AGB5" s="169"/>
      <c r="AGC5" s="169"/>
      <c r="AGD5" s="169"/>
      <c r="AGE5" s="169"/>
      <c r="AGF5" s="169"/>
      <c r="AGG5" s="169"/>
      <c r="AGH5" s="169"/>
      <c r="AGI5" s="169"/>
      <c r="AGJ5" s="169"/>
      <c r="AGK5" s="169"/>
      <c r="AGL5" s="169"/>
      <c r="AGM5" s="169"/>
      <c r="AGN5" s="169"/>
      <c r="AGO5" s="169"/>
      <c r="AGP5" s="169"/>
      <c r="AGQ5" s="169"/>
      <c r="AGR5" s="169"/>
      <c r="AGS5" s="169"/>
      <c r="AGT5" s="169"/>
      <c r="AGU5" s="169"/>
      <c r="AGV5" s="169"/>
      <c r="AGW5" s="169"/>
      <c r="AGX5" s="169"/>
      <c r="AGY5" s="169"/>
      <c r="AGZ5" s="169"/>
      <c r="AHA5" s="169"/>
      <c r="AHB5" s="169"/>
      <c r="AHC5" s="169"/>
      <c r="AHD5" s="169"/>
      <c r="AHE5" s="169"/>
      <c r="AHF5" s="169"/>
      <c r="AHG5" s="169"/>
      <c r="AHH5" s="169"/>
      <c r="AHI5" s="169"/>
      <c r="AHJ5" s="169"/>
      <c r="AHK5" s="169"/>
      <c r="AHL5" s="169"/>
      <c r="AHM5" s="169"/>
      <c r="AHN5" s="169"/>
      <c r="AHO5" s="169"/>
      <c r="AHP5" s="169"/>
      <c r="AHQ5" s="169"/>
      <c r="AHR5" s="169"/>
      <c r="AHS5" s="169"/>
      <c r="AHT5" s="169"/>
      <c r="AHU5" s="169"/>
      <c r="AHV5" s="169"/>
      <c r="AHW5" s="169"/>
      <c r="AHX5" s="169"/>
      <c r="AHY5" s="169"/>
      <c r="AHZ5" s="169"/>
      <c r="AIA5" s="169"/>
      <c r="AIB5" s="169"/>
      <c r="AIC5" s="169"/>
      <c r="AID5" s="169"/>
      <c r="AIE5" s="169"/>
      <c r="AIF5" s="169"/>
      <c r="AIG5" s="169"/>
      <c r="AIH5" s="169"/>
      <c r="AII5" s="169"/>
      <c r="AIJ5" s="169"/>
      <c r="AIK5" s="169"/>
      <c r="AIL5" s="169"/>
      <c r="AIM5" s="169"/>
      <c r="AIN5" s="169"/>
      <c r="AIO5" s="169"/>
      <c r="AIP5" s="169"/>
      <c r="AIQ5" s="169"/>
      <c r="AIR5" s="169"/>
      <c r="AIS5" s="169"/>
      <c r="AIT5" s="169"/>
      <c r="AIU5" s="169"/>
      <c r="AIV5" s="169"/>
      <c r="AIW5" s="169"/>
      <c r="AIX5" s="169"/>
      <c r="AIY5" s="169"/>
      <c r="AIZ5" s="169"/>
      <c r="AJA5" s="169"/>
      <c r="AJB5" s="169"/>
      <c r="AJC5" s="169"/>
      <c r="AJD5" s="169"/>
      <c r="AJE5" s="169"/>
      <c r="AJF5" s="169"/>
      <c r="AJG5" s="169"/>
      <c r="AJH5" s="169"/>
      <c r="AJI5" s="169"/>
      <c r="AJJ5" s="169"/>
      <c r="AJK5" s="169"/>
      <c r="AJL5" s="169"/>
      <c r="AJM5" s="169"/>
      <c r="AJN5" s="169"/>
      <c r="AJO5" s="169"/>
      <c r="AJP5" s="169"/>
      <c r="AJQ5" s="169"/>
      <c r="AJR5" s="169"/>
      <c r="AJS5" s="169"/>
      <c r="AJT5" s="169"/>
      <c r="AJU5" s="169"/>
      <c r="AJV5" s="169"/>
      <c r="AJW5" s="169"/>
      <c r="AJX5" s="169"/>
      <c r="AJY5" s="169"/>
      <c r="AJZ5" s="169"/>
      <c r="AKA5" s="169"/>
      <c r="AKB5" s="169"/>
      <c r="AKC5" s="169"/>
      <c r="AKD5" s="169"/>
      <c r="AKE5" s="169"/>
      <c r="AKF5" s="169"/>
      <c r="AKG5" s="169"/>
      <c r="AKH5" s="169"/>
      <c r="AKI5" s="169"/>
    </row>
    <row r="6" spans="1:971" s="170" customFormat="1" ht="189.75" customHeight="1">
      <c r="A6" s="523"/>
      <c r="B6" s="523"/>
      <c r="C6" s="523"/>
      <c r="D6" s="523"/>
      <c r="E6" s="523"/>
      <c r="F6" s="527"/>
      <c r="G6" s="523"/>
      <c r="H6" s="523"/>
      <c r="I6" s="523"/>
      <c r="J6" s="523"/>
      <c r="K6" s="523"/>
      <c r="L6" s="523"/>
      <c r="M6" s="523"/>
      <c r="N6" s="142" t="s">
        <v>148</v>
      </c>
      <c r="O6" s="142" t="s">
        <v>149</v>
      </c>
      <c r="P6" s="142" t="s">
        <v>148</v>
      </c>
      <c r="Q6" s="142" t="s">
        <v>149</v>
      </c>
      <c r="R6" s="142" t="s">
        <v>148</v>
      </c>
      <c r="S6" s="143" t="s">
        <v>149</v>
      </c>
      <c r="T6" s="142" t="s">
        <v>148</v>
      </c>
      <c r="U6" s="142" t="s">
        <v>149</v>
      </c>
      <c r="V6" s="142" t="s">
        <v>148</v>
      </c>
      <c r="W6" s="142" t="s">
        <v>149</v>
      </c>
      <c r="X6" s="714"/>
      <c r="Y6" s="529"/>
      <c r="Z6" s="714"/>
      <c r="AA6" s="529"/>
      <c r="AB6" s="212"/>
      <c r="AC6" s="212"/>
      <c r="AD6" s="169"/>
      <c r="AE6" s="169"/>
      <c r="AF6" s="169"/>
      <c r="AG6" s="169"/>
      <c r="AH6" s="169"/>
      <c r="AI6" s="169"/>
      <c r="AJ6" s="169"/>
      <c r="AK6" s="169"/>
      <c r="AL6" s="169"/>
      <c r="AM6" s="169"/>
      <c r="AN6" s="169"/>
      <c r="AO6" s="169"/>
      <c r="AP6" s="169"/>
      <c r="AQ6" s="169"/>
      <c r="AR6" s="169"/>
      <c r="AS6" s="169"/>
      <c r="AT6" s="169"/>
      <c r="AU6" s="169"/>
      <c r="AV6" s="169"/>
      <c r="AW6" s="169"/>
      <c r="AX6" s="169"/>
      <c r="AY6" s="169"/>
      <c r="AZ6" s="169"/>
      <c r="BA6" s="169"/>
      <c r="BB6" s="169"/>
      <c r="BC6" s="169"/>
      <c r="BD6" s="169"/>
      <c r="BE6" s="169"/>
      <c r="BF6" s="169"/>
      <c r="BG6" s="169"/>
      <c r="BH6" s="169"/>
      <c r="BI6" s="169"/>
      <c r="BJ6" s="169"/>
      <c r="BK6" s="169"/>
      <c r="BL6" s="169"/>
      <c r="BM6" s="169"/>
      <c r="BN6" s="169"/>
      <c r="BO6" s="169"/>
      <c r="BP6" s="169"/>
      <c r="BQ6" s="169"/>
      <c r="BR6" s="169"/>
      <c r="BS6" s="169"/>
      <c r="BT6" s="169"/>
      <c r="BU6" s="169"/>
      <c r="BV6" s="169"/>
      <c r="BW6" s="169"/>
      <c r="BX6" s="169"/>
      <c r="BY6" s="169"/>
      <c r="BZ6" s="169"/>
      <c r="CA6" s="169"/>
      <c r="CB6" s="169"/>
      <c r="CC6" s="169"/>
      <c r="CD6" s="169"/>
      <c r="CE6" s="169"/>
      <c r="CF6" s="169"/>
      <c r="CG6" s="169"/>
      <c r="CH6" s="169"/>
      <c r="CI6" s="169"/>
      <c r="CJ6" s="169"/>
      <c r="CK6" s="169"/>
      <c r="CL6" s="169"/>
      <c r="CM6" s="169"/>
      <c r="CN6" s="169"/>
      <c r="CO6" s="169"/>
      <c r="CP6" s="169"/>
      <c r="CQ6" s="169"/>
      <c r="CR6" s="169"/>
      <c r="CS6" s="169"/>
      <c r="CT6" s="169"/>
      <c r="CU6" s="169"/>
      <c r="CV6" s="169"/>
      <c r="CW6" s="169"/>
      <c r="CX6" s="169"/>
      <c r="CY6" s="169"/>
      <c r="CZ6" s="169"/>
      <c r="DA6" s="169"/>
      <c r="DB6" s="169"/>
      <c r="DC6" s="169"/>
      <c r="DD6" s="169"/>
      <c r="DE6" s="169"/>
      <c r="DF6" s="169"/>
      <c r="DG6" s="169"/>
      <c r="DH6" s="169"/>
      <c r="DI6" s="169"/>
      <c r="DJ6" s="169"/>
      <c r="DK6" s="169"/>
      <c r="DL6" s="169"/>
      <c r="DM6" s="169"/>
      <c r="DN6" s="169"/>
      <c r="DO6" s="169"/>
      <c r="DP6" s="169"/>
      <c r="DQ6" s="169"/>
      <c r="DR6" s="169"/>
      <c r="DS6" s="169"/>
      <c r="DT6" s="169"/>
      <c r="DU6" s="169"/>
      <c r="DV6" s="169"/>
      <c r="DW6" s="169"/>
      <c r="DX6" s="169"/>
      <c r="DY6" s="169"/>
      <c r="DZ6" s="169"/>
      <c r="EA6" s="169"/>
      <c r="EB6" s="169"/>
      <c r="EC6" s="169"/>
      <c r="ED6" s="169"/>
      <c r="EE6" s="169"/>
      <c r="EF6" s="169"/>
      <c r="EG6" s="169"/>
      <c r="EH6" s="169"/>
      <c r="EI6" s="169"/>
      <c r="EJ6" s="169"/>
      <c r="EK6" s="169"/>
      <c r="EL6" s="169"/>
      <c r="EM6" s="169"/>
      <c r="EN6" s="169"/>
      <c r="EO6" s="169"/>
      <c r="EP6" s="169"/>
      <c r="EQ6" s="169"/>
      <c r="ER6" s="169"/>
      <c r="ES6" s="169"/>
      <c r="ET6" s="169"/>
      <c r="EU6" s="169"/>
      <c r="EV6" s="169"/>
      <c r="EW6" s="169"/>
      <c r="EX6" s="169"/>
      <c r="EY6" s="169"/>
      <c r="EZ6" s="169"/>
      <c r="FA6" s="169"/>
      <c r="FB6" s="169"/>
      <c r="FC6" s="169"/>
      <c r="FD6" s="169"/>
      <c r="FE6" s="169"/>
      <c r="FF6" s="169"/>
      <c r="FG6" s="169"/>
      <c r="FH6" s="169"/>
      <c r="FI6" s="169"/>
      <c r="FJ6" s="169"/>
      <c r="FK6" s="169"/>
      <c r="FL6" s="169"/>
      <c r="FM6" s="169"/>
      <c r="FN6" s="169"/>
      <c r="FO6" s="169"/>
      <c r="FP6" s="169"/>
      <c r="FQ6" s="169"/>
      <c r="FR6" s="169"/>
      <c r="FS6" s="169"/>
      <c r="FT6" s="169"/>
      <c r="FU6" s="169"/>
      <c r="FV6" s="169"/>
      <c r="FW6" s="169"/>
      <c r="FX6" s="169"/>
      <c r="FY6" s="169"/>
      <c r="FZ6" s="169"/>
      <c r="GA6" s="169"/>
      <c r="GB6" s="169"/>
      <c r="GC6" s="169"/>
      <c r="GD6" s="169"/>
      <c r="GE6" s="169"/>
      <c r="GF6" s="169"/>
      <c r="GG6" s="169"/>
      <c r="GH6" s="169"/>
      <c r="GI6" s="169"/>
      <c r="GJ6" s="169"/>
      <c r="GK6" s="169"/>
      <c r="GL6" s="169"/>
      <c r="GM6" s="169"/>
      <c r="GN6" s="169"/>
      <c r="GO6" s="169"/>
      <c r="GP6" s="169"/>
      <c r="GQ6" s="169"/>
      <c r="GR6" s="169"/>
      <c r="GS6" s="169"/>
      <c r="GT6" s="169"/>
      <c r="GU6" s="169"/>
      <c r="GV6" s="169"/>
      <c r="GW6" s="169"/>
      <c r="GX6" s="169"/>
      <c r="GY6" s="169"/>
      <c r="GZ6" s="169"/>
      <c r="HA6" s="169"/>
      <c r="HB6" s="169"/>
      <c r="HC6" s="169"/>
      <c r="HD6" s="169"/>
      <c r="HE6" s="169"/>
      <c r="HF6" s="169"/>
      <c r="HG6" s="169"/>
      <c r="HH6" s="169"/>
      <c r="HI6" s="169"/>
      <c r="HJ6" s="169"/>
      <c r="HK6" s="169"/>
      <c r="HL6" s="169"/>
      <c r="HM6" s="169"/>
      <c r="HN6" s="169"/>
      <c r="HO6" s="169"/>
      <c r="HP6" s="169"/>
      <c r="HQ6" s="169"/>
      <c r="HR6" s="169"/>
      <c r="HS6" s="169"/>
      <c r="HT6" s="169"/>
      <c r="HU6" s="169"/>
      <c r="HV6" s="169"/>
      <c r="HW6" s="169"/>
      <c r="HX6" s="169"/>
      <c r="HY6" s="169"/>
      <c r="HZ6" s="169"/>
      <c r="IA6" s="169"/>
      <c r="IB6" s="169"/>
      <c r="IC6" s="169"/>
      <c r="ID6" s="169"/>
      <c r="IE6" s="169"/>
      <c r="IF6" s="169"/>
      <c r="IG6" s="169"/>
      <c r="IH6" s="169"/>
      <c r="II6" s="169"/>
      <c r="IJ6" s="169"/>
      <c r="IK6" s="169"/>
      <c r="IL6" s="169"/>
      <c r="IM6" s="169"/>
      <c r="IN6" s="169"/>
      <c r="IO6" s="169"/>
      <c r="IP6" s="169"/>
      <c r="IQ6" s="169"/>
      <c r="IR6" s="169"/>
      <c r="IS6" s="169"/>
      <c r="IT6" s="169"/>
      <c r="IU6" s="169"/>
      <c r="IV6" s="169"/>
      <c r="IW6" s="169"/>
      <c r="IX6" s="169"/>
      <c r="IY6" s="169"/>
      <c r="IZ6" s="169"/>
      <c r="JA6" s="169"/>
      <c r="JB6" s="169"/>
      <c r="JC6" s="169"/>
      <c r="JD6" s="169"/>
      <c r="JE6" s="169"/>
      <c r="JF6" s="169"/>
      <c r="JG6" s="169"/>
      <c r="JH6" s="169"/>
      <c r="JI6" s="169"/>
      <c r="JJ6" s="169"/>
      <c r="JK6" s="169"/>
      <c r="JL6" s="169"/>
      <c r="JM6" s="169"/>
      <c r="JN6" s="169"/>
      <c r="JO6" s="169"/>
      <c r="JP6" s="169"/>
      <c r="JQ6" s="169"/>
      <c r="JR6" s="169"/>
      <c r="JS6" s="169"/>
      <c r="JT6" s="169"/>
      <c r="JU6" s="169"/>
      <c r="JV6" s="169"/>
      <c r="JW6" s="169"/>
      <c r="JX6" s="169"/>
      <c r="JY6" s="169"/>
      <c r="JZ6" s="169"/>
      <c r="KA6" s="169"/>
      <c r="KB6" s="169"/>
      <c r="KC6" s="169"/>
      <c r="KD6" s="169"/>
      <c r="KE6" s="169"/>
      <c r="KF6" s="169"/>
      <c r="KG6" s="169"/>
      <c r="KH6" s="169"/>
      <c r="KI6" s="169"/>
      <c r="KJ6" s="169"/>
      <c r="KK6" s="169"/>
      <c r="KL6" s="169"/>
      <c r="KM6" s="169"/>
      <c r="KN6" s="169"/>
      <c r="KO6" s="169"/>
      <c r="KP6" s="169"/>
      <c r="KQ6" s="169"/>
      <c r="KR6" s="169"/>
      <c r="KS6" s="169"/>
      <c r="KT6" s="169"/>
      <c r="KU6" s="169"/>
      <c r="KV6" s="169"/>
      <c r="KW6" s="169"/>
      <c r="KX6" s="169"/>
      <c r="KY6" s="169"/>
      <c r="KZ6" s="169"/>
      <c r="LA6" s="169"/>
      <c r="LB6" s="169"/>
      <c r="LC6" s="169"/>
      <c r="LD6" s="169"/>
      <c r="LE6" s="169"/>
      <c r="LF6" s="169"/>
      <c r="LG6" s="169"/>
      <c r="LH6" s="169"/>
      <c r="LI6" s="169"/>
      <c r="LJ6" s="169"/>
      <c r="LK6" s="169"/>
      <c r="LL6" s="169"/>
      <c r="LM6" s="169"/>
      <c r="LN6" s="169"/>
      <c r="LO6" s="169"/>
      <c r="LP6" s="169"/>
      <c r="LQ6" s="169"/>
      <c r="LR6" s="169"/>
      <c r="LS6" s="169"/>
      <c r="LT6" s="169"/>
      <c r="LU6" s="169"/>
      <c r="LV6" s="169"/>
      <c r="LW6" s="169"/>
      <c r="LX6" s="169"/>
      <c r="LY6" s="169"/>
      <c r="LZ6" s="169"/>
      <c r="MA6" s="169"/>
      <c r="MB6" s="169"/>
      <c r="MC6" s="169"/>
      <c r="MD6" s="169"/>
      <c r="ME6" s="169"/>
      <c r="MF6" s="169"/>
      <c r="MG6" s="169"/>
      <c r="MH6" s="169"/>
      <c r="MI6" s="169"/>
      <c r="MJ6" s="169"/>
      <c r="MK6" s="169"/>
      <c r="ML6" s="169"/>
      <c r="MM6" s="169"/>
      <c r="MN6" s="169"/>
      <c r="MO6" s="169"/>
      <c r="MP6" s="169"/>
      <c r="MQ6" s="169"/>
      <c r="MR6" s="169"/>
      <c r="MS6" s="169"/>
      <c r="MT6" s="169"/>
      <c r="MU6" s="169"/>
      <c r="MV6" s="169"/>
      <c r="MW6" s="169"/>
      <c r="MX6" s="169"/>
      <c r="MY6" s="169"/>
      <c r="MZ6" s="169"/>
      <c r="NA6" s="169"/>
      <c r="NB6" s="169"/>
      <c r="NC6" s="169"/>
      <c r="ND6" s="169"/>
      <c r="NE6" s="169"/>
      <c r="NF6" s="169"/>
      <c r="NG6" s="169"/>
      <c r="NH6" s="169"/>
      <c r="NI6" s="169"/>
      <c r="NJ6" s="169"/>
      <c r="NK6" s="169"/>
      <c r="NL6" s="169"/>
      <c r="NM6" s="169"/>
      <c r="NN6" s="169"/>
      <c r="NO6" s="169"/>
      <c r="NP6" s="169"/>
      <c r="NQ6" s="169"/>
      <c r="NR6" s="169"/>
      <c r="NS6" s="169"/>
      <c r="NT6" s="169"/>
      <c r="NU6" s="169"/>
      <c r="NV6" s="169"/>
      <c r="NW6" s="169"/>
      <c r="NX6" s="169"/>
      <c r="NY6" s="169"/>
      <c r="NZ6" s="169"/>
      <c r="OA6" s="169"/>
      <c r="OB6" s="169"/>
      <c r="OC6" s="169"/>
      <c r="OD6" s="169"/>
      <c r="OE6" s="169"/>
      <c r="OF6" s="169"/>
      <c r="OG6" s="169"/>
      <c r="OH6" s="169"/>
      <c r="OI6" s="169"/>
      <c r="OJ6" s="169"/>
      <c r="OK6" s="169"/>
      <c r="OL6" s="169"/>
      <c r="OM6" s="169"/>
      <c r="ON6" s="169"/>
      <c r="OO6" s="169"/>
      <c r="OP6" s="169"/>
      <c r="OQ6" s="169"/>
      <c r="OR6" s="169"/>
      <c r="OS6" s="169"/>
      <c r="OT6" s="169"/>
      <c r="OU6" s="169"/>
      <c r="OV6" s="169"/>
      <c r="OW6" s="169"/>
      <c r="OX6" s="169"/>
      <c r="OY6" s="169"/>
      <c r="OZ6" s="169"/>
      <c r="PA6" s="169"/>
      <c r="PB6" s="169"/>
      <c r="PC6" s="169"/>
      <c r="PD6" s="169"/>
      <c r="PE6" s="169"/>
      <c r="PF6" s="169"/>
      <c r="PG6" s="169"/>
      <c r="PH6" s="169"/>
      <c r="PI6" s="169"/>
      <c r="PJ6" s="169"/>
      <c r="PK6" s="169"/>
      <c r="PL6" s="169"/>
      <c r="PM6" s="169"/>
      <c r="PN6" s="169"/>
      <c r="PO6" s="169"/>
      <c r="PP6" s="169"/>
      <c r="PQ6" s="169"/>
      <c r="PR6" s="169"/>
      <c r="PS6" s="169"/>
      <c r="PT6" s="169"/>
      <c r="PU6" s="169"/>
      <c r="PV6" s="169"/>
      <c r="PW6" s="169"/>
      <c r="PX6" s="169"/>
      <c r="PY6" s="169"/>
      <c r="PZ6" s="169"/>
      <c r="QA6" s="169"/>
      <c r="QB6" s="169"/>
      <c r="QC6" s="169"/>
      <c r="QD6" s="169"/>
      <c r="QE6" s="169"/>
      <c r="QF6" s="169"/>
      <c r="QG6" s="169"/>
      <c r="QH6" s="169"/>
      <c r="QI6" s="169"/>
      <c r="QJ6" s="169"/>
      <c r="QK6" s="169"/>
      <c r="QL6" s="169"/>
      <c r="QM6" s="169"/>
      <c r="QN6" s="169"/>
      <c r="QO6" s="169"/>
      <c r="QP6" s="169"/>
      <c r="QQ6" s="169"/>
      <c r="QR6" s="169"/>
      <c r="QS6" s="169"/>
      <c r="QT6" s="169"/>
      <c r="QU6" s="169"/>
      <c r="QV6" s="169"/>
      <c r="QW6" s="169"/>
      <c r="QX6" s="169"/>
      <c r="QY6" s="169"/>
      <c r="QZ6" s="169"/>
      <c r="RA6" s="169"/>
      <c r="RB6" s="169"/>
      <c r="RC6" s="169"/>
      <c r="RD6" s="169"/>
      <c r="RE6" s="169"/>
      <c r="RF6" s="169"/>
      <c r="RG6" s="169"/>
      <c r="RH6" s="169"/>
      <c r="RI6" s="169"/>
      <c r="RJ6" s="169"/>
      <c r="RK6" s="169"/>
      <c r="RL6" s="169"/>
      <c r="RM6" s="169"/>
      <c r="RN6" s="169"/>
      <c r="RO6" s="169"/>
      <c r="RP6" s="169"/>
      <c r="RQ6" s="169"/>
      <c r="RR6" s="169"/>
      <c r="RS6" s="169"/>
      <c r="RT6" s="169"/>
      <c r="RU6" s="169"/>
      <c r="RV6" s="169"/>
      <c r="RW6" s="169"/>
      <c r="RX6" s="169"/>
      <c r="RY6" s="169"/>
      <c r="RZ6" s="169"/>
      <c r="SA6" s="169"/>
      <c r="SB6" s="169"/>
      <c r="SC6" s="169"/>
      <c r="SD6" s="169"/>
      <c r="SE6" s="169"/>
      <c r="SF6" s="169"/>
      <c r="SG6" s="169"/>
      <c r="SH6" s="169"/>
      <c r="SI6" s="169"/>
      <c r="SJ6" s="169"/>
      <c r="SK6" s="169"/>
      <c r="SL6" s="169"/>
      <c r="SM6" s="169"/>
      <c r="SN6" s="169"/>
      <c r="SO6" s="169"/>
      <c r="SP6" s="169"/>
      <c r="SQ6" s="169"/>
      <c r="SR6" s="169"/>
      <c r="SS6" s="169"/>
      <c r="ST6" s="169"/>
      <c r="SU6" s="169"/>
      <c r="SV6" s="169"/>
      <c r="SW6" s="169"/>
      <c r="SX6" s="169"/>
      <c r="SY6" s="169"/>
      <c r="SZ6" s="169"/>
      <c r="TA6" s="169"/>
      <c r="TB6" s="169"/>
      <c r="TC6" s="169"/>
      <c r="TD6" s="169"/>
      <c r="TE6" s="169"/>
      <c r="TF6" s="169"/>
      <c r="TG6" s="169"/>
      <c r="TH6" s="169"/>
      <c r="TI6" s="169"/>
      <c r="TJ6" s="169"/>
      <c r="TK6" s="169"/>
      <c r="TL6" s="169"/>
      <c r="TM6" s="169"/>
      <c r="TN6" s="169"/>
      <c r="TO6" s="169"/>
      <c r="TP6" s="169"/>
      <c r="TQ6" s="169"/>
      <c r="TR6" s="169"/>
      <c r="TS6" s="169"/>
      <c r="TT6" s="169"/>
      <c r="TU6" s="169"/>
      <c r="TV6" s="169"/>
      <c r="TW6" s="169"/>
      <c r="TX6" s="169"/>
      <c r="TY6" s="169"/>
      <c r="TZ6" s="169"/>
      <c r="UA6" s="169"/>
      <c r="UB6" s="169"/>
      <c r="UC6" s="169"/>
      <c r="UD6" s="169"/>
      <c r="UE6" s="169"/>
      <c r="UF6" s="169"/>
      <c r="UG6" s="169"/>
      <c r="UH6" s="169"/>
      <c r="UI6" s="169"/>
      <c r="UJ6" s="169"/>
      <c r="UK6" s="169"/>
      <c r="UL6" s="169"/>
      <c r="UM6" s="169"/>
      <c r="UN6" s="169"/>
      <c r="UO6" s="169"/>
      <c r="UP6" s="169"/>
      <c r="UQ6" s="169"/>
      <c r="UR6" s="169"/>
      <c r="US6" s="169"/>
      <c r="UT6" s="169"/>
      <c r="UU6" s="169"/>
      <c r="UV6" s="169"/>
      <c r="UW6" s="169"/>
      <c r="UX6" s="169"/>
      <c r="UY6" s="169"/>
      <c r="UZ6" s="169"/>
      <c r="VA6" s="169"/>
      <c r="VB6" s="169"/>
      <c r="VC6" s="169"/>
      <c r="VD6" s="169"/>
      <c r="VE6" s="169"/>
      <c r="VF6" s="169"/>
      <c r="VG6" s="169"/>
      <c r="VH6" s="169"/>
      <c r="VI6" s="169"/>
      <c r="VJ6" s="169"/>
      <c r="VK6" s="169"/>
      <c r="VL6" s="169"/>
      <c r="VM6" s="169"/>
      <c r="VN6" s="169"/>
      <c r="VO6" s="169"/>
      <c r="VP6" s="169"/>
      <c r="VQ6" s="169"/>
      <c r="VR6" s="169"/>
      <c r="VS6" s="169"/>
      <c r="VT6" s="169"/>
      <c r="VU6" s="169"/>
      <c r="VV6" s="169"/>
      <c r="VW6" s="169"/>
      <c r="VX6" s="169"/>
      <c r="VY6" s="169"/>
      <c r="VZ6" s="169"/>
      <c r="WA6" s="169"/>
      <c r="WB6" s="169"/>
      <c r="WC6" s="169"/>
      <c r="WD6" s="169"/>
      <c r="WE6" s="169"/>
      <c r="WF6" s="169"/>
      <c r="WG6" s="169"/>
      <c r="WH6" s="169"/>
      <c r="WI6" s="169"/>
      <c r="WJ6" s="169"/>
      <c r="WK6" s="169"/>
      <c r="WL6" s="169"/>
      <c r="WM6" s="169"/>
      <c r="WN6" s="169"/>
      <c r="WO6" s="169"/>
      <c r="WP6" s="169"/>
      <c r="WQ6" s="169"/>
      <c r="WR6" s="169"/>
      <c r="WS6" s="169"/>
      <c r="WT6" s="169"/>
      <c r="WU6" s="169"/>
      <c r="WV6" s="169"/>
      <c r="WW6" s="169"/>
      <c r="WX6" s="169"/>
      <c r="WY6" s="169"/>
      <c r="WZ6" s="169"/>
      <c r="XA6" s="169"/>
      <c r="XB6" s="169"/>
      <c r="XC6" s="169"/>
      <c r="XD6" s="169"/>
      <c r="XE6" s="169"/>
      <c r="XF6" s="169"/>
      <c r="XG6" s="169"/>
      <c r="XH6" s="169"/>
      <c r="XI6" s="169"/>
      <c r="XJ6" s="169"/>
      <c r="XK6" s="169"/>
      <c r="XL6" s="169"/>
      <c r="XM6" s="169"/>
      <c r="XN6" s="169"/>
      <c r="XO6" s="169"/>
      <c r="XP6" s="169"/>
      <c r="XQ6" s="169"/>
      <c r="XR6" s="169"/>
      <c r="XS6" s="169"/>
      <c r="XT6" s="169"/>
      <c r="XU6" s="169"/>
      <c r="XV6" s="169"/>
      <c r="XW6" s="169"/>
      <c r="XX6" s="169"/>
      <c r="XY6" s="169"/>
      <c r="XZ6" s="169"/>
      <c r="YA6" s="169"/>
      <c r="YB6" s="169"/>
      <c r="YC6" s="169"/>
      <c r="YD6" s="169"/>
      <c r="YE6" s="169"/>
      <c r="YF6" s="169"/>
      <c r="YG6" s="169"/>
      <c r="YH6" s="169"/>
      <c r="YI6" s="169"/>
      <c r="YJ6" s="169"/>
      <c r="YK6" s="169"/>
      <c r="YL6" s="169"/>
      <c r="YM6" s="169"/>
      <c r="YN6" s="169"/>
      <c r="YO6" s="169"/>
      <c r="YP6" s="169"/>
      <c r="YQ6" s="169"/>
      <c r="YR6" s="169"/>
      <c r="YS6" s="169"/>
      <c r="YT6" s="169"/>
      <c r="YU6" s="169"/>
      <c r="YV6" s="169"/>
      <c r="YW6" s="169"/>
      <c r="YX6" s="169"/>
      <c r="YY6" s="169"/>
      <c r="YZ6" s="169"/>
      <c r="ZA6" s="169"/>
      <c r="ZB6" s="169"/>
      <c r="ZC6" s="169"/>
      <c r="ZD6" s="169"/>
      <c r="ZE6" s="169"/>
      <c r="ZF6" s="169"/>
      <c r="ZG6" s="169"/>
      <c r="ZH6" s="169"/>
      <c r="ZI6" s="169"/>
      <c r="ZJ6" s="169"/>
      <c r="ZK6" s="169"/>
      <c r="ZL6" s="169"/>
      <c r="ZM6" s="169"/>
      <c r="ZN6" s="169"/>
      <c r="ZO6" s="169"/>
      <c r="ZP6" s="169"/>
      <c r="ZQ6" s="169"/>
      <c r="ZR6" s="169"/>
      <c r="ZS6" s="169"/>
      <c r="ZT6" s="169"/>
      <c r="ZU6" s="169"/>
      <c r="ZV6" s="169"/>
      <c r="ZW6" s="169"/>
      <c r="ZX6" s="169"/>
      <c r="ZY6" s="169"/>
      <c r="ZZ6" s="169"/>
      <c r="AAA6" s="169"/>
      <c r="AAB6" s="169"/>
      <c r="AAC6" s="169"/>
      <c r="AAD6" s="169"/>
      <c r="AAE6" s="169"/>
      <c r="AAF6" s="169"/>
      <c r="AAG6" s="169"/>
      <c r="AAH6" s="169"/>
      <c r="AAI6" s="169"/>
      <c r="AAJ6" s="169"/>
      <c r="AAK6" s="169"/>
      <c r="AAL6" s="169"/>
      <c r="AAM6" s="169"/>
      <c r="AAN6" s="169"/>
      <c r="AAO6" s="169"/>
      <c r="AAP6" s="169"/>
      <c r="AAQ6" s="169"/>
      <c r="AAR6" s="169"/>
      <c r="AAS6" s="169"/>
      <c r="AAT6" s="169"/>
      <c r="AAU6" s="169"/>
      <c r="AAV6" s="169"/>
      <c r="AAW6" s="169"/>
      <c r="AAX6" s="169"/>
      <c r="AAY6" s="169"/>
      <c r="AAZ6" s="169"/>
      <c r="ABA6" s="169"/>
      <c r="ABB6" s="169"/>
      <c r="ABC6" s="169"/>
      <c r="ABD6" s="169"/>
      <c r="ABE6" s="169"/>
      <c r="ABF6" s="169"/>
      <c r="ABG6" s="169"/>
      <c r="ABH6" s="169"/>
      <c r="ABI6" s="169"/>
      <c r="ABJ6" s="169"/>
      <c r="ABK6" s="169"/>
      <c r="ABL6" s="169"/>
      <c r="ABM6" s="169"/>
      <c r="ABN6" s="169"/>
      <c r="ABO6" s="169"/>
      <c r="ABP6" s="169"/>
      <c r="ABQ6" s="169"/>
      <c r="ABR6" s="169"/>
      <c r="ABS6" s="169"/>
      <c r="ABT6" s="169"/>
      <c r="ABU6" s="169"/>
      <c r="ABV6" s="169"/>
      <c r="ABW6" s="169"/>
      <c r="ABX6" s="169"/>
      <c r="ABY6" s="169"/>
      <c r="ABZ6" s="169"/>
      <c r="ACA6" s="169"/>
      <c r="ACB6" s="169"/>
      <c r="ACC6" s="169"/>
      <c r="ACD6" s="169"/>
      <c r="ACE6" s="169"/>
      <c r="ACF6" s="169"/>
      <c r="ACG6" s="169"/>
      <c r="ACH6" s="169"/>
      <c r="ACI6" s="169"/>
      <c r="ACJ6" s="169"/>
      <c r="ACK6" s="169"/>
      <c r="ACL6" s="169"/>
      <c r="ACM6" s="169"/>
      <c r="ACN6" s="169"/>
      <c r="ACO6" s="169"/>
      <c r="ACP6" s="169"/>
      <c r="ACQ6" s="169"/>
      <c r="ACR6" s="169"/>
      <c r="ACS6" s="169"/>
      <c r="ACT6" s="169"/>
      <c r="ACU6" s="169"/>
      <c r="ACV6" s="169"/>
      <c r="ACW6" s="169"/>
      <c r="ACX6" s="169"/>
      <c r="ACY6" s="169"/>
      <c r="ACZ6" s="169"/>
      <c r="ADA6" s="169"/>
      <c r="ADB6" s="169"/>
      <c r="ADC6" s="169"/>
      <c r="ADD6" s="169"/>
      <c r="ADE6" s="169"/>
      <c r="ADF6" s="169"/>
      <c r="ADG6" s="169"/>
      <c r="ADH6" s="169"/>
      <c r="ADI6" s="169"/>
      <c r="ADJ6" s="169"/>
      <c r="ADK6" s="169"/>
      <c r="ADL6" s="169"/>
      <c r="ADM6" s="169"/>
      <c r="ADN6" s="169"/>
      <c r="ADO6" s="169"/>
      <c r="ADP6" s="169"/>
      <c r="ADQ6" s="169"/>
      <c r="ADR6" s="169"/>
      <c r="ADS6" s="169"/>
      <c r="ADT6" s="169"/>
      <c r="ADU6" s="169"/>
      <c r="ADV6" s="169"/>
      <c r="ADW6" s="169"/>
      <c r="ADX6" s="169"/>
      <c r="ADY6" s="169"/>
      <c r="ADZ6" s="169"/>
      <c r="AEA6" s="169"/>
      <c r="AEB6" s="169"/>
      <c r="AEC6" s="169"/>
      <c r="AED6" s="169"/>
      <c r="AEE6" s="169"/>
      <c r="AEF6" s="169"/>
      <c r="AEG6" s="169"/>
      <c r="AEH6" s="169"/>
      <c r="AEI6" s="169"/>
      <c r="AEJ6" s="169"/>
      <c r="AEK6" s="169"/>
      <c r="AEL6" s="169"/>
      <c r="AEM6" s="169"/>
      <c r="AEN6" s="169"/>
      <c r="AEO6" s="169"/>
      <c r="AEP6" s="169"/>
      <c r="AEQ6" s="169"/>
      <c r="AER6" s="169"/>
      <c r="AES6" s="169"/>
      <c r="AET6" s="169"/>
      <c r="AEU6" s="169"/>
      <c r="AEV6" s="169"/>
      <c r="AEW6" s="169"/>
      <c r="AEX6" s="169"/>
      <c r="AEY6" s="169"/>
      <c r="AEZ6" s="169"/>
      <c r="AFA6" s="169"/>
      <c r="AFB6" s="169"/>
      <c r="AFC6" s="169"/>
      <c r="AFD6" s="169"/>
      <c r="AFE6" s="169"/>
      <c r="AFF6" s="169"/>
      <c r="AFG6" s="169"/>
      <c r="AFH6" s="169"/>
      <c r="AFI6" s="169"/>
      <c r="AFJ6" s="169"/>
      <c r="AFK6" s="169"/>
      <c r="AFL6" s="169"/>
      <c r="AFM6" s="169"/>
      <c r="AFN6" s="169"/>
      <c r="AFO6" s="169"/>
      <c r="AFP6" s="169"/>
      <c r="AFQ6" s="169"/>
      <c r="AFR6" s="169"/>
      <c r="AFS6" s="169"/>
      <c r="AFT6" s="169"/>
      <c r="AFU6" s="169"/>
      <c r="AFV6" s="169"/>
      <c r="AFW6" s="169"/>
      <c r="AFX6" s="169"/>
      <c r="AFY6" s="169"/>
      <c r="AFZ6" s="169"/>
      <c r="AGA6" s="169"/>
      <c r="AGB6" s="169"/>
      <c r="AGC6" s="169"/>
      <c r="AGD6" s="169"/>
      <c r="AGE6" s="169"/>
      <c r="AGF6" s="169"/>
      <c r="AGG6" s="169"/>
      <c r="AGH6" s="169"/>
      <c r="AGI6" s="169"/>
      <c r="AGJ6" s="169"/>
      <c r="AGK6" s="169"/>
      <c r="AGL6" s="169"/>
      <c r="AGM6" s="169"/>
      <c r="AGN6" s="169"/>
      <c r="AGO6" s="169"/>
      <c r="AGP6" s="169"/>
      <c r="AGQ6" s="169"/>
      <c r="AGR6" s="169"/>
      <c r="AGS6" s="169"/>
      <c r="AGT6" s="169"/>
      <c r="AGU6" s="169"/>
      <c r="AGV6" s="169"/>
      <c r="AGW6" s="169"/>
      <c r="AGX6" s="169"/>
      <c r="AGY6" s="169"/>
      <c r="AGZ6" s="169"/>
      <c r="AHA6" s="169"/>
      <c r="AHB6" s="169"/>
      <c r="AHC6" s="169"/>
      <c r="AHD6" s="169"/>
      <c r="AHE6" s="169"/>
      <c r="AHF6" s="169"/>
      <c r="AHG6" s="169"/>
      <c r="AHH6" s="169"/>
      <c r="AHI6" s="169"/>
      <c r="AHJ6" s="169"/>
      <c r="AHK6" s="169"/>
      <c r="AHL6" s="169"/>
      <c r="AHM6" s="169"/>
      <c r="AHN6" s="169"/>
      <c r="AHO6" s="169"/>
      <c r="AHP6" s="169"/>
      <c r="AHQ6" s="169"/>
      <c r="AHR6" s="169"/>
      <c r="AHS6" s="169"/>
      <c r="AHT6" s="169"/>
      <c r="AHU6" s="169"/>
      <c r="AHV6" s="169"/>
      <c r="AHW6" s="169"/>
      <c r="AHX6" s="169"/>
      <c r="AHY6" s="169"/>
      <c r="AHZ6" s="169"/>
      <c r="AIA6" s="169"/>
      <c r="AIB6" s="169"/>
      <c r="AIC6" s="169"/>
      <c r="AID6" s="169"/>
      <c r="AIE6" s="169"/>
      <c r="AIF6" s="169"/>
      <c r="AIG6" s="169"/>
      <c r="AIH6" s="169"/>
      <c r="AII6" s="169"/>
      <c r="AIJ6" s="169"/>
      <c r="AIK6" s="169"/>
      <c r="AIL6" s="169"/>
      <c r="AIM6" s="169"/>
      <c r="AIN6" s="169"/>
      <c r="AIO6" s="169"/>
      <c r="AIP6" s="169"/>
      <c r="AIQ6" s="169"/>
      <c r="AIR6" s="169"/>
      <c r="AIS6" s="169"/>
      <c r="AIT6" s="169"/>
      <c r="AIU6" s="169"/>
      <c r="AIV6" s="169"/>
      <c r="AIW6" s="169"/>
      <c r="AIX6" s="169"/>
      <c r="AIY6" s="169"/>
      <c r="AIZ6" s="169"/>
      <c r="AJA6" s="169"/>
      <c r="AJB6" s="169"/>
      <c r="AJC6" s="169"/>
      <c r="AJD6" s="169"/>
      <c r="AJE6" s="169"/>
      <c r="AJF6" s="169"/>
      <c r="AJG6" s="169"/>
      <c r="AJH6" s="169"/>
      <c r="AJI6" s="169"/>
      <c r="AJJ6" s="169"/>
      <c r="AJK6" s="169"/>
      <c r="AJL6" s="169"/>
      <c r="AJM6" s="169"/>
      <c r="AJN6" s="169"/>
      <c r="AJO6" s="169"/>
      <c r="AJP6" s="169"/>
      <c r="AJQ6" s="169"/>
      <c r="AJR6" s="169"/>
      <c r="AJS6" s="169"/>
      <c r="AJT6" s="169"/>
      <c r="AJU6" s="169"/>
      <c r="AJV6" s="169"/>
      <c r="AJW6" s="169"/>
      <c r="AJX6" s="169"/>
      <c r="AJY6" s="169"/>
      <c r="AJZ6" s="169"/>
      <c r="AKA6" s="169"/>
      <c r="AKB6" s="169"/>
      <c r="AKC6" s="169"/>
      <c r="AKD6" s="169"/>
      <c r="AKE6" s="169"/>
      <c r="AKF6" s="169"/>
      <c r="AKG6" s="169"/>
      <c r="AKH6" s="169"/>
      <c r="AKI6" s="169"/>
    </row>
    <row r="7" spans="1:971" s="208" customFormat="1" ht="408.6" customHeight="1">
      <c r="A7" s="481" t="s">
        <v>150</v>
      </c>
      <c r="B7" s="481" t="s">
        <v>151</v>
      </c>
      <c r="C7" s="479" t="s">
        <v>259</v>
      </c>
      <c r="D7" s="479" t="s">
        <v>260</v>
      </c>
      <c r="E7" s="479" t="s">
        <v>261</v>
      </c>
      <c r="F7" s="637" t="s">
        <v>1519</v>
      </c>
      <c r="G7" s="611">
        <v>45292</v>
      </c>
      <c r="H7" s="611">
        <v>45657</v>
      </c>
      <c r="I7" s="610" t="s">
        <v>262</v>
      </c>
      <c r="J7" s="610" t="s">
        <v>263</v>
      </c>
      <c r="K7" s="610" t="s">
        <v>264</v>
      </c>
      <c r="L7" s="609" t="s">
        <v>1526</v>
      </c>
      <c r="M7" s="609" t="s">
        <v>1537</v>
      </c>
      <c r="N7" s="488">
        <v>0.25</v>
      </c>
      <c r="O7" s="491"/>
      <c r="P7" s="488">
        <v>0.25</v>
      </c>
      <c r="Q7" s="491"/>
      <c r="R7" s="488">
        <v>0.25</v>
      </c>
      <c r="S7" s="491"/>
      <c r="T7" s="488">
        <v>0.25</v>
      </c>
      <c r="U7" s="486"/>
      <c r="V7" s="500">
        <f>N7+P7+R7+T7</f>
        <v>1</v>
      </c>
      <c r="W7" s="498"/>
      <c r="X7" s="709"/>
      <c r="Y7" s="703"/>
      <c r="Z7" s="700"/>
      <c r="AA7" s="703"/>
      <c r="AB7" s="213"/>
      <c r="AC7" s="213"/>
      <c r="AF7" s="207" t="s">
        <v>1426</v>
      </c>
      <c r="AG7" s="192" t="s">
        <v>1153</v>
      </c>
    </row>
    <row r="8" spans="1:971" s="144" customFormat="1" ht="408.75" customHeight="1">
      <c r="A8" s="481"/>
      <c r="B8" s="481"/>
      <c r="C8" s="479"/>
      <c r="D8" s="479"/>
      <c r="E8" s="620"/>
      <c r="F8" s="495"/>
      <c r="G8" s="611"/>
      <c r="H8" s="611"/>
      <c r="I8" s="610"/>
      <c r="J8" s="610"/>
      <c r="K8" s="610"/>
      <c r="L8" s="632"/>
      <c r="M8" s="632"/>
      <c r="N8" s="488"/>
      <c r="O8" s="491"/>
      <c r="P8" s="488"/>
      <c r="Q8" s="491"/>
      <c r="R8" s="488"/>
      <c r="S8" s="491"/>
      <c r="T8" s="488"/>
      <c r="U8" s="486"/>
      <c r="V8" s="500"/>
      <c r="W8" s="498"/>
      <c r="X8" s="710"/>
      <c r="Y8" s="703"/>
      <c r="Z8" s="701"/>
      <c r="AA8" s="703"/>
      <c r="AF8" s="207" t="s">
        <v>1427</v>
      </c>
      <c r="AG8" s="192" t="s">
        <v>1155</v>
      </c>
    </row>
    <row r="9" spans="1:971" s="144" customFormat="1" ht="408.75" customHeight="1">
      <c r="A9" s="481"/>
      <c r="B9" s="481"/>
      <c r="C9" s="479"/>
      <c r="D9" s="479"/>
      <c r="E9" s="620"/>
      <c r="F9" s="495"/>
      <c r="G9" s="611"/>
      <c r="H9" s="611"/>
      <c r="I9" s="610"/>
      <c r="J9" s="610"/>
      <c r="K9" s="610"/>
      <c r="L9" s="632"/>
      <c r="M9" s="632"/>
      <c r="N9" s="488"/>
      <c r="O9" s="491"/>
      <c r="P9" s="488"/>
      <c r="Q9" s="491"/>
      <c r="R9" s="488"/>
      <c r="S9" s="491"/>
      <c r="T9" s="488"/>
      <c r="U9" s="486"/>
      <c r="V9" s="500"/>
      <c r="W9" s="498"/>
      <c r="X9" s="711"/>
      <c r="Y9" s="703"/>
      <c r="Z9" s="702"/>
      <c r="AA9" s="703"/>
      <c r="AF9" s="207" t="s">
        <v>1428</v>
      </c>
      <c r="AG9" s="207" t="s">
        <v>1429</v>
      </c>
    </row>
    <row r="10" spans="1:971" s="144" customFormat="1" ht="371.25" customHeight="1">
      <c r="A10" s="481" t="s">
        <v>150</v>
      </c>
      <c r="B10" s="481" t="s">
        <v>151</v>
      </c>
      <c r="C10" s="479" t="s">
        <v>1306</v>
      </c>
      <c r="D10" s="479" t="s">
        <v>851</v>
      </c>
      <c r="E10" s="479" t="s">
        <v>1438</v>
      </c>
      <c r="F10" s="638" t="s">
        <v>835</v>
      </c>
      <c r="G10" s="611">
        <v>44927</v>
      </c>
      <c r="H10" s="611">
        <v>45291</v>
      </c>
      <c r="I10" s="610" t="s">
        <v>155</v>
      </c>
      <c r="J10" s="610" t="s">
        <v>180</v>
      </c>
      <c r="K10" s="610" t="s">
        <v>181</v>
      </c>
      <c r="L10" s="712" t="s">
        <v>769</v>
      </c>
      <c r="M10" s="627" t="s">
        <v>774</v>
      </c>
      <c r="N10" s="488">
        <v>0.25</v>
      </c>
      <c r="O10" s="491"/>
      <c r="P10" s="488">
        <v>0.25</v>
      </c>
      <c r="Q10" s="491"/>
      <c r="R10" s="488">
        <v>0.25</v>
      </c>
      <c r="S10" s="491"/>
      <c r="T10" s="488">
        <v>0.25</v>
      </c>
      <c r="U10" s="489"/>
      <c r="V10" s="500">
        <f>N10+P10+R10+T10</f>
        <v>1</v>
      </c>
      <c r="W10" s="498"/>
      <c r="X10" s="303"/>
      <c r="Y10" s="607"/>
      <c r="Z10" s="306"/>
      <c r="AA10" s="607"/>
      <c r="AF10" s="207" t="s">
        <v>1430</v>
      </c>
      <c r="AG10" s="192" t="s">
        <v>1159</v>
      </c>
    </row>
    <row r="11" spans="1:971" s="144" customFormat="1" ht="86.25" customHeight="1">
      <c r="A11" s="481"/>
      <c r="B11" s="481"/>
      <c r="C11" s="479"/>
      <c r="D11" s="479"/>
      <c r="E11" s="479"/>
      <c r="F11" s="704"/>
      <c r="G11" s="611"/>
      <c r="H11" s="611"/>
      <c r="I11" s="610"/>
      <c r="J11" s="610"/>
      <c r="K11" s="610"/>
      <c r="L11" s="632"/>
      <c r="M11" s="632"/>
      <c r="N11" s="488"/>
      <c r="O11" s="491"/>
      <c r="P11" s="488"/>
      <c r="Q11" s="491"/>
      <c r="R11" s="488"/>
      <c r="S11" s="491"/>
      <c r="T11" s="488"/>
      <c r="U11" s="490"/>
      <c r="V11" s="500"/>
      <c r="W11" s="498"/>
      <c r="X11" s="304"/>
      <c r="Y11" s="619"/>
      <c r="Z11" s="307"/>
      <c r="AA11" s="619"/>
      <c r="AF11" s="207" t="s">
        <v>1431</v>
      </c>
      <c r="AG11" s="207" t="s">
        <v>1432</v>
      </c>
    </row>
    <row r="12" spans="1:971" s="144" customFormat="1" ht="408.75" customHeight="1">
      <c r="A12" s="481"/>
      <c r="B12" s="481"/>
      <c r="C12" s="479"/>
      <c r="D12" s="479"/>
      <c r="E12" s="479"/>
      <c r="F12" s="704"/>
      <c r="G12" s="611"/>
      <c r="H12" s="611"/>
      <c r="I12" s="610"/>
      <c r="J12" s="610"/>
      <c r="K12" s="610"/>
      <c r="L12" s="632"/>
      <c r="M12" s="632"/>
      <c r="N12" s="488"/>
      <c r="O12" s="491"/>
      <c r="P12" s="488"/>
      <c r="Q12" s="491"/>
      <c r="R12" s="488"/>
      <c r="S12" s="491"/>
      <c r="T12" s="488"/>
      <c r="U12" s="490"/>
      <c r="V12" s="500"/>
      <c r="W12" s="498"/>
      <c r="X12" s="304"/>
      <c r="Y12" s="619"/>
      <c r="Z12" s="307"/>
      <c r="AA12" s="619"/>
      <c r="AF12" s="207" t="s">
        <v>1433</v>
      </c>
      <c r="AG12" s="207" t="s">
        <v>1432</v>
      </c>
    </row>
    <row r="13" spans="1:971" s="144" customFormat="1" ht="409.6" customHeight="1">
      <c r="A13" s="481"/>
      <c r="B13" s="481"/>
      <c r="C13" s="479"/>
      <c r="D13" s="479"/>
      <c r="E13" s="479"/>
      <c r="F13" s="704"/>
      <c r="G13" s="611"/>
      <c r="H13" s="611"/>
      <c r="I13" s="610"/>
      <c r="J13" s="610"/>
      <c r="K13" s="610"/>
      <c r="L13" s="632"/>
      <c r="M13" s="632"/>
      <c r="N13" s="488"/>
      <c r="O13" s="491"/>
      <c r="P13" s="488"/>
      <c r="Q13" s="491"/>
      <c r="R13" s="488"/>
      <c r="S13" s="491"/>
      <c r="T13" s="488"/>
      <c r="U13" s="490"/>
      <c r="V13" s="500"/>
      <c r="W13" s="498"/>
      <c r="X13" s="304"/>
      <c r="Y13" s="619"/>
      <c r="Z13" s="307"/>
      <c r="AA13" s="619"/>
      <c r="AF13" s="207" t="s">
        <v>1434</v>
      </c>
      <c r="AG13" s="207" t="s">
        <v>1435</v>
      </c>
    </row>
    <row r="14" spans="1:971" s="144" customFormat="1" ht="408.75" customHeight="1">
      <c r="A14" s="481"/>
      <c r="B14" s="481"/>
      <c r="C14" s="479"/>
      <c r="D14" s="479"/>
      <c r="E14" s="479"/>
      <c r="F14" s="705"/>
      <c r="G14" s="611"/>
      <c r="H14" s="611"/>
      <c r="I14" s="610"/>
      <c r="J14" s="610"/>
      <c r="K14" s="610"/>
      <c r="L14" s="632"/>
      <c r="M14" s="632"/>
      <c r="N14" s="488"/>
      <c r="O14" s="491"/>
      <c r="P14" s="488"/>
      <c r="Q14" s="491"/>
      <c r="R14" s="488"/>
      <c r="S14" s="491"/>
      <c r="T14" s="488"/>
      <c r="U14" s="490"/>
      <c r="V14" s="500"/>
      <c r="W14" s="498"/>
      <c r="X14" s="305"/>
      <c r="Y14" s="608"/>
      <c r="Z14" s="308"/>
      <c r="AA14" s="608"/>
      <c r="AF14" s="207" t="s">
        <v>1436</v>
      </c>
      <c r="AG14" s="207" t="s">
        <v>1437</v>
      </c>
    </row>
    <row r="15" spans="1:971" s="338" customFormat="1" ht="371.25" customHeight="1">
      <c r="A15" s="694" t="s">
        <v>150</v>
      </c>
      <c r="B15" s="694" t="s">
        <v>151</v>
      </c>
      <c r="C15" s="695" t="s">
        <v>1306</v>
      </c>
      <c r="D15" s="695" t="s">
        <v>851</v>
      </c>
      <c r="E15" s="695" t="s">
        <v>1438</v>
      </c>
      <c r="F15" s="696" t="s">
        <v>1517</v>
      </c>
      <c r="G15" s="699">
        <v>44927</v>
      </c>
      <c r="H15" s="699">
        <v>45291</v>
      </c>
      <c r="I15" s="693" t="s">
        <v>155</v>
      </c>
      <c r="J15" s="693" t="s">
        <v>180</v>
      </c>
      <c r="K15" s="693" t="s">
        <v>1518</v>
      </c>
      <c r="L15" s="693" t="s">
        <v>1621</v>
      </c>
      <c r="M15" s="693" t="s">
        <v>1622</v>
      </c>
      <c r="N15" s="692">
        <v>0.3</v>
      </c>
      <c r="O15" s="692"/>
      <c r="P15" s="692">
        <v>0.6</v>
      </c>
      <c r="Q15" s="692"/>
      <c r="R15" s="692">
        <v>0.1</v>
      </c>
      <c r="S15" s="692"/>
      <c r="T15" s="692">
        <v>0</v>
      </c>
      <c r="U15" s="692"/>
      <c r="V15" s="708">
        <f>N15+P15+R15+T15</f>
        <v>0.99999999999999989</v>
      </c>
      <c r="W15" s="708"/>
      <c r="X15" s="336"/>
      <c r="Y15" s="683"/>
      <c r="Z15" s="337"/>
      <c r="AA15" s="683"/>
      <c r="AF15" s="339" t="s">
        <v>1430</v>
      </c>
      <c r="AG15" s="339" t="s">
        <v>1159</v>
      </c>
    </row>
    <row r="16" spans="1:971" s="338" customFormat="1" ht="86.25" customHeight="1">
      <c r="A16" s="694"/>
      <c r="B16" s="694"/>
      <c r="C16" s="695"/>
      <c r="D16" s="695"/>
      <c r="E16" s="695"/>
      <c r="F16" s="697"/>
      <c r="G16" s="699"/>
      <c r="H16" s="699"/>
      <c r="I16" s="693"/>
      <c r="J16" s="693"/>
      <c r="K16" s="693"/>
      <c r="L16" s="693"/>
      <c r="M16" s="693"/>
      <c r="N16" s="692"/>
      <c r="O16" s="692"/>
      <c r="P16" s="692"/>
      <c r="Q16" s="692"/>
      <c r="R16" s="692"/>
      <c r="S16" s="692"/>
      <c r="T16" s="692"/>
      <c r="U16" s="692"/>
      <c r="V16" s="708"/>
      <c r="W16" s="708"/>
      <c r="X16" s="340"/>
      <c r="Y16" s="684"/>
      <c r="Z16" s="341"/>
      <c r="AA16" s="684"/>
      <c r="AF16" s="339" t="s">
        <v>1431</v>
      </c>
      <c r="AG16" s="339" t="s">
        <v>1432</v>
      </c>
    </row>
    <row r="17" spans="1:33" s="338" customFormat="1" ht="408.75" customHeight="1">
      <c r="A17" s="694"/>
      <c r="B17" s="694"/>
      <c r="C17" s="695"/>
      <c r="D17" s="695"/>
      <c r="E17" s="695"/>
      <c r="F17" s="697"/>
      <c r="G17" s="699"/>
      <c r="H17" s="699"/>
      <c r="I17" s="693"/>
      <c r="J17" s="693"/>
      <c r="K17" s="693"/>
      <c r="L17" s="693"/>
      <c r="M17" s="693"/>
      <c r="N17" s="692"/>
      <c r="O17" s="692"/>
      <c r="P17" s="692"/>
      <c r="Q17" s="692"/>
      <c r="R17" s="692"/>
      <c r="S17" s="692"/>
      <c r="T17" s="692"/>
      <c r="U17" s="692"/>
      <c r="V17" s="708"/>
      <c r="W17" s="708"/>
      <c r="X17" s="340"/>
      <c r="Y17" s="684"/>
      <c r="Z17" s="341"/>
      <c r="AA17" s="684"/>
      <c r="AF17" s="339" t="s">
        <v>1433</v>
      </c>
      <c r="AG17" s="339" t="s">
        <v>1432</v>
      </c>
    </row>
    <row r="18" spans="1:33" s="338" customFormat="1" ht="409.6" customHeight="1">
      <c r="A18" s="694"/>
      <c r="B18" s="694"/>
      <c r="C18" s="695"/>
      <c r="D18" s="695"/>
      <c r="E18" s="695"/>
      <c r="F18" s="697"/>
      <c r="G18" s="699"/>
      <c r="H18" s="699"/>
      <c r="I18" s="693"/>
      <c r="J18" s="693"/>
      <c r="K18" s="693"/>
      <c r="L18" s="693"/>
      <c r="M18" s="693"/>
      <c r="N18" s="692"/>
      <c r="O18" s="692"/>
      <c r="P18" s="692"/>
      <c r="Q18" s="692"/>
      <c r="R18" s="692"/>
      <c r="S18" s="692"/>
      <c r="T18" s="692"/>
      <c r="U18" s="692"/>
      <c r="V18" s="708"/>
      <c r="W18" s="708"/>
      <c r="X18" s="340"/>
      <c r="Y18" s="684"/>
      <c r="Z18" s="341"/>
      <c r="AA18" s="684"/>
      <c r="AF18" s="339" t="s">
        <v>1434</v>
      </c>
      <c r="AG18" s="339" t="s">
        <v>1435</v>
      </c>
    </row>
    <row r="19" spans="1:33" s="338" customFormat="1" ht="408.75" customHeight="1">
      <c r="A19" s="694"/>
      <c r="B19" s="694"/>
      <c r="C19" s="695"/>
      <c r="D19" s="695"/>
      <c r="E19" s="695"/>
      <c r="F19" s="698"/>
      <c r="G19" s="699"/>
      <c r="H19" s="699"/>
      <c r="I19" s="693"/>
      <c r="J19" s="693"/>
      <c r="K19" s="693"/>
      <c r="L19" s="693"/>
      <c r="M19" s="693"/>
      <c r="N19" s="692"/>
      <c r="O19" s="692"/>
      <c r="P19" s="692"/>
      <c r="Q19" s="692"/>
      <c r="R19" s="692"/>
      <c r="S19" s="692"/>
      <c r="T19" s="692"/>
      <c r="U19" s="692"/>
      <c r="V19" s="708"/>
      <c r="W19" s="708"/>
      <c r="X19" s="342"/>
      <c r="Y19" s="685"/>
      <c r="Z19" s="343"/>
      <c r="AA19" s="685"/>
      <c r="AF19" s="339" t="s">
        <v>1436</v>
      </c>
      <c r="AG19" s="339" t="s">
        <v>1437</v>
      </c>
    </row>
    <row r="20" spans="1:33" s="350" customFormat="1" ht="371.25" customHeight="1">
      <c r="A20" s="686" t="s">
        <v>150</v>
      </c>
      <c r="B20" s="686" t="s">
        <v>151</v>
      </c>
      <c r="C20" s="620" t="s">
        <v>1306</v>
      </c>
      <c r="D20" s="620" t="s">
        <v>851</v>
      </c>
      <c r="E20" s="620" t="s">
        <v>1438</v>
      </c>
      <c r="F20" s="689" t="s">
        <v>1570</v>
      </c>
      <c r="G20" s="681">
        <v>44927</v>
      </c>
      <c r="H20" s="681">
        <v>45291</v>
      </c>
      <c r="I20" s="632" t="s">
        <v>155</v>
      </c>
      <c r="J20" s="632" t="s">
        <v>180</v>
      </c>
      <c r="K20" s="632" t="s">
        <v>1518</v>
      </c>
      <c r="L20" s="632" t="s">
        <v>1623</v>
      </c>
      <c r="M20" s="632" t="s">
        <v>1624</v>
      </c>
      <c r="N20" s="679">
        <v>0.2</v>
      </c>
      <c r="O20" s="679"/>
      <c r="P20" s="679">
        <v>0.4</v>
      </c>
      <c r="Q20" s="679"/>
      <c r="R20" s="679">
        <v>0.3</v>
      </c>
      <c r="S20" s="679"/>
      <c r="T20" s="679">
        <v>0.1</v>
      </c>
      <c r="U20" s="679"/>
      <c r="V20" s="673">
        <f>N20+P20+R20+T20</f>
        <v>1.0000000000000002</v>
      </c>
      <c r="W20" s="673"/>
      <c r="X20" s="348"/>
      <c r="Y20" s="675"/>
      <c r="Z20" s="349"/>
      <c r="AA20" s="675"/>
      <c r="AF20" s="351" t="s">
        <v>1430</v>
      </c>
      <c r="AG20" s="351" t="s">
        <v>1159</v>
      </c>
    </row>
    <row r="21" spans="1:33" s="354" customFormat="1" ht="86.25" customHeight="1">
      <c r="A21" s="687"/>
      <c r="B21" s="687"/>
      <c r="C21" s="688"/>
      <c r="D21" s="688"/>
      <c r="E21" s="688"/>
      <c r="F21" s="690"/>
      <c r="G21" s="682"/>
      <c r="H21" s="682"/>
      <c r="I21" s="678"/>
      <c r="J21" s="678"/>
      <c r="K21" s="678"/>
      <c r="L21" s="678"/>
      <c r="M21" s="678"/>
      <c r="N21" s="680"/>
      <c r="O21" s="680"/>
      <c r="P21" s="680"/>
      <c r="Q21" s="680"/>
      <c r="R21" s="680"/>
      <c r="S21" s="680"/>
      <c r="T21" s="680"/>
      <c r="U21" s="680"/>
      <c r="V21" s="674"/>
      <c r="W21" s="674"/>
      <c r="X21" s="352"/>
      <c r="Y21" s="676"/>
      <c r="Z21" s="353"/>
      <c r="AA21" s="676"/>
      <c r="AF21" s="351" t="s">
        <v>1431</v>
      </c>
      <c r="AG21" s="351" t="s">
        <v>1432</v>
      </c>
    </row>
    <row r="22" spans="1:33" s="354" customFormat="1" ht="408.75" customHeight="1">
      <c r="A22" s="687"/>
      <c r="B22" s="687"/>
      <c r="C22" s="688"/>
      <c r="D22" s="688"/>
      <c r="E22" s="688"/>
      <c r="F22" s="690"/>
      <c r="G22" s="682"/>
      <c r="H22" s="682"/>
      <c r="I22" s="678"/>
      <c r="J22" s="678"/>
      <c r="K22" s="678"/>
      <c r="L22" s="678"/>
      <c r="M22" s="678"/>
      <c r="N22" s="680"/>
      <c r="O22" s="680"/>
      <c r="P22" s="680"/>
      <c r="Q22" s="680"/>
      <c r="R22" s="680"/>
      <c r="S22" s="680"/>
      <c r="T22" s="680"/>
      <c r="U22" s="680"/>
      <c r="V22" s="674"/>
      <c r="W22" s="674"/>
      <c r="X22" s="352"/>
      <c r="Y22" s="676"/>
      <c r="Z22" s="353"/>
      <c r="AA22" s="676"/>
      <c r="AF22" s="351" t="s">
        <v>1433</v>
      </c>
      <c r="AG22" s="351" t="s">
        <v>1432</v>
      </c>
    </row>
    <row r="23" spans="1:33" s="354" customFormat="1" ht="409.6" customHeight="1">
      <c r="A23" s="687"/>
      <c r="B23" s="687"/>
      <c r="C23" s="688"/>
      <c r="D23" s="688"/>
      <c r="E23" s="688"/>
      <c r="F23" s="690"/>
      <c r="G23" s="682"/>
      <c r="H23" s="682"/>
      <c r="I23" s="678"/>
      <c r="J23" s="678"/>
      <c r="K23" s="678"/>
      <c r="L23" s="678"/>
      <c r="M23" s="678"/>
      <c r="N23" s="680"/>
      <c r="O23" s="680"/>
      <c r="P23" s="680"/>
      <c r="Q23" s="680"/>
      <c r="R23" s="680"/>
      <c r="S23" s="680"/>
      <c r="T23" s="680"/>
      <c r="U23" s="680"/>
      <c r="V23" s="674"/>
      <c r="W23" s="674"/>
      <c r="X23" s="352"/>
      <c r="Y23" s="676"/>
      <c r="Z23" s="353"/>
      <c r="AA23" s="676"/>
      <c r="AF23" s="351" t="s">
        <v>1434</v>
      </c>
      <c r="AG23" s="351" t="s">
        <v>1435</v>
      </c>
    </row>
    <row r="24" spans="1:33" s="354" customFormat="1" ht="408.75" customHeight="1">
      <c r="A24" s="687"/>
      <c r="B24" s="687"/>
      <c r="C24" s="688"/>
      <c r="D24" s="688"/>
      <c r="E24" s="688"/>
      <c r="F24" s="691"/>
      <c r="G24" s="682"/>
      <c r="H24" s="682"/>
      <c r="I24" s="678"/>
      <c r="J24" s="678"/>
      <c r="K24" s="678"/>
      <c r="L24" s="678"/>
      <c r="M24" s="678"/>
      <c r="N24" s="680"/>
      <c r="O24" s="680"/>
      <c r="P24" s="680"/>
      <c r="Q24" s="680"/>
      <c r="R24" s="680"/>
      <c r="S24" s="680"/>
      <c r="T24" s="680"/>
      <c r="U24" s="680"/>
      <c r="V24" s="674"/>
      <c r="W24" s="674"/>
      <c r="X24" s="355"/>
      <c r="Y24" s="677"/>
      <c r="Z24" s="356"/>
      <c r="AA24" s="677"/>
      <c r="AF24" s="351" t="s">
        <v>1436</v>
      </c>
      <c r="AG24" s="351" t="s">
        <v>1437</v>
      </c>
    </row>
    <row r="25" spans="1:33" s="350" customFormat="1" ht="408.75" customHeight="1">
      <c r="A25" s="344" t="s">
        <v>150</v>
      </c>
      <c r="B25" s="344" t="s">
        <v>151</v>
      </c>
      <c r="C25" s="331" t="s">
        <v>1306</v>
      </c>
      <c r="D25" s="331" t="s">
        <v>851</v>
      </c>
      <c r="E25" s="331" t="s">
        <v>1438</v>
      </c>
      <c r="F25" s="334" t="s">
        <v>1571</v>
      </c>
      <c r="G25" s="345">
        <v>44927</v>
      </c>
      <c r="H25" s="345">
        <v>45291</v>
      </c>
      <c r="I25" s="333" t="s">
        <v>155</v>
      </c>
      <c r="J25" s="333" t="s">
        <v>180</v>
      </c>
      <c r="K25" s="333" t="s">
        <v>1518</v>
      </c>
      <c r="L25" s="333" t="s">
        <v>1625</v>
      </c>
      <c r="M25" s="333" t="s">
        <v>1626</v>
      </c>
      <c r="N25" s="346">
        <v>0.4</v>
      </c>
      <c r="O25" s="346"/>
      <c r="P25" s="346">
        <v>0.6</v>
      </c>
      <c r="Q25" s="346"/>
      <c r="R25" s="346">
        <v>0</v>
      </c>
      <c r="S25" s="346"/>
      <c r="T25" s="346">
        <v>0</v>
      </c>
      <c r="U25" s="346"/>
      <c r="V25" s="347">
        <f>N25+P25+R25+T25</f>
        <v>1</v>
      </c>
      <c r="W25" s="347"/>
      <c r="X25" s="348"/>
      <c r="Y25" s="349"/>
      <c r="Z25" s="349"/>
      <c r="AA25" s="349"/>
      <c r="AF25" s="351"/>
      <c r="AG25" s="351"/>
    </row>
    <row r="26" spans="1:33" s="144" customFormat="1" ht="408.75" customHeight="1">
      <c r="A26" s="481" t="s">
        <v>150</v>
      </c>
      <c r="B26" s="481" t="s">
        <v>151</v>
      </c>
      <c r="C26" s="479" t="s">
        <v>1306</v>
      </c>
      <c r="D26" s="479" t="s">
        <v>791</v>
      </c>
      <c r="E26" s="479" t="s">
        <v>793</v>
      </c>
      <c r="F26" s="612" t="s">
        <v>1578</v>
      </c>
      <c r="G26" s="611">
        <v>45292</v>
      </c>
      <c r="H26" s="611">
        <v>45657</v>
      </c>
      <c r="I26" s="610" t="s">
        <v>155</v>
      </c>
      <c r="J26" s="610" t="s">
        <v>842</v>
      </c>
      <c r="K26" s="610" t="s">
        <v>837</v>
      </c>
      <c r="L26" s="609" t="s">
        <v>1579</v>
      </c>
      <c r="M26" s="609" t="s">
        <v>1581</v>
      </c>
      <c r="N26" s="488">
        <v>0.25</v>
      </c>
      <c r="O26" s="491"/>
      <c r="P26" s="488">
        <v>0.25</v>
      </c>
      <c r="Q26" s="491"/>
      <c r="R26" s="488">
        <v>0.25</v>
      </c>
      <c r="S26" s="491"/>
      <c r="T26" s="488">
        <v>0.25</v>
      </c>
      <c r="U26" s="490"/>
      <c r="V26" s="500">
        <f t="shared" ref="V26:V28" si="0">N26+P26+R26+T26</f>
        <v>1</v>
      </c>
      <c r="W26" s="498"/>
      <c r="X26" s="303"/>
      <c r="Y26" s="607"/>
      <c r="Z26" s="306"/>
      <c r="AA26" s="607"/>
      <c r="AF26" s="207" t="s">
        <v>1514</v>
      </c>
      <c r="AG26" s="207" t="s">
        <v>1439</v>
      </c>
    </row>
    <row r="27" spans="1:33" s="144" customFormat="1" ht="408.75" customHeight="1">
      <c r="A27" s="481"/>
      <c r="B27" s="481"/>
      <c r="C27" s="479"/>
      <c r="D27" s="479"/>
      <c r="E27" s="620"/>
      <c r="F27" s="672"/>
      <c r="G27" s="611"/>
      <c r="H27" s="611"/>
      <c r="I27" s="610"/>
      <c r="J27" s="610"/>
      <c r="K27" s="610"/>
      <c r="L27" s="610"/>
      <c r="M27" s="610"/>
      <c r="N27" s="488"/>
      <c r="O27" s="491"/>
      <c r="P27" s="488"/>
      <c r="Q27" s="491"/>
      <c r="R27" s="488"/>
      <c r="S27" s="491"/>
      <c r="T27" s="488"/>
      <c r="U27" s="490"/>
      <c r="V27" s="500">
        <f t="shared" si="0"/>
        <v>0</v>
      </c>
      <c r="W27" s="498"/>
      <c r="X27" s="304"/>
      <c r="Y27" s="619"/>
      <c r="Z27" s="307"/>
      <c r="AA27" s="619"/>
      <c r="AF27" s="207" t="s">
        <v>1440</v>
      </c>
      <c r="AG27" s="207" t="s">
        <v>1441</v>
      </c>
    </row>
    <row r="28" spans="1:33" s="144" customFormat="1" ht="409.6" customHeight="1">
      <c r="A28" s="481"/>
      <c r="B28" s="481"/>
      <c r="C28" s="479"/>
      <c r="D28" s="479"/>
      <c r="E28" s="620"/>
      <c r="F28" s="672"/>
      <c r="G28" s="611"/>
      <c r="H28" s="611"/>
      <c r="I28" s="610"/>
      <c r="J28" s="610"/>
      <c r="K28" s="610"/>
      <c r="L28" s="610"/>
      <c r="M28" s="610"/>
      <c r="N28" s="488"/>
      <c r="O28" s="491"/>
      <c r="P28" s="488"/>
      <c r="Q28" s="491"/>
      <c r="R28" s="488"/>
      <c r="S28" s="491"/>
      <c r="T28" s="488"/>
      <c r="U28" s="490"/>
      <c r="V28" s="500">
        <f t="shared" si="0"/>
        <v>0</v>
      </c>
      <c r="W28" s="498"/>
      <c r="X28" s="305"/>
      <c r="Y28" s="608"/>
      <c r="Z28" s="308"/>
      <c r="AA28" s="608"/>
      <c r="AF28" s="207" t="s">
        <v>1442</v>
      </c>
      <c r="AG28" s="207" t="s">
        <v>1443</v>
      </c>
    </row>
    <row r="29" spans="1:33" s="144" customFormat="1" ht="408" customHeight="1">
      <c r="A29" s="481" t="s">
        <v>150</v>
      </c>
      <c r="B29" s="481" t="s">
        <v>151</v>
      </c>
      <c r="C29" s="479" t="s">
        <v>1305</v>
      </c>
      <c r="D29" s="479" t="s">
        <v>196</v>
      </c>
      <c r="E29" s="525" t="s">
        <v>819</v>
      </c>
      <c r="F29" s="612" t="s">
        <v>1597</v>
      </c>
      <c r="G29" s="611">
        <v>44927</v>
      </c>
      <c r="H29" s="611">
        <v>45107</v>
      </c>
      <c r="I29" s="610" t="s">
        <v>199</v>
      </c>
      <c r="J29" s="610" t="s">
        <v>200</v>
      </c>
      <c r="K29" s="610" t="s">
        <v>201</v>
      </c>
      <c r="L29" s="609" t="s">
        <v>1606</v>
      </c>
      <c r="M29" s="609" t="s">
        <v>1607</v>
      </c>
      <c r="N29" s="488">
        <v>0.25</v>
      </c>
      <c r="O29" s="491"/>
      <c r="P29" s="615">
        <v>0.25</v>
      </c>
      <c r="Q29" s="616"/>
      <c r="R29" s="488">
        <v>0.25</v>
      </c>
      <c r="S29" s="491"/>
      <c r="T29" s="488">
        <v>0.25</v>
      </c>
      <c r="U29" s="490"/>
      <c r="V29" s="500">
        <f>N29+P29+R29+T29</f>
        <v>1</v>
      </c>
      <c r="W29" s="498"/>
      <c r="X29" s="303"/>
      <c r="Y29" s="607"/>
      <c r="Z29" s="306"/>
      <c r="AA29" s="607"/>
      <c r="AF29" s="192" t="s">
        <v>1183</v>
      </c>
      <c r="AG29" s="192" t="s">
        <v>1184</v>
      </c>
    </row>
    <row r="30" spans="1:33" s="144" customFormat="1" ht="207" customHeight="1">
      <c r="A30" s="481"/>
      <c r="B30" s="481"/>
      <c r="C30" s="479"/>
      <c r="D30" s="479"/>
      <c r="E30" s="620"/>
      <c r="F30" s="479"/>
      <c r="G30" s="611"/>
      <c r="H30" s="611"/>
      <c r="I30" s="610"/>
      <c r="J30" s="610"/>
      <c r="K30" s="610"/>
      <c r="L30" s="632"/>
      <c r="M30" s="610"/>
      <c r="N30" s="488"/>
      <c r="O30" s="491"/>
      <c r="P30" s="488"/>
      <c r="Q30" s="491"/>
      <c r="R30" s="488"/>
      <c r="S30" s="491"/>
      <c r="T30" s="488"/>
      <c r="U30" s="490"/>
      <c r="V30" s="500"/>
      <c r="W30" s="498"/>
      <c r="X30" s="304"/>
      <c r="Y30" s="619"/>
      <c r="Z30" s="307"/>
      <c r="AA30" s="619"/>
      <c r="AF30" s="207" t="s">
        <v>1444</v>
      </c>
      <c r="AG30" s="192" t="s">
        <v>1186</v>
      </c>
    </row>
    <row r="31" spans="1:33" s="144" customFormat="1" ht="124.5" customHeight="1">
      <c r="A31" s="481"/>
      <c r="B31" s="481"/>
      <c r="C31" s="479"/>
      <c r="D31" s="479"/>
      <c r="E31" s="620"/>
      <c r="F31" s="479"/>
      <c r="G31" s="611"/>
      <c r="H31" s="611"/>
      <c r="I31" s="610"/>
      <c r="J31" s="610"/>
      <c r="K31" s="610"/>
      <c r="L31" s="632"/>
      <c r="M31" s="610"/>
      <c r="N31" s="488"/>
      <c r="O31" s="491"/>
      <c r="P31" s="488"/>
      <c r="Q31" s="491"/>
      <c r="R31" s="488"/>
      <c r="S31" s="491"/>
      <c r="T31" s="488"/>
      <c r="U31" s="490"/>
      <c r="V31" s="500"/>
      <c r="W31" s="498"/>
      <c r="X31" s="305"/>
      <c r="Y31" s="608"/>
      <c r="Z31" s="308"/>
      <c r="AA31" s="608"/>
      <c r="AF31" s="207" t="s">
        <v>1445</v>
      </c>
      <c r="AG31" s="192" t="s">
        <v>1188</v>
      </c>
    </row>
    <row r="32" spans="1:33" s="144" customFormat="1" ht="229.5" customHeight="1">
      <c r="A32" s="481" t="s">
        <v>150</v>
      </c>
      <c r="B32" s="481" t="s">
        <v>151</v>
      </c>
      <c r="C32" s="479" t="s">
        <v>1305</v>
      </c>
      <c r="D32" s="479" t="s">
        <v>196</v>
      </c>
      <c r="E32" s="525" t="s">
        <v>819</v>
      </c>
      <c r="F32" s="622" t="s">
        <v>822</v>
      </c>
      <c r="G32" s="611">
        <v>44927</v>
      </c>
      <c r="H32" s="611">
        <v>45291</v>
      </c>
      <c r="I32" s="610" t="s">
        <v>199</v>
      </c>
      <c r="J32" s="610" t="s">
        <v>200</v>
      </c>
      <c r="K32" s="610" t="s">
        <v>201</v>
      </c>
      <c r="L32" s="609" t="s">
        <v>1608</v>
      </c>
      <c r="M32" s="609" t="s">
        <v>1612</v>
      </c>
      <c r="N32" s="488">
        <v>0.25</v>
      </c>
      <c r="O32" s="491"/>
      <c r="P32" s="615">
        <v>0.25</v>
      </c>
      <c r="Q32" s="670"/>
      <c r="R32" s="488">
        <v>0.25</v>
      </c>
      <c r="S32" s="491"/>
      <c r="T32" s="488">
        <v>0.25</v>
      </c>
      <c r="U32" s="486"/>
      <c r="V32" s="500">
        <f>N32+P32+R32+T32</f>
        <v>1</v>
      </c>
      <c r="W32" s="498"/>
      <c r="X32" s="303"/>
      <c r="Y32" s="607"/>
      <c r="Z32" s="306"/>
      <c r="AA32" s="607"/>
      <c r="AF32" s="207" t="s">
        <v>1446</v>
      </c>
      <c r="AG32" s="192" t="s">
        <v>1198</v>
      </c>
    </row>
    <row r="33" spans="1:971" s="144" customFormat="1" ht="409.5" customHeight="1">
      <c r="A33" s="481"/>
      <c r="B33" s="481"/>
      <c r="C33" s="479"/>
      <c r="D33" s="479"/>
      <c r="E33" s="620"/>
      <c r="F33" s="619"/>
      <c r="G33" s="611"/>
      <c r="H33" s="611"/>
      <c r="I33" s="610"/>
      <c r="J33" s="610"/>
      <c r="K33" s="610"/>
      <c r="L33" s="671"/>
      <c r="M33" s="610"/>
      <c r="N33" s="488"/>
      <c r="O33" s="491"/>
      <c r="P33" s="488"/>
      <c r="Q33" s="584"/>
      <c r="R33" s="488"/>
      <c r="S33" s="491"/>
      <c r="T33" s="488"/>
      <c r="U33" s="486"/>
      <c r="V33" s="500"/>
      <c r="W33" s="577"/>
      <c r="X33" s="321"/>
      <c r="Y33" s="619"/>
      <c r="Z33" s="307"/>
      <c r="AA33" s="619"/>
      <c r="AF33" s="192" t="s">
        <v>1199</v>
      </c>
      <c r="AG33" s="207" t="s">
        <v>1447</v>
      </c>
    </row>
    <row r="34" spans="1:971" s="144" customFormat="1" ht="297" customHeight="1">
      <c r="A34" s="481"/>
      <c r="B34" s="481"/>
      <c r="C34" s="479"/>
      <c r="D34" s="479"/>
      <c r="E34" s="620"/>
      <c r="F34" s="619"/>
      <c r="G34" s="611"/>
      <c r="H34" s="611"/>
      <c r="I34" s="610"/>
      <c r="J34" s="610"/>
      <c r="K34" s="610"/>
      <c r="L34" s="671"/>
      <c r="M34" s="610"/>
      <c r="N34" s="488"/>
      <c r="O34" s="491"/>
      <c r="P34" s="488"/>
      <c r="Q34" s="584"/>
      <c r="R34" s="488"/>
      <c r="S34" s="491"/>
      <c r="T34" s="488"/>
      <c r="U34" s="486"/>
      <c r="V34" s="500"/>
      <c r="W34" s="577"/>
      <c r="X34" s="321"/>
      <c r="Y34" s="619"/>
      <c r="Z34" s="307"/>
      <c r="AA34" s="619"/>
      <c r="AF34" s="207" t="s">
        <v>1448</v>
      </c>
      <c r="AG34" s="207" t="s">
        <v>1449</v>
      </c>
    </row>
    <row r="35" spans="1:971" s="144" customFormat="1" ht="289.5" customHeight="1">
      <c r="A35" s="481"/>
      <c r="B35" s="481"/>
      <c r="C35" s="479"/>
      <c r="D35" s="479"/>
      <c r="E35" s="620"/>
      <c r="F35" s="608"/>
      <c r="G35" s="611"/>
      <c r="H35" s="611"/>
      <c r="I35" s="610"/>
      <c r="J35" s="610"/>
      <c r="K35" s="610"/>
      <c r="L35" s="671"/>
      <c r="M35" s="610"/>
      <c r="N35" s="488"/>
      <c r="O35" s="491"/>
      <c r="P35" s="488"/>
      <c r="Q35" s="584"/>
      <c r="R35" s="488"/>
      <c r="S35" s="491"/>
      <c r="T35" s="488"/>
      <c r="U35" s="486"/>
      <c r="V35" s="500"/>
      <c r="W35" s="577"/>
      <c r="X35" s="322"/>
      <c r="Y35" s="608"/>
      <c r="Z35" s="308"/>
      <c r="AA35" s="608"/>
      <c r="AF35" s="207" t="s">
        <v>1450</v>
      </c>
      <c r="AG35" s="207" t="s">
        <v>1451</v>
      </c>
    </row>
    <row r="36" spans="1:971" s="144" customFormat="1" ht="237" customHeight="1">
      <c r="A36" s="481" t="s">
        <v>150</v>
      </c>
      <c r="B36" s="481" t="s">
        <v>151</v>
      </c>
      <c r="C36" s="479" t="s">
        <v>1305</v>
      </c>
      <c r="D36" s="479" t="s">
        <v>196</v>
      </c>
      <c r="E36" s="525" t="s">
        <v>819</v>
      </c>
      <c r="F36" s="622" t="s">
        <v>1299</v>
      </c>
      <c r="G36" s="611">
        <v>44927</v>
      </c>
      <c r="H36" s="611">
        <v>45291</v>
      </c>
      <c r="I36" s="610" t="s">
        <v>199</v>
      </c>
      <c r="J36" s="610" t="s">
        <v>200</v>
      </c>
      <c r="K36" s="610" t="s">
        <v>201</v>
      </c>
      <c r="L36" s="609" t="s">
        <v>1609</v>
      </c>
      <c r="M36" s="609" t="s">
        <v>1610</v>
      </c>
      <c r="N36" s="488">
        <v>0.25</v>
      </c>
      <c r="O36" s="491"/>
      <c r="P36" s="615">
        <v>0.25</v>
      </c>
      <c r="Q36" s="616"/>
      <c r="R36" s="488">
        <v>0.25</v>
      </c>
      <c r="S36" s="491"/>
      <c r="T36" s="488">
        <v>0.25</v>
      </c>
      <c r="U36" s="486"/>
      <c r="V36" s="500">
        <f>N36+P36+R36+T36</f>
        <v>1</v>
      </c>
      <c r="W36" s="498"/>
      <c r="X36" s="303"/>
      <c r="Y36" s="607"/>
      <c r="Z36" s="306"/>
      <c r="AA36" s="607"/>
      <c r="AF36" s="207" t="s">
        <v>1452</v>
      </c>
      <c r="AG36" s="207" t="s">
        <v>1453</v>
      </c>
    </row>
    <row r="37" spans="1:971" s="144" customFormat="1" ht="192" customHeight="1">
      <c r="A37" s="481"/>
      <c r="B37" s="481"/>
      <c r="C37" s="479"/>
      <c r="D37" s="479"/>
      <c r="E37" s="479"/>
      <c r="F37" s="668"/>
      <c r="G37" s="611"/>
      <c r="H37" s="611"/>
      <c r="I37" s="610"/>
      <c r="J37" s="610"/>
      <c r="K37" s="610"/>
      <c r="L37" s="610"/>
      <c r="M37" s="610"/>
      <c r="N37" s="488"/>
      <c r="O37" s="491"/>
      <c r="P37" s="488"/>
      <c r="Q37" s="491"/>
      <c r="R37" s="488"/>
      <c r="S37" s="491"/>
      <c r="T37" s="488"/>
      <c r="U37" s="486"/>
      <c r="V37" s="500"/>
      <c r="W37" s="498"/>
      <c r="X37" s="304"/>
      <c r="Y37" s="619"/>
      <c r="Z37" s="307"/>
      <c r="AA37" s="619"/>
      <c r="AF37" s="207" t="s">
        <v>1454</v>
      </c>
      <c r="AG37" s="207" t="s">
        <v>1455</v>
      </c>
    </row>
    <row r="38" spans="1:971" s="144" customFormat="1" ht="312" customHeight="1">
      <c r="A38" s="481"/>
      <c r="B38" s="481"/>
      <c r="C38" s="479"/>
      <c r="D38" s="479"/>
      <c r="E38" s="479"/>
      <c r="F38" s="668"/>
      <c r="G38" s="611"/>
      <c r="H38" s="611"/>
      <c r="I38" s="610"/>
      <c r="J38" s="610"/>
      <c r="K38" s="610"/>
      <c r="L38" s="610"/>
      <c r="M38" s="610"/>
      <c r="N38" s="488"/>
      <c r="O38" s="491"/>
      <c r="P38" s="488"/>
      <c r="Q38" s="491"/>
      <c r="R38" s="488"/>
      <c r="S38" s="491"/>
      <c r="T38" s="488"/>
      <c r="U38" s="486"/>
      <c r="V38" s="500"/>
      <c r="W38" s="498"/>
      <c r="X38" s="304"/>
      <c r="Y38" s="619"/>
      <c r="Z38" s="307"/>
      <c r="AA38" s="619"/>
      <c r="AF38" s="207" t="s">
        <v>1456</v>
      </c>
      <c r="AG38" s="207" t="s">
        <v>1457</v>
      </c>
    </row>
    <row r="39" spans="1:971" s="144" customFormat="1" ht="162" customHeight="1">
      <c r="A39" s="481"/>
      <c r="B39" s="481"/>
      <c r="C39" s="479"/>
      <c r="D39" s="479"/>
      <c r="E39" s="479"/>
      <c r="F39" s="669"/>
      <c r="G39" s="611"/>
      <c r="H39" s="611"/>
      <c r="I39" s="610"/>
      <c r="J39" s="610"/>
      <c r="K39" s="610"/>
      <c r="L39" s="610"/>
      <c r="M39" s="610"/>
      <c r="N39" s="488"/>
      <c r="O39" s="491"/>
      <c r="P39" s="488"/>
      <c r="Q39" s="491"/>
      <c r="R39" s="488"/>
      <c r="S39" s="491"/>
      <c r="T39" s="488"/>
      <c r="U39" s="486"/>
      <c r="V39" s="500"/>
      <c r="W39" s="498"/>
      <c r="X39" s="305"/>
      <c r="Y39" s="608"/>
      <c r="Z39" s="308"/>
      <c r="AA39" s="608"/>
      <c r="AF39" s="207" t="s">
        <v>1458</v>
      </c>
      <c r="AG39" s="207" t="s">
        <v>1459</v>
      </c>
    </row>
    <row r="40" spans="1:971" s="144" customFormat="1" ht="162" customHeight="1">
      <c r="A40" s="481" t="s">
        <v>150</v>
      </c>
      <c r="B40" s="481" t="s">
        <v>151</v>
      </c>
      <c r="C40" s="479" t="s">
        <v>1305</v>
      </c>
      <c r="D40" s="525" t="s">
        <v>1460</v>
      </c>
      <c r="E40" s="525" t="s">
        <v>800</v>
      </c>
      <c r="F40" s="622" t="s">
        <v>1297</v>
      </c>
      <c r="G40" s="611">
        <v>45078</v>
      </c>
      <c r="H40" s="611">
        <v>46386</v>
      </c>
      <c r="I40" s="610" t="s">
        <v>199</v>
      </c>
      <c r="J40" s="610" t="s">
        <v>200</v>
      </c>
      <c r="K40" s="610" t="s">
        <v>201</v>
      </c>
      <c r="L40" s="609" t="s">
        <v>1611</v>
      </c>
      <c r="M40" s="621" t="s">
        <v>1298</v>
      </c>
      <c r="N40" s="488">
        <v>0.25</v>
      </c>
      <c r="O40" s="491"/>
      <c r="P40" s="615">
        <v>0.25</v>
      </c>
      <c r="Q40" s="616"/>
      <c r="R40" s="488">
        <v>0.25</v>
      </c>
      <c r="S40" s="491"/>
      <c r="T40" s="488">
        <v>0.25</v>
      </c>
      <c r="U40" s="490"/>
      <c r="V40" s="500">
        <f t="shared" ref="V40" si="1">N40+P40+R40+T40</f>
        <v>1</v>
      </c>
      <c r="W40" s="498"/>
      <c r="X40" s="303"/>
      <c r="Y40" s="628"/>
      <c r="Z40" s="309"/>
      <c r="AA40" s="628"/>
      <c r="AF40" s="192"/>
      <c r="AG40" s="192"/>
    </row>
    <row r="41" spans="1:971" s="144" customFormat="1" ht="162" customHeight="1">
      <c r="A41" s="481"/>
      <c r="B41" s="481"/>
      <c r="C41" s="479"/>
      <c r="D41" s="479"/>
      <c r="E41" s="620"/>
      <c r="F41" s="668"/>
      <c r="G41" s="611"/>
      <c r="H41" s="611"/>
      <c r="I41" s="610"/>
      <c r="J41" s="610"/>
      <c r="K41" s="610"/>
      <c r="L41" s="632"/>
      <c r="M41" s="610"/>
      <c r="N41" s="488"/>
      <c r="O41" s="491"/>
      <c r="P41" s="488"/>
      <c r="Q41" s="491"/>
      <c r="R41" s="488"/>
      <c r="S41" s="491"/>
      <c r="T41" s="488"/>
      <c r="U41" s="490"/>
      <c r="V41" s="500"/>
      <c r="W41" s="498"/>
      <c r="X41" s="304"/>
      <c r="Y41" s="629"/>
      <c r="Z41" s="310"/>
      <c r="AA41" s="629"/>
      <c r="AF41" s="192"/>
      <c r="AG41" s="192"/>
    </row>
    <row r="42" spans="1:971" s="144" customFormat="1" ht="162" customHeight="1">
      <c r="A42" s="481"/>
      <c r="B42" s="481"/>
      <c r="C42" s="479"/>
      <c r="D42" s="479"/>
      <c r="E42" s="620"/>
      <c r="F42" s="668"/>
      <c r="G42" s="611"/>
      <c r="H42" s="611"/>
      <c r="I42" s="610"/>
      <c r="J42" s="610"/>
      <c r="K42" s="610"/>
      <c r="L42" s="632"/>
      <c r="M42" s="610"/>
      <c r="N42" s="488"/>
      <c r="O42" s="491"/>
      <c r="P42" s="488"/>
      <c r="Q42" s="491"/>
      <c r="R42" s="488"/>
      <c r="S42" s="491"/>
      <c r="T42" s="488"/>
      <c r="U42" s="490"/>
      <c r="V42" s="500"/>
      <c r="W42" s="498"/>
      <c r="X42" s="304"/>
      <c r="Y42" s="629"/>
      <c r="Z42" s="310"/>
      <c r="AA42" s="629"/>
      <c r="AF42" s="192"/>
      <c r="AG42" s="192"/>
    </row>
    <row r="43" spans="1:971" s="144" customFormat="1" ht="162" customHeight="1">
      <c r="A43" s="481"/>
      <c r="B43" s="481"/>
      <c r="C43" s="479"/>
      <c r="D43" s="479"/>
      <c r="E43" s="620"/>
      <c r="F43" s="669"/>
      <c r="G43" s="611"/>
      <c r="H43" s="611"/>
      <c r="I43" s="610"/>
      <c r="J43" s="610"/>
      <c r="K43" s="610"/>
      <c r="L43" s="632"/>
      <c r="M43" s="610"/>
      <c r="N43" s="488"/>
      <c r="O43" s="491"/>
      <c r="P43" s="488"/>
      <c r="Q43" s="491"/>
      <c r="R43" s="488"/>
      <c r="S43" s="491"/>
      <c r="T43" s="488"/>
      <c r="U43" s="490"/>
      <c r="V43" s="500"/>
      <c r="W43" s="498"/>
      <c r="X43" s="305"/>
      <c r="Y43" s="630"/>
      <c r="Z43" s="311"/>
      <c r="AA43" s="630"/>
      <c r="AF43" s="192"/>
      <c r="AG43" s="192"/>
    </row>
    <row r="44" spans="1:971" s="144" customFormat="1" ht="162" customHeight="1">
      <c r="A44" s="481" t="s">
        <v>150</v>
      </c>
      <c r="B44" s="481" t="s">
        <v>151</v>
      </c>
      <c r="C44" s="479" t="s">
        <v>1305</v>
      </c>
      <c r="D44" s="525" t="s">
        <v>1460</v>
      </c>
      <c r="E44" s="525" t="s">
        <v>800</v>
      </c>
      <c r="F44" s="622" t="s">
        <v>1295</v>
      </c>
      <c r="G44" s="611">
        <v>45078</v>
      </c>
      <c r="H44" s="611">
        <v>46386</v>
      </c>
      <c r="I44" s="610" t="s">
        <v>199</v>
      </c>
      <c r="J44" s="610" t="s">
        <v>200</v>
      </c>
      <c r="K44" s="610" t="s">
        <v>201</v>
      </c>
      <c r="L44" s="609" t="s">
        <v>1613</v>
      </c>
      <c r="M44" s="621" t="s">
        <v>1296</v>
      </c>
      <c r="N44" s="488">
        <v>0</v>
      </c>
      <c r="O44" s="491"/>
      <c r="P44" s="615">
        <v>0</v>
      </c>
      <c r="Q44" s="616"/>
      <c r="R44" s="488">
        <v>0.5</v>
      </c>
      <c r="S44" s="491"/>
      <c r="T44" s="488">
        <v>0.5</v>
      </c>
      <c r="U44" s="490"/>
      <c r="V44" s="500">
        <f t="shared" ref="V44" si="2">N44+P44+R44+T44</f>
        <v>1</v>
      </c>
      <c r="W44" s="498"/>
      <c r="X44" s="303"/>
      <c r="Y44" s="628"/>
      <c r="Z44" s="309"/>
      <c r="AA44" s="628"/>
      <c r="AF44" s="192"/>
      <c r="AG44" s="192"/>
    </row>
    <row r="45" spans="1:971" s="144" customFormat="1" ht="162" customHeight="1">
      <c r="A45" s="481"/>
      <c r="B45" s="481"/>
      <c r="C45" s="479"/>
      <c r="D45" s="479"/>
      <c r="E45" s="620"/>
      <c r="F45" s="668"/>
      <c r="G45" s="611"/>
      <c r="H45" s="611"/>
      <c r="I45" s="610"/>
      <c r="J45" s="610"/>
      <c r="K45" s="610"/>
      <c r="L45" s="632"/>
      <c r="M45" s="610"/>
      <c r="N45" s="488"/>
      <c r="O45" s="491"/>
      <c r="P45" s="488"/>
      <c r="Q45" s="491"/>
      <c r="R45" s="488"/>
      <c r="S45" s="491"/>
      <c r="T45" s="488"/>
      <c r="U45" s="490"/>
      <c r="V45" s="500"/>
      <c r="W45" s="498"/>
      <c r="X45" s="304"/>
      <c r="Y45" s="629"/>
      <c r="Z45" s="310"/>
      <c r="AA45" s="629"/>
      <c r="AF45" s="192"/>
      <c r="AG45" s="192"/>
    </row>
    <row r="46" spans="1:971" s="144" customFormat="1" ht="162" customHeight="1">
      <c r="A46" s="481"/>
      <c r="B46" s="481"/>
      <c r="C46" s="479"/>
      <c r="D46" s="479"/>
      <c r="E46" s="620"/>
      <c r="F46" s="668"/>
      <c r="G46" s="611"/>
      <c r="H46" s="611"/>
      <c r="I46" s="610"/>
      <c r="J46" s="610"/>
      <c r="K46" s="610"/>
      <c r="L46" s="632"/>
      <c r="M46" s="610"/>
      <c r="N46" s="488"/>
      <c r="O46" s="491"/>
      <c r="P46" s="488"/>
      <c r="Q46" s="491"/>
      <c r="R46" s="488"/>
      <c r="S46" s="491"/>
      <c r="T46" s="488"/>
      <c r="U46" s="490"/>
      <c r="V46" s="500"/>
      <c r="W46" s="498"/>
      <c r="X46" s="304"/>
      <c r="Y46" s="629"/>
      <c r="Z46" s="310"/>
      <c r="AA46" s="629"/>
      <c r="AF46" s="192"/>
      <c r="AG46" s="192"/>
    </row>
    <row r="47" spans="1:971" s="144" customFormat="1" ht="162" customHeight="1">
      <c r="A47" s="481"/>
      <c r="B47" s="481"/>
      <c r="C47" s="479"/>
      <c r="D47" s="479"/>
      <c r="E47" s="620"/>
      <c r="F47" s="669"/>
      <c r="G47" s="611"/>
      <c r="H47" s="611"/>
      <c r="I47" s="610"/>
      <c r="J47" s="610"/>
      <c r="K47" s="610"/>
      <c r="L47" s="632"/>
      <c r="M47" s="610"/>
      <c r="N47" s="488"/>
      <c r="O47" s="491"/>
      <c r="P47" s="488"/>
      <c r="Q47" s="491"/>
      <c r="R47" s="488"/>
      <c r="S47" s="491"/>
      <c r="T47" s="488"/>
      <c r="U47" s="490"/>
      <c r="V47" s="500"/>
      <c r="W47" s="498"/>
      <c r="X47" s="305"/>
      <c r="Y47" s="630"/>
      <c r="Z47" s="311"/>
      <c r="AA47" s="630"/>
      <c r="AF47" s="192"/>
      <c r="AG47" s="192"/>
    </row>
    <row r="48" spans="1:971" s="145" customFormat="1" ht="327" customHeight="1">
      <c r="A48" s="481" t="s">
        <v>150</v>
      </c>
      <c r="B48" s="481" t="s">
        <v>151</v>
      </c>
      <c r="C48" s="479" t="s">
        <v>1305</v>
      </c>
      <c r="D48" s="525" t="s">
        <v>1460</v>
      </c>
      <c r="E48" s="525" t="s">
        <v>800</v>
      </c>
      <c r="F48" s="667" t="s">
        <v>854</v>
      </c>
      <c r="G48" s="611">
        <v>44927</v>
      </c>
      <c r="H48" s="611">
        <v>46203</v>
      </c>
      <c r="I48" s="610" t="s">
        <v>199</v>
      </c>
      <c r="J48" s="610" t="s">
        <v>200</v>
      </c>
      <c r="K48" s="610" t="s">
        <v>201</v>
      </c>
      <c r="L48" s="665"/>
      <c r="M48" s="666"/>
      <c r="N48" s="488">
        <v>0.2</v>
      </c>
      <c r="O48" s="491"/>
      <c r="P48" s="615">
        <v>0.8</v>
      </c>
      <c r="Q48" s="616"/>
      <c r="R48" s="488"/>
      <c r="S48" s="491"/>
      <c r="T48" s="488"/>
      <c r="U48" s="490"/>
      <c r="V48" s="500">
        <f>N48+P48+R48+T48</f>
        <v>1</v>
      </c>
      <c r="W48" s="498"/>
      <c r="X48" s="303"/>
      <c r="Y48" s="628"/>
      <c r="Z48" s="309"/>
      <c r="AA48" s="628"/>
      <c r="AB48" s="144"/>
      <c r="AC48" s="144"/>
      <c r="AD48" s="144"/>
      <c r="AE48" s="144"/>
      <c r="AF48" s="207" t="s">
        <v>1461</v>
      </c>
      <c r="AG48" s="192" t="s">
        <v>1214</v>
      </c>
      <c r="AH48" s="144"/>
      <c r="AI48" s="144"/>
      <c r="AJ48" s="144"/>
      <c r="AK48" s="144"/>
      <c r="AL48" s="144"/>
      <c r="AM48" s="144"/>
      <c r="AN48" s="144"/>
      <c r="AO48" s="144"/>
      <c r="AP48" s="144"/>
      <c r="AQ48" s="144"/>
      <c r="AR48" s="144"/>
      <c r="AS48" s="144"/>
      <c r="AT48" s="144"/>
      <c r="AU48" s="144"/>
      <c r="AV48" s="144"/>
      <c r="AW48" s="144"/>
      <c r="AX48" s="144"/>
      <c r="AY48" s="144"/>
      <c r="AZ48" s="144"/>
      <c r="BA48" s="144"/>
      <c r="BB48" s="144"/>
      <c r="BC48" s="144"/>
      <c r="BD48" s="144"/>
      <c r="BE48" s="144"/>
      <c r="BF48" s="144"/>
      <c r="BG48" s="144"/>
      <c r="BH48" s="144"/>
      <c r="BI48" s="144"/>
      <c r="BJ48" s="144"/>
      <c r="BK48" s="144"/>
      <c r="BL48" s="144"/>
      <c r="BM48" s="144"/>
      <c r="BN48" s="144"/>
      <c r="BO48" s="144"/>
      <c r="BP48" s="144"/>
      <c r="BQ48" s="144"/>
      <c r="BR48" s="144"/>
      <c r="BS48" s="144"/>
      <c r="BT48" s="144"/>
      <c r="BU48" s="144"/>
      <c r="BV48" s="144"/>
      <c r="BW48" s="144"/>
      <c r="BX48" s="144"/>
      <c r="BY48" s="144"/>
      <c r="BZ48" s="144"/>
      <c r="CA48" s="144"/>
      <c r="CB48" s="144"/>
      <c r="CC48" s="144"/>
      <c r="CD48" s="144"/>
      <c r="CE48" s="144"/>
      <c r="CF48" s="144"/>
      <c r="CG48" s="144"/>
      <c r="CH48" s="144"/>
      <c r="CI48" s="144"/>
      <c r="CJ48" s="144"/>
      <c r="CK48" s="144"/>
      <c r="CL48" s="144"/>
      <c r="CM48" s="144"/>
      <c r="CN48" s="144"/>
      <c r="CO48" s="144"/>
      <c r="CP48" s="144"/>
      <c r="CQ48" s="144"/>
      <c r="CR48" s="144"/>
      <c r="CS48" s="144"/>
      <c r="CT48" s="144"/>
      <c r="CU48" s="144"/>
      <c r="CV48" s="144"/>
      <c r="CW48" s="144"/>
      <c r="CX48" s="144"/>
      <c r="CY48" s="144"/>
      <c r="CZ48" s="144"/>
      <c r="DA48" s="144"/>
      <c r="DB48" s="144"/>
      <c r="DC48" s="144"/>
      <c r="DD48" s="144"/>
      <c r="DE48" s="144"/>
      <c r="DF48" s="144"/>
      <c r="DG48" s="144"/>
      <c r="DH48" s="144"/>
      <c r="DI48" s="144"/>
      <c r="DJ48" s="144"/>
      <c r="DK48" s="144"/>
      <c r="DL48" s="144"/>
      <c r="DM48" s="144"/>
      <c r="DN48" s="144"/>
      <c r="DO48" s="144"/>
      <c r="DP48" s="144"/>
      <c r="DQ48" s="144"/>
      <c r="DR48" s="144"/>
      <c r="DS48" s="144"/>
      <c r="DT48" s="144"/>
      <c r="DU48" s="144"/>
      <c r="DV48" s="144"/>
      <c r="DW48" s="144"/>
      <c r="DX48" s="144"/>
      <c r="DY48" s="144"/>
      <c r="DZ48" s="144"/>
      <c r="EA48" s="144"/>
      <c r="EB48" s="144"/>
      <c r="EC48" s="144"/>
      <c r="ED48" s="144"/>
      <c r="EE48" s="144"/>
      <c r="EF48" s="144"/>
      <c r="EG48" s="144"/>
      <c r="EH48" s="144"/>
      <c r="EI48" s="144"/>
      <c r="EJ48" s="144"/>
      <c r="EK48" s="144"/>
      <c r="EL48" s="144"/>
      <c r="EM48" s="144"/>
      <c r="EN48" s="144"/>
      <c r="EO48" s="144"/>
      <c r="EP48" s="144"/>
      <c r="EQ48" s="144"/>
      <c r="ER48" s="144"/>
      <c r="ES48" s="144"/>
      <c r="ET48" s="144"/>
      <c r="EU48" s="144"/>
      <c r="EV48" s="144"/>
      <c r="EW48" s="144"/>
      <c r="EX48" s="144"/>
      <c r="EY48" s="144"/>
      <c r="EZ48" s="144"/>
      <c r="FA48" s="144"/>
      <c r="FB48" s="144"/>
      <c r="FC48" s="144"/>
      <c r="FD48" s="144"/>
      <c r="FE48" s="144"/>
      <c r="FF48" s="144"/>
      <c r="FG48" s="144"/>
      <c r="FH48" s="144"/>
      <c r="FI48" s="144"/>
      <c r="FJ48" s="144"/>
      <c r="FK48" s="144"/>
      <c r="FL48" s="144"/>
      <c r="FM48" s="144"/>
      <c r="FN48" s="144"/>
      <c r="FO48" s="144"/>
      <c r="FP48" s="144"/>
      <c r="FQ48" s="144"/>
      <c r="FR48" s="144"/>
      <c r="FS48" s="144"/>
      <c r="FT48" s="144"/>
      <c r="FU48" s="144"/>
      <c r="FV48" s="144"/>
      <c r="FW48" s="144"/>
      <c r="FX48" s="144"/>
      <c r="FY48" s="144"/>
      <c r="FZ48" s="144"/>
      <c r="GA48" s="144"/>
      <c r="GB48" s="144"/>
      <c r="GC48" s="144"/>
      <c r="GD48" s="144"/>
      <c r="GE48" s="144"/>
      <c r="GF48" s="144"/>
      <c r="GG48" s="144"/>
      <c r="GH48" s="144"/>
      <c r="GI48" s="144"/>
      <c r="GJ48" s="144"/>
      <c r="GK48" s="144"/>
      <c r="GL48" s="144"/>
      <c r="GM48" s="144"/>
      <c r="GN48" s="144"/>
      <c r="GO48" s="144"/>
      <c r="GP48" s="144"/>
      <c r="GQ48" s="144"/>
      <c r="GR48" s="144"/>
      <c r="GS48" s="144"/>
      <c r="GT48" s="144"/>
      <c r="GU48" s="144"/>
      <c r="GV48" s="144"/>
      <c r="GW48" s="144"/>
      <c r="GX48" s="144"/>
      <c r="GY48" s="144"/>
      <c r="GZ48" s="144"/>
      <c r="HA48" s="144"/>
      <c r="HB48" s="144"/>
      <c r="HC48" s="144"/>
      <c r="HD48" s="144"/>
      <c r="HE48" s="144"/>
      <c r="HF48" s="144"/>
      <c r="HG48" s="144"/>
      <c r="HH48" s="144"/>
      <c r="HI48" s="144"/>
      <c r="HJ48" s="144"/>
      <c r="HK48" s="144"/>
      <c r="HL48" s="144"/>
      <c r="HM48" s="144"/>
      <c r="HN48" s="144"/>
      <c r="HO48" s="144"/>
      <c r="HP48" s="144"/>
      <c r="HQ48" s="144"/>
      <c r="HR48" s="144"/>
      <c r="HS48" s="144"/>
      <c r="HT48" s="144"/>
      <c r="HU48" s="144"/>
      <c r="HV48" s="144"/>
      <c r="HW48" s="144"/>
      <c r="HX48" s="144"/>
      <c r="HY48" s="144"/>
      <c r="HZ48" s="144"/>
      <c r="IA48" s="144"/>
      <c r="IB48" s="144"/>
      <c r="IC48" s="144"/>
      <c r="ID48" s="144"/>
      <c r="IE48" s="144"/>
      <c r="IF48" s="144"/>
      <c r="IG48" s="144"/>
      <c r="IH48" s="144"/>
      <c r="II48" s="144"/>
      <c r="IJ48" s="144"/>
      <c r="IK48" s="144"/>
      <c r="IL48" s="144"/>
      <c r="IM48" s="144"/>
      <c r="IN48" s="144"/>
      <c r="IO48" s="144"/>
      <c r="IP48" s="144"/>
      <c r="IQ48" s="144"/>
      <c r="IR48" s="144"/>
      <c r="IS48" s="144"/>
      <c r="IT48" s="144"/>
      <c r="IU48" s="144"/>
      <c r="IV48" s="144"/>
      <c r="IW48" s="144"/>
      <c r="IX48" s="144"/>
      <c r="IY48" s="144"/>
      <c r="IZ48" s="144"/>
      <c r="JA48" s="144"/>
      <c r="JB48" s="144"/>
      <c r="JC48" s="144"/>
      <c r="JD48" s="144"/>
      <c r="JE48" s="144"/>
      <c r="JF48" s="144"/>
      <c r="JG48" s="144"/>
      <c r="JH48" s="144"/>
      <c r="JI48" s="144"/>
      <c r="JJ48" s="144"/>
      <c r="JK48" s="144"/>
      <c r="JL48" s="144"/>
      <c r="JM48" s="144"/>
      <c r="JN48" s="144"/>
      <c r="JO48" s="144"/>
      <c r="JP48" s="144"/>
      <c r="JQ48" s="144"/>
      <c r="JR48" s="144"/>
      <c r="JS48" s="144"/>
      <c r="JT48" s="144"/>
      <c r="JU48" s="144"/>
      <c r="JV48" s="144"/>
      <c r="JW48" s="144"/>
      <c r="JX48" s="144"/>
      <c r="JY48" s="144"/>
      <c r="JZ48" s="144"/>
      <c r="KA48" s="144"/>
      <c r="KB48" s="144"/>
      <c r="KC48" s="144"/>
      <c r="KD48" s="144"/>
      <c r="KE48" s="144"/>
      <c r="KF48" s="144"/>
      <c r="KG48" s="144"/>
      <c r="KH48" s="144"/>
      <c r="KI48" s="144"/>
      <c r="KJ48" s="144"/>
      <c r="KK48" s="144"/>
      <c r="KL48" s="144"/>
      <c r="KM48" s="144"/>
      <c r="KN48" s="144"/>
      <c r="KO48" s="144"/>
      <c r="KP48" s="144"/>
      <c r="KQ48" s="144"/>
      <c r="KR48" s="144"/>
      <c r="KS48" s="144"/>
      <c r="KT48" s="144"/>
      <c r="KU48" s="144"/>
      <c r="KV48" s="144"/>
      <c r="KW48" s="144"/>
      <c r="KX48" s="144"/>
      <c r="KY48" s="144"/>
      <c r="KZ48" s="144"/>
      <c r="LA48" s="144"/>
      <c r="LB48" s="144"/>
      <c r="LC48" s="144"/>
      <c r="LD48" s="144"/>
      <c r="LE48" s="144"/>
      <c r="LF48" s="144"/>
      <c r="LG48" s="144"/>
      <c r="LH48" s="144"/>
      <c r="LI48" s="144"/>
      <c r="LJ48" s="144"/>
      <c r="LK48" s="144"/>
      <c r="LL48" s="144"/>
      <c r="LM48" s="144"/>
      <c r="LN48" s="144"/>
      <c r="LO48" s="144"/>
      <c r="LP48" s="144"/>
      <c r="LQ48" s="144"/>
      <c r="LR48" s="144"/>
      <c r="LS48" s="144"/>
      <c r="LT48" s="144"/>
      <c r="LU48" s="144"/>
      <c r="LV48" s="144"/>
      <c r="LW48" s="144"/>
      <c r="LX48" s="144"/>
      <c r="LY48" s="144"/>
      <c r="LZ48" s="144"/>
      <c r="MA48" s="144"/>
      <c r="MB48" s="144"/>
      <c r="MC48" s="144"/>
      <c r="MD48" s="144"/>
      <c r="ME48" s="144"/>
      <c r="MF48" s="144"/>
      <c r="MG48" s="144"/>
      <c r="MH48" s="144"/>
      <c r="MI48" s="144"/>
      <c r="MJ48" s="144"/>
      <c r="MK48" s="144"/>
      <c r="ML48" s="144"/>
      <c r="MM48" s="144"/>
      <c r="MN48" s="144"/>
      <c r="MO48" s="144"/>
      <c r="MP48" s="144"/>
      <c r="MQ48" s="144"/>
      <c r="MR48" s="144"/>
      <c r="MS48" s="144"/>
      <c r="MT48" s="144"/>
      <c r="MU48" s="144"/>
      <c r="MV48" s="144"/>
      <c r="MW48" s="144"/>
      <c r="MX48" s="144"/>
      <c r="MY48" s="144"/>
      <c r="MZ48" s="144"/>
      <c r="NA48" s="144"/>
      <c r="NB48" s="144"/>
      <c r="NC48" s="144"/>
      <c r="ND48" s="144"/>
      <c r="NE48" s="144"/>
      <c r="NF48" s="144"/>
      <c r="NG48" s="144"/>
      <c r="NH48" s="144"/>
      <c r="NI48" s="144"/>
      <c r="NJ48" s="144"/>
      <c r="NK48" s="144"/>
      <c r="NL48" s="144"/>
      <c r="NM48" s="144"/>
      <c r="NN48" s="144"/>
      <c r="NO48" s="144"/>
      <c r="NP48" s="144"/>
      <c r="NQ48" s="144"/>
      <c r="NR48" s="144"/>
      <c r="NS48" s="144"/>
      <c r="NT48" s="144"/>
      <c r="NU48" s="144"/>
      <c r="NV48" s="144"/>
      <c r="NW48" s="144"/>
      <c r="NX48" s="144"/>
      <c r="NY48" s="144"/>
      <c r="NZ48" s="144"/>
      <c r="OA48" s="144"/>
      <c r="OB48" s="144"/>
      <c r="OC48" s="144"/>
      <c r="OD48" s="144"/>
      <c r="OE48" s="144"/>
      <c r="OF48" s="144"/>
      <c r="OG48" s="144"/>
      <c r="OH48" s="144"/>
      <c r="OI48" s="144"/>
      <c r="OJ48" s="144"/>
      <c r="OK48" s="144"/>
      <c r="OL48" s="144"/>
      <c r="OM48" s="144"/>
      <c r="ON48" s="144"/>
      <c r="OO48" s="144"/>
      <c r="OP48" s="144"/>
      <c r="OQ48" s="144"/>
      <c r="OR48" s="144"/>
      <c r="OS48" s="144"/>
      <c r="OT48" s="144"/>
      <c r="OU48" s="144"/>
      <c r="OV48" s="144"/>
      <c r="OW48" s="144"/>
      <c r="OX48" s="144"/>
      <c r="OY48" s="144"/>
      <c r="OZ48" s="144"/>
      <c r="PA48" s="144"/>
      <c r="PB48" s="144"/>
      <c r="PC48" s="144"/>
      <c r="PD48" s="144"/>
      <c r="PE48" s="144"/>
      <c r="PF48" s="144"/>
      <c r="PG48" s="144"/>
      <c r="PH48" s="144"/>
      <c r="PI48" s="144"/>
      <c r="PJ48" s="144"/>
      <c r="PK48" s="144"/>
      <c r="PL48" s="144"/>
      <c r="PM48" s="144"/>
      <c r="PN48" s="144"/>
      <c r="PO48" s="144"/>
      <c r="PP48" s="144"/>
      <c r="PQ48" s="144"/>
      <c r="PR48" s="144"/>
      <c r="PS48" s="144"/>
      <c r="PT48" s="144"/>
      <c r="PU48" s="144"/>
      <c r="PV48" s="144"/>
      <c r="PW48" s="144"/>
      <c r="PX48" s="144"/>
      <c r="PY48" s="144"/>
      <c r="PZ48" s="144"/>
      <c r="QA48" s="144"/>
      <c r="QB48" s="144"/>
      <c r="QC48" s="144"/>
      <c r="QD48" s="144"/>
      <c r="QE48" s="144"/>
      <c r="QF48" s="144"/>
      <c r="QG48" s="144"/>
      <c r="QH48" s="144"/>
      <c r="QI48" s="144"/>
      <c r="QJ48" s="144"/>
      <c r="QK48" s="144"/>
      <c r="QL48" s="144"/>
      <c r="QM48" s="144"/>
      <c r="QN48" s="144"/>
      <c r="QO48" s="144"/>
      <c r="QP48" s="144"/>
      <c r="QQ48" s="144"/>
      <c r="QR48" s="144"/>
      <c r="QS48" s="144"/>
      <c r="QT48" s="144"/>
      <c r="QU48" s="144"/>
      <c r="QV48" s="144"/>
      <c r="QW48" s="144"/>
      <c r="QX48" s="144"/>
      <c r="QY48" s="144"/>
      <c r="QZ48" s="144"/>
      <c r="RA48" s="144"/>
      <c r="RB48" s="144"/>
      <c r="RC48" s="144"/>
      <c r="RD48" s="144"/>
      <c r="RE48" s="144"/>
      <c r="RF48" s="144"/>
      <c r="RG48" s="144"/>
      <c r="RH48" s="144"/>
      <c r="RI48" s="144"/>
      <c r="RJ48" s="144"/>
      <c r="RK48" s="144"/>
      <c r="RL48" s="144"/>
      <c r="RM48" s="144"/>
      <c r="RN48" s="144"/>
      <c r="RO48" s="144"/>
      <c r="RP48" s="144"/>
      <c r="RQ48" s="144"/>
      <c r="RR48" s="144"/>
      <c r="RS48" s="144"/>
      <c r="RT48" s="144"/>
      <c r="RU48" s="144"/>
      <c r="RV48" s="144"/>
      <c r="RW48" s="144"/>
      <c r="RX48" s="144"/>
      <c r="RY48" s="144"/>
      <c r="RZ48" s="144"/>
      <c r="SA48" s="144"/>
      <c r="SB48" s="144"/>
      <c r="SC48" s="144"/>
      <c r="SD48" s="144"/>
      <c r="SE48" s="144"/>
      <c r="SF48" s="144"/>
      <c r="SG48" s="144"/>
      <c r="SH48" s="144"/>
      <c r="SI48" s="144"/>
      <c r="SJ48" s="144"/>
      <c r="SK48" s="144"/>
      <c r="SL48" s="144"/>
      <c r="SM48" s="144"/>
      <c r="SN48" s="144"/>
      <c r="SO48" s="144"/>
      <c r="SP48" s="144"/>
      <c r="SQ48" s="144"/>
      <c r="SR48" s="144"/>
      <c r="SS48" s="144"/>
      <c r="ST48" s="144"/>
      <c r="SU48" s="144"/>
      <c r="SV48" s="144"/>
      <c r="SW48" s="144"/>
      <c r="SX48" s="144"/>
      <c r="SY48" s="144"/>
      <c r="SZ48" s="144"/>
      <c r="TA48" s="144"/>
      <c r="TB48" s="144"/>
      <c r="TC48" s="144"/>
      <c r="TD48" s="144"/>
      <c r="TE48" s="144"/>
      <c r="TF48" s="144"/>
      <c r="TG48" s="144"/>
      <c r="TH48" s="144"/>
      <c r="TI48" s="144"/>
      <c r="TJ48" s="144"/>
      <c r="TK48" s="144"/>
      <c r="TL48" s="144"/>
      <c r="TM48" s="144"/>
      <c r="TN48" s="144"/>
      <c r="TO48" s="144"/>
      <c r="TP48" s="144"/>
      <c r="TQ48" s="144"/>
      <c r="TR48" s="144"/>
      <c r="TS48" s="144"/>
      <c r="TT48" s="144"/>
      <c r="TU48" s="144"/>
      <c r="TV48" s="144"/>
      <c r="TW48" s="144"/>
      <c r="TX48" s="144"/>
      <c r="TY48" s="144"/>
      <c r="TZ48" s="144"/>
      <c r="UA48" s="144"/>
      <c r="UB48" s="144"/>
      <c r="UC48" s="144"/>
      <c r="UD48" s="144"/>
      <c r="UE48" s="144"/>
      <c r="UF48" s="144"/>
      <c r="UG48" s="144"/>
      <c r="UH48" s="144"/>
      <c r="UI48" s="144"/>
      <c r="UJ48" s="144"/>
      <c r="UK48" s="144"/>
      <c r="UL48" s="144"/>
      <c r="UM48" s="144"/>
      <c r="UN48" s="144"/>
      <c r="UO48" s="144"/>
      <c r="UP48" s="144"/>
      <c r="UQ48" s="144"/>
      <c r="UR48" s="144"/>
      <c r="US48" s="144"/>
      <c r="UT48" s="144"/>
      <c r="UU48" s="144"/>
      <c r="UV48" s="144"/>
      <c r="UW48" s="144"/>
      <c r="UX48" s="144"/>
      <c r="UY48" s="144"/>
      <c r="UZ48" s="144"/>
      <c r="VA48" s="144"/>
      <c r="VB48" s="144"/>
      <c r="VC48" s="144"/>
      <c r="VD48" s="144"/>
      <c r="VE48" s="144"/>
      <c r="VF48" s="144"/>
      <c r="VG48" s="144"/>
      <c r="VH48" s="144"/>
      <c r="VI48" s="144"/>
      <c r="VJ48" s="144"/>
      <c r="VK48" s="144"/>
      <c r="VL48" s="144"/>
      <c r="VM48" s="144"/>
      <c r="VN48" s="144"/>
      <c r="VO48" s="144"/>
      <c r="VP48" s="144"/>
      <c r="VQ48" s="144"/>
      <c r="VR48" s="144"/>
      <c r="VS48" s="144"/>
      <c r="VT48" s="144"/>
      <c r="VU48" s="144"/>
      <c r="VV48" s="144"/>
      <c r="VW48" s="144"/>
      <c r="VX48" s="144"/>
      <c r="VY48" s="144"/>
      <c r="VZ48" s="144"/>
      <c r="WA48" s="144"/>
      <c r="WB48" s="144"/>
      <c r="WC48" s="144"/>
      <c r="WD48" s="144"/>
      <c r="WE48" s="144"/>
      <c r="WF48" s="144"/>
      <c r="WG48" s="144"/>
      <c r="WH48" s="144"/>
      <c r="WI48" s="144"/>
      <c r="WJ48" s="144"/>
      <c r="WK48" s="144"/>
      <c r="WL48" s="144"/>
      <c r="WM48" s="144"/>
      <c r="WN48" s="144"/>
      <c r="WO48" s="144"/>
      <c r="WP48" s="144"/>
      <c r="WQ48" s="144"/>
      <c r="WR48" s="144"/>
      <c r="WS48" s="144"/>
      <c r="WT48" s="144"/>
      <c r="WU48" s="144"/>
      <c r="WV48" s="144"/>
      <c r="WW48" s="144"/>
      <c r="WX48" s="144"/>
      <c r="WY48" s="144"/>
      <c r="WZ48" s="144"/>
      <c r="XA48" s="144"/>
      <c r="XB48" s="144"/>
      <c r="XC48" s="144"/>
      <c r="XD48" s="144"/>
      <c r="XE48" s="144"/>
      <c r="XF48" s="144"/>
      <c r="XG48" s="144"/>
      <c r="XH48" s="144"/>
      <c r="XI48" s="144"/>
      <c r="XJ48" s="144"/>
      <c r="XK48" s="144"/>
      <c r="XL48" s="144"/>
      <c r="XM48" s="144"/>
      <c r="XN48" s="144"/>
      <c r="XO48" s="144"/>
      <c r="XP48" s="144"/>
      <c r="XQ48" s="144"/>
      <c r="XR48" s="144"/>
      <c r="XS48" s="144"/>
      <c r="XT48" s="144"/>
      <c r="XU48" s="144"/>
      <c r="XV48" s="144"/>
      <c r="XW48" s="144"/>
      <c r="XX48" s="144"/>
      <c r="XY48" s="144"/>
      <c r="XZ48" s="144"/>
      <c r="YA48" s="144"/>
      <c r="YB48" s="144"/>
      <c r="YC48" s="144"/>
      <c r="YD48" s="144"/>
      <c r="YE48" s="144"/>
      <c r="YF48" s="144"/>
      <c r="YG48" s="144"/>
      <c r="YH48" s="144"/>
      <c r="YI48" s="144"/>
      <c r="YJ48" s="144"/>
      <c r="YK48" s="144"/>
      <c r="YL48" s="144"/>
      <c r="YM48" s="144"/>
      <c r="YN48" s="144"/>
      <c r="YO48" s="144"/>
      <c r="YP48" s="144"/>
      <c r="YQ48" s="144"/>
      <c r="YR48" s="144"/>
      <c r="YS48" s="144"/>
      <c r="YT48" s="144"/>
      <c r="YU48" s="144"/>
      <c r="YV48" s="144"/>
      <c r="YW48" s="144"/>
      <c r="YX48" s="144"/>
      <c r="YY48" s="144"/>
      <c r="YZ48" s="144"/>
      <c r="ZA48" s="144"/>
      <c r="ZB48" s="144"/>
      <c r="ZC48" s="144"/>
      <c r="ZD48" s="144"/>
      <c r="ZE48" s="144"/>
      <c r="ZF48" s="144"/>
      <c r="ZG48" s="144"/>
      <c r="ZH48" s="144"/>
      <c r="ZI48" s="144"/>
      <c r="ZJ48" s="144"/>
      <c r="ZK48" s="144"/>
      <c r="ZL48" s="144"/>
      <c r="ZM48" s="144"/>
      <c r="ZN48" s="144"/>
      <c r="ZO48" s="144"/>
      <c r="ZP48" s="144"/>
      <c r="ZQ48" s="144"/>
      <c r="ZR48" s="144"/>
      <c r="ZS48" s="144"/>
      <c r="ZT48" s="144"/>
      <c r="ZU48" s="144"/>
      <c r="ZV48" s="144"/>
      <c r="ZW48" s="144"/>
      <c r="ZX48" s="144"/>
      <c r="ZY48" s="144"/>
      <c r="ZZ48" s="144"/>
      <c r="AAA48" s="144"/>
      <c r="AAB48" s="144"/>
      <c r="AAC48" s="144"/>
      <c r="AAD48" s="144"/>
      <c r="AAE48" s="144"/>
      <c r="AAF48" s="144"/>
      <c r="AAG48" s="144"/>
      <c r="AAH48" s="144"/>
      <c r="AAI48" s="144"/>
      <c r="AAJ48" s="144"/>
      <c r="AAK48" s="144"/>
      <c r="AAL48" s="144"/>
      <c r="AAM48" s="144"/>
      <c r="AAN48" s="144"/>
      <c r="AAO48" s="144"/>
      <c r="AAP48" s="144"/>
      <c r="AAQ48" s="144"/>
      <c r="AAR48" s="144"/>
      <c r="AAS48" s="144"/>
      <c r="AAT48" s="144"/>
      <c r="AAU48" s="144"/>
      <c r="AAV48" s="144"/>
      <c r="AAW48" s="144"/>
      <c r="AAX48" s="144"/>
      <c r="AAY48" s="144"/>
      <c r="AAZ48" s="144"/>
      <c r="ABA48" s="144"/>
      <c r="ABB48" s="144"/>
      <c r="ABC48" s="144"/>
      <c r="ABD48" s="144"/>
      <c r="ABE48" s="144"/>
      <c r="ABF48" s="144"/>
      <c r="ABG48" s="144"/>
      <c r="ABH48" s="144"/>
      <c r="ABI48" s="144"/>
      <c r="ABJ48" s="144"/>
      <c r="ABK48" s="144"/>
      <c r="ABL48" s="144"/>
      <c r="ABM48" s="144"/>
      <c r="ABN48" s="144"/>
      <c r="ABO48" s="144"/>
      <c r="ABP48" s="144"/>
      <c r="ABQ48" s="144"/>
      <c r="ABR48" s="144"/>
      <c r="ABS48" s="144"/>
      <c r="ABT48" s="144"/>
      <c r="ABU48" s="144"/>
      <c r="ABV48" s="144"/>
      <c r="ABW48" s="144"/>
      <c r="ABX48" s="144"/>
      <c r="ABY48" s="144"/>
      <c r="ABZ48" s="144"/>
      <c r="ACA48" s="144"/>
      <c r="ACB48" s="144"/>
      <c r="ACC48" s="144"/>
      <c r="ACD48" s="144"/>
      <c r="ACE48" s="144"/>
      <c r="ACF48" s="144"/>
      <c r="ACG48" s="144"/>
      <c r="ACH48" s="144"/>
      <c r="ACI48" s="144"/>
      <c r="ACJ48" s="144"/>
      <c r="ACK48" s="144"/>
      <c r="ACL48" s="144"/>
      <c r="ACM48" s="144"/>
      <c r="ACN48" s="144"/>
      <c r="ACO48" s="144"/>
      <c r="ACP48" s="144"/>
      <c r="ACQ48" s="144"/>
      <c r="ACR48" s="144"/>
      <c r="ACS48" s="144"/>
      <c r="ACT48" s="144"/>
      <c r="ACU48" s="144"/>
      <c r="ACV48" s="144"/>
      <c r="ACW48" s="144"/>
      <c r="ACX48" s="144"/>
      <c r="ACY48" s="144"/>
      <c r="ACZ48" s="144"/>
      <c r="ADA48" s="144"/>
      <c r="ADB48" s="144"/>
      <c r="ADC48" s="144"/>
      <c r="ADD48" s="144"/>
      <c r="ADE48" s="144"/>
      <c r="ADF48" s="144"/>
      <c r="ADG48" s="144"/>
      <c r="ADH48" s="144"/>
      <c r="ADI48" s="144"/>
      <c r="ADJ48" s="144"/>
      <c r="ADK48" s="144"/>
      <c r="ADL48" s="144"/>
      <c r="ADM48" s="144"/>
      <c r="ADN48" s="144"/>
      <c r="ADO48" s="144"/>
      <c r="ADP48" s="144"/>
      <c r="ADQ48" s="144"/>
      <c r="ADR48" s="144"/>
      <c r="ADS48" s="144"/>
      <c r="ADT48" s="144"/>
      <c r="ADU48" s="144"/>
      <c r="ADV48" s="144"/>
      <c r="ADW48" s="144"/>
      <c r="ADX48" s="144"/>
      <c r="ADY48" s="144"/>
      <c r="ADZ48" s="144"/>
      <c r="AEA48" s="144"/>
      <c r="AEB48" s="144"/>
      <c r="AEC48" s="144"/>
      <c r="AED48" s="144"/>
      <c r="AEE48" s="144"/>
      <c r="AEF48" s="144"/>
      <c r="AEG48" s="144"/>
      <c r="AEH48" s="144"/>
      <c r="AEI48" s="144"/>
      <c r="AEJ48" s="144"/>
      <c r="AEK48" s="144"/>
      <c r="AEL48" s="144"/>
      <c r="AEM48" s="144"/>
      <c r="AEN48" s="144"/>
      <c r="AEO48" s="144"/>
      <c r="AEP48" s="144"/>
      <c r="AEQ48" s="144"/>
      <c r="AER48" s="144"/>
      <c r="AES48" s="144"/>
      <c r="AET48" s="144"/>
      <c r="AEU48" s="144"/>
      <c r="AEV48" s="144"/>
      <c r="AEW48" s="144"/>
      <c r="AEX48" s="144"/>
      <c r="AEY48" s="144"/>
      <c r="AEZ48" s="144"/>
      <c r="AFA48" s="144"/>
      <c r="AFB48" s="144"/>
      <c r="AFC48" s="144"/>
      <c r="AFD48" s="144"/>
      <c r="AFE48" s="144"/>
      <c r="AFF48" s="144"/>
      <c r="AFG48" s="144"/>
      <c r="AFH48" s="144"/>
      <c r="AFI48" s="144"/>
      <c r="AFJ48" s="144"/>
      <c r="AFK48" s="144"/>
      <c r="AFL48" s="144"/>
      <c r="AFM48" s="144"/>
      <c r="AFN48" s="144"/>
      <c r="AFO48" s="144"/>
      <c r="AFP48" s="144"/>
      <c r="AFQ48" s="144"/>
      <c r="AFR48" s="144"/>
      <c r="AFS48" s="144"/>
      <c r="AFT48" s="144"/>
      <c r="AFU48" s="144"/>
      <c r="AFV48" s="144"/>
      <c r="AFW48" s="144"/>
      <c r="AFX48" s="144"/>
      <c r="AFY48" s="144"/>
      <c r="AFZ48" s="144"/>
      <c r="AGA48" s="144"/>
      <c r="AGB48" s="144"/>
      <c r="AGC48" s="144"/>
      <c r="AGD48" s="144"/>
      <c r="AGE48" s="144"/>
      <c r="AGF48" s="144"/>
      <c r="AGG48" s="144"/>
      <c r="AGH48" s="144"/>
      <c r="AGI48" s="144"/>
      <c r="AGJ48" s="144"/>
      <c r="AGK48" s="144"/>
      <c r="AGL48" s="144"/>
      <c r="AGM48" s="144"/>
      <c r="AGN48" s="144"/>
      <c r="AGO48" s="144"/>
      <c r="AGP48" s="144"/>
      <c r="AGQ48" s="144"/>
      <c r="AGR48" s="144"/>
      <c r="AGS48" s="144"/>
      <c r="AGT48" s="144"/>
      <c r="AGU48" s="144"/>
      <c r="AGV48" s="144"/>
      <c r="AGW48" s="144"/>
      <c r="AGX48" s="144"/>
      <c r="AGY48" s="144"/>
      <c r="AGZ48" s="144"/>
      <c r="AHA48" s="144"/>
      <c r="AHB48" s="144"/>
      <c r="AHC48" s="144"/>
      <c r="AHD48" s="144"/>
      <c r="AHE48" s="144"/>
      <c r="AHF48" s="144"/>
      <c r="AHG48" s="144"/>
      <c r="AHH48" s="144"/>
      <c r="AHI48" s="144"/>
      <c r="AHJ48" s="144"/>
      <c r="AHK48" s="144"/>
      <c r="AHL48" s="144"/>
      <c r="AHM48" s="144"/>
      <c r="AHN48" s="144"/>
      <c r="AHO48" s="144"/>
      <c r="AHP48" s="144"/>
      <c r="AHQ48" s="144"/>
      <c r="AHR48" s="144"/>
      <c r="AHS48" s="144"/>
      <c r="AHT48" s="144"/>
      <c r="AHU48" s="144"/>
      <c r="AHV48" s="144"/>
      <c r="AHW48" s="144"/>
      <c r="AHX48" s="144"/>
      <c r="AHY48" s="144"/>
      <c r="AHZ48" s="144"/>
      <c r="AIA48" s="144"/>
      <c r="AIB48" s="144"/>
      <c r="AIC48" s="144"/>
      <c r="AID48" s="144"/>
      <c r="AIE48" s="144"/>
      <c r="AIF48" s="144"/>
      <c r="AIG48" s="144"/>
      <c r="AIH48" s="144"/>
      <c r="AII48" s="144"/>
      <c r="AIJ48" s="144"/>
      <c r="AIK48" s="144"/>
      <c r="AIL48" s="144"/>
      <c r="AIM48" s="144"/>
      <c r="AIN48" s="144"/>
      <c r="AIO48" s="144"/>
      <c r="AIP48" s="144"/>
      <c r="AIQ48" s="144"/>
      <c r="AIR48" s="144"/>
      <c r="AIS48" s="144"/>
      <c r="AIT48" s="144"/>
      <c r="AIU48" s="144"/>
      <c r="AIV48" s="144"/>
      <c r="AIW48" s="144"/>
      <c r="AIX48" s="144"/>
      <c r="AIY48" s="144"/>
      <c r="AIZ48" s="144"/>
      <c r="AJA48" s="144"/>
      <c r="AJB48" s="144"/>
      <c r="AJC48" s="144"/>
      <c r="AJD48" s="144"/>
      <c r="AJE48" s="144"/>
      <c r="AJF48" s="144"/>
      <c r="AJG48" s="144"/>
      <c r="AJH48" s="144"/>
      <c r="AJI48" s="144"/>
      <c r="AJJ48" s="144"/>
      <c r="AJK48" s="144"/>
      <c r="AJL48" s="144"/>
      <c r="AJM48" s="144"/>
      <c r="AJN48" s="144"/>
      <c r="AJO48" s="144"/>
      <c r="AJP48" s="144"/>
      <c r="AJQ48" s="144"/>
      <c r="AJR48" s="144"/>
      <c r="AJS48" s="144"/>
      <c r="AJT48" s="144"/>
      <c r="AJU48" s="144"/>
      <c r="AJV48" s="144"/>
      <c r="AJW48" s="144"/>
      <c r="AJX48" s="144"/>
      <c r="AJY48" s="144"/>
      <c r="AJZ48" s="144"/>
      <c r="AKA48" s="144"/>
      <c r="AKB48" s="144"/>
      <c r="AKC48" s="144"/>
      <c r="AKD48" s="144"/>
      <c r="AKE48" s="144"/>
      <c r="AKF48" s="144"/>
      <c r="AKG48" s="144"/>
      <c r="AKH48" s="144"/>
      <c r="AKI48" s="144"/>
    </row>
    <row r="49" spans="1:971" s="145" customFormat="1" ht="184.5" customHeight="1">
      <c r="A49" s="481"/>
      <c r="B49" s="481"/>
      <c r="C49" s="479"/>
      <c r="D49" s="479"/>
      <c r="E49" s="620"/>
      <c r="F49" s="623"/>
      <c r="G49" s="611"/>
      <c r="H49" s="611"/>
      <c r="I49" s="610"/>
      <c r="J49" s="610"/>
      <c r="K49" s="610"/>
      <c r="L49" s="610"/>
      <c r="M49" s="610"/>
      <c r="N49" s="488"/>
      <c r="O49" s="491"/>
      <c r="P49" s="488"/>
      <c r="Q49" s="491"/>
      <c r="R49" s="488"/>
      <c r="S49" s="491"/>
      <c r="T49" s="488"/>
      <c r="U49" s="490"/>
      <c r="V49" s="500"/>
      <c r="W49" s="498"/>
      <c r="X49" s="304"/>
      <c r="Y49" s="629"/>
      <c r="Z49" s="310"/>
      <c r="AA49" s="629"/>
      <c r="AB49" s="144"/>
      <c r="AC49" s="144"/>
      <c r="AD49" s="144"/>
      <c r="AE49" s="144"/>
      <c r="AF49" s="207" t="s">
        <v>1462</v>
      </c>
      <c r="AG49" s="192" t="s">
        <v>1216</v>
      </c>
      <c r="AH49" s="144"/>
      <c r="AI49" s="144"/>
      <c r="AJ49" s="144"/>
      <c r="AK49" s="144"/>
      <c r="AL49" s="144"/>
      <c r="AM49" s="144"/>
      <c r="AN49" s="144"/>
      <c r="AO49" s="144"/>
      <c r="AP49" s="144"/>
      <c r="AQ49" s="144"/>
      <c r="AR49" s="144"/>
      <c r="AS49" s="144"/>
      <c r="AT49" s="144"/>
      <c r="AU49" s="144"/>
      <c r="AV49" s="144"/>
      <c r="AW49" s="144"/>
      <c r="AX49" s="144"/>
      <c r="AY49" s="144"/>
      <c r="AZ49" s="144"/>
      <c r="BA49" s="144"/>
      <c r="BB49" s="144"/>
      <c r="BC49" s="144"/>
      <c r="BD49" s="144"/>
      <c r="BE49" s="144"/>
      <c r="BF49" s="144"/>
      <c r="BG49" s="144"/>
      <c r="BH49" s="144"/>
      <c r="BI49" s="144"/>
      <c r="BJ49" s="144"/>
      <c r="BK49" s="144"/>
      <c r="BL49" s="144"/>
      <c r="BM49" s="144"/>
      <c r="BN49" s="144"/>
      <c r="BO49" s="144"/>
      <c r="BP49" s="144"/>
      <c r="BQ49" s="144"/>
      <c r="BR49" s="144"/>
      <c r="BS49" s="144"/>
      <c r="BT49" s="144"/>
      <c r="BU49" s="144"/>
      <c r="BV49" s="144"/>
      <c r="BW49" s="144"/>
      <c r="BX49" s="144"/>
      <c r="BY49" s="144"/>
      <c r="BZ49" s="144"/>
      <c r="CA49" s="144"/>
      <c r="CB49" s="144"/>
      <c r="CC49" s="144"/>
      <c r="CD49" s="144"/>
      <c r="CE49" s="144"/>
      <c r="CF49" s="144"/>
      <c r="CG49" s="144"/>
      <c r="CH49" s="144"/>
      <c r="CI49" s="144"/>
      <c r="CJ49" s="144"/>
      <c r="CK49" s="144"/>
      <c r="CL49" s="144"/>
      <c r="CM49" s="144"/>
      <c r="CN49" s="144"/>
      <c r="CO49" s="144"/>
      <c r="CP49" s="144"/>
      <c r="CQ49" s="144"/>
      <c r="CR49" s="144"/>
      <c r="CS49" s="144"/>
      <c r="CT49" s="144"/>
      <c r="CU49" s="144"/>
      <c r="CV49" s="144"/>
      <c r="CW49" s="144"/>
      <c r="CX49" s="144"/>
      <c r="CY49" s="144"/>
      <c r="CZ49" s="144"/>
      <c r="DA49" s="144"/>
      <c r="DB49" s="144"/>
      <c r="DC49" s="144"/>
      <c r="DD49" s="144"/>
      <c r="DE49" s="144"/>
      <c r="DF49" s="144"/>
      <c r="DG49" s="144"/>
      <c r="DH49" s="144"/>
      <c r="DI49" s="144"/>
      <c r="DJ49" s="144"/>
      <c r="DK49" s="144"/>
      <c r="DL49" s="144"/>
      <c r="DM49" s="144"/>
      <c r="DN49" s="144"/>
      <c r="DO49" s="144"/>
      <c r="DP49" s="144"/>
      <c r="DQ49" s="144"/>
      <c r="DR49" s="144"/>
      <c r="DS49" s="144"/>
      <c r="DT49" s="144"/>
      <c r="DU49" s="144"/>
      <c r="DV49" s="144"/>
      <c r="DW49" s="144"/>
      <c r="DX49" s="144"/>
      <c r="DY49" s="144"/>
      <c r="DZ49" s="144"/>
      <c r="EA49" s="144"/>
      <c r="EB49" s="144"/>
      <c r="EC49" s="144"/>
      <c r="ED49" s="144"/>
      <c r="EE49" s="144"/>
      <c r="EF49" s="144"/>
      <c r="EG49" s="144"/>
      <c r="EH49" s="144"/>
      <c r="EI49" s="144"/>
      <c r="EJ49" s="144"/>
      <c r="EK49" s="144"/>
      <c r="EL49" s="144"/>
      <c r="EM49" s="144"/>
      <c r="EN49" s="144"/>
      <c r="EO49" s="144"/>
      <c r="EP49" s="144"/>
      <c r="EQ49" s="144"/>
      <c r="ER49" s="144"/>
      <c r="ES49" s="144"/>
      <c r="ET49" s="144"/>
      <c r="EU49" s="144"/>
      <c r="EV49" s="144"/>
      <c r="EW49" s="144"/>
      <c r="EX49" s="144"/>
      <c r="EY49" s="144"/>
      <c r="EZ49" s="144"/>
      <c r="FA49" s="144"/>
      <c r="FB49" s="144"/>
      <c r="FC49" s="144"/>
      <c r="FD49" s="144"/>
      <c r="FE49" s="144"/>
      <c r="FF49" s="144"/>
      <c r="FG49" s="144"/>
      <c r="FH49" s="144"/>
      <c r="FI49" s="144"/>
      <c r="FJ49" s="144"/>
      <c r="FK49" s="144"/>
      <c r="FL49" s="144"/>
      <c r="FM49" s="144"/>
      <c r="FN49" s="144"/>
      <c r="FO49" s="144"/>
      <c r="FP49" s="144"/>
      <c r="FQ49" s="144"/>
      <c r="FR49" s="144"/>
      <c r="FS49" s="144"/>
      <c r="FT49" s="144"/>
      <c r="FU49" s="144"/>
      <c r="FV49" s="144"/>
      <c r="FW49" s="144"/>
      <c r="FX49" s="144"/>
      <c r="FY49" s="144"/>
      <c r="FZ49" s="144"/>
      <c r="GA49" s="144"/>
      <c r="GB49" s="144"/>
      <c r="GC49" s="144"/>
      <c r="GD49" s="144"/>
      <c r="GE49" s="144"/>
      <c r="GF49" s="144"/>
      <c r="GG49" s="144"/>
      <c r="GH49" s="144"/>
      <c r="GI49" s="144"/>
      <c r="GJ49" s="144"/>
      <c r="GK49" s="144"/>
      <c r="GL49" s="144"/>
      <c r="GM49" s="144"/>
      <c r="GN49" s="144"/>
      <c r="GO49" s="144"/>
      <c r="GP49" s="144"/>
      <c r="GQ49" s="144"/>
      <c r="GR49" s="144"/>
      <c r="GS49" s="144"/>
      <c r="GT49" s="144"/>
      <c r="GU49" s="144"/>
      <c r="GV49" s="144"/>
      <c r="GW49" s="144"/>
      <c r="GX49" s="144"/>
      <c r="GY49" s="144"/>
      <c r="GZ49" s="144"/>
      <c r="HA49" s="144"/>
      <c r="HB49" s="144"/>
      <c r="HC49" s="144"/>
      <c r="HD49" s="144"/>
      <c r="HE49" s="144"/>
      <c r="HF49" s="144"/>
      <c r="HG49" s="144"/>
      <c r="HH49" s="144"/>
      <c r="HI49" s="144"/>
      <c r="HJ49" s="144"/>
      <c r="HK49" s="144"/>
      <c r="HL49" s="144"/>
      <c r="HM49" s="144"/>
      <c r="HN49" s="144"/>
      <c r="HO49" s="144"/>
      <c r="HP49" s="144"/>
      <c r="HQ49" s="144"/>
      <c r="HR49" s="144"/>
      <c r="HS49" s="144"/>
      <c r="HT49" s="144"/>
      <c r="HU49" s="144"/>
      <c r="HV49" s="144"/>
      <c r="HW49" s="144"/>
      <c r="HX49" s="144"/>
      <c r="HY49" s="144"/>
      <c r="HZ49" s="144"/>
      <c r="IA49" s="144"/>
      <c r="IB49" s="144"/>
      <c r="IC49" s="144"/>
      <c r="ID49" s="144"/>
      <c r="IE49" s="144"/>
      <c r="IF49" s="144"/>
      <c r="IG49" s="144"/>
      <c r="IH49" s="144"/>
      <c r="II49" s="144"/>
      <c r="IJ49" s="144"/>
      <c r="IK49" s="144"/>
      <c r="IL49" s="144"/>
      <c r="IM49" s="144"/>
      <c r="IN49" s="144"/>
      <c r="IO49" s="144"/>
      <c r="IP49" s="144"/>
      <c r="IQ49" s="144"/>
      <c r="IR49" s="144"/>
      <c r="IS49" s="144"/>
      <c r="IT49" s="144"/>
      <c r="IU49" s="144"/>
      <c r="IV49" s="144"/>
      <c r="IW49" s="144"/>
      <c r="IX49" s="144"/>
      <c r="IY49" s="144"/>
      <c r="IZ49" s="144"/>
      <c r="JA49" s="144"/>
      <c r="JB49" s="144"/>
      <c r="JC49" s="144"/>
      <c r="JD49" s="144"/>
      <c r="JE49" s="144"/>
      <c r="JF49" s="144"/>
      <c r="JG49" s="144"/>
      <c r="JH49" s="144"/>
      <c r="JI49" s="144"/>
      <c r="JJ49" s="144"/>
      <c r="JK49" s="144"/>
      <c r="JL49" s="144"/>
      <c r="JM49" s="144"/>
      <c r="JN49" s="144"/>
      <c r="JO49" s="144"/>
      <c r="JP49" s="144"/>
      <c r="JQ49" s="144"/>
      <c r="JR49" s="144"/>
      <c r="JS49" s="144"/>
      <c r="JT49" s="144"/>
      <c r="JU49" s="144"/>
      <c r="JV49" s="144"/>
      <c r="JW49" s="144"/>
      <c r="JX49" s="144"/>
      <c r="JY49" s="144"/>
      <c r="JZ49" s="144"/>
      <c r="KA49" s="144"/>
      <c r="KB49" s="144"/>
      <c r="KC49" s="144"/>
      <c r="KD49" s="144"/>
      <c r="KE49" s="144"/>
      <c r="KF49" s="144"/>
      <c r="KG49" s="144"/>
      <c r="KH49" s="144"/>
      <c r="KI49" s="144"/>
      <c r="KJ49" s="144"/>
      <c r="KK49" s="144"/>
      <c r="KL49" s="144"/>
      <c r="KM49" s="144"/>
      <c r="KN49" s="144"/>
      <c r="KO49" s="144"/>
      <c r="KP49" s="144"/>
      <c r="KQ49" s="144"/>
      <c r="KR49" s="144"/>
      <c r="KS49" s="144"/>
      <c r="KT49" s="144"/>
      <c r="KU49" s="144"/>
      <c r="KV49" s="144"/>
      <c r="KW49" s="144"/>
      <c r="KX49" s="144"/>
      <c r="KY49" s="144"/>
      <c r="KZ49" s="144"/>
      <c r="LA49" s="144"/>
      <c r="LB49" s="144"/>
      <c r="LC49" s="144"/>
      <c r="LD49" s="144"/>
      <c r="LE49" s="144"/>
      <c r="LF49" s="144"/>
      <c r="LG49" s="144"/>
      <c r="LH49" s="144"/>
      <c r="LI49" s="144"/>
      <c r="LJ49" s="144"/>
      <c r="LK49" s="144"/>
      <c r="LL49" s="144"/>
      <c r="LM49" s="144"/>
      <c r="LN49" s="144"/>
      <c r="LO49" s="144"/>
      <c r="LP49" s="144"/>
      <c r="LQ49" s="144"/>
      <c r="LR49" s="144"/>
      <c r="LS49" s="144"/>
      <c r="LT49" s="144"/>
      <c r="LU49" s="144"/>
      <c r="LV49" s="144"/>
      <c r="LW49" s="144"/>
      <c r="LX49" s="144"/>
      <c r="LY49" s="144"/>
      <c r="LZ49" s="144"/>
      <c r="MA49" s="144"/>
      <c r="MB49" s="144"/>
      <c r="MC49" s="144"/>
      <c r="MD49" s="144"/>
      <c r="ME49" s="144"/>
      <c r="MF49" s="144"/>
      <c r="MG49" s="144"/>
      <c r="MH49" s="144"/>
      <c r="MI49" s="144"/>
      <c r="MJ49" s="144"/>
      <c r="MK49" s="144"/>
      <c r="ML49" s="144"/>
      <c r="MM49" s="144"/>
      <c r="MN49" s="144"/>
      <c r="MO49" s="144"/>
      <c r="MP49" s="144"/>
      <c r="MQ49" s="144"/>
      <c r="MR49" s="144"/>
      <c r="MS49" s="144"/>
      <c r="MT49" s="144"/>
      <c r="MU49" s="144"/>
      <c r="MV49" s="144"/>
      <c r="MW49" s="144"/>
      <c r="MX49" s="144"/>
      <c r="MY49" s="144"/>
      <c r="MZ49" s="144"/>
      <c r="NA49" s="144"/>
      <c r="NB49" s="144"/>
      <c r="NC49" s="144"/>
      <c r="ND49" s="144"/>
      <c r="NE49" s="144"/>
      <c r="NF49" s="144"/>
      <c r="NG49" s="144"/>
      <c r="NH49" s="144"/>
      <c r="NI49" s="144"/>
      <c r="NJ49" s="144"/>
      <c r="NK49" s="144"/>
      <c r="NL49" s="144"/>
      <c r="NM49" s="144"/>
      <c r="NN49" s="144"/>
      <c r="NO49" s="144"/>
      <c r="NP49" s="144"/>
      <c r="NQ49" s="144"/>
      <c r="NR49" s="144"/>
      <c r="NS49" s="144"/>
      <c r="NT49" s="144"/>
      <c r="NU49" s="144"/>
      <c r="NV49" s="144"/>
      <c r="NW49" s="144"/>
      <c r="NX49" s="144"/>
      <c r="NY49" s="144"/>
      <c r="NZ49" s="144"/>
      <c r="OA49" s="144"/>
      <c r="OB49" s="144"/>
      <c r="OC49" s="144"/>
      <c r="OD49" s="144"/>
      <c r="OE49" s="144"/>
      <c r="OF49" s="144"/>
      <c r="OG49" s="144"/>
      <c r="OH49" s="144"/>
      <c r="OI49" s="144"/>
      <c r="OJ49" s="144"/>
      <c r="OK49" s="144"/>
      <c r="OL49" s="144"/>
      <c r="OM49" s="144"/>
      <c r="ON49" s="144"/>
      <c r="OO49" s="144"/>
      <c r="OP49" s="144"/>
      <c r="OQ49" s="144"/>
      <c r="OR49" s="144"/>
      <c r="OS49" s="144"/>
      <c r="OT49" s="144"/>
      <c r="OU49" s="144"/>
      <c r="OV49" s="144"/>
      <c r="OW49" s="144"/>
      <c r="OX49" s="144"/>
      <c r="OY49" s="144"/>
      <c r="OZ49" s="144"/>
      <c r="PA49" s="144"/>
      <c r="PB49" s="144"/>
      <c r="PC49" s="144"/>
      <c r="PD49" s="144"/>
      <c r="PE49" s="144"/>
      <c r="PF49" s="144"/>
      <c r="PG49" s="144"/>
      <c r="PH49" s="144"/>
      <c r="PI49" s="144"/>
      <c r="PJ49" s="144"/>
      <c r="PK49" s="144"/>
      <c r="PL49" s="144"/>
      <c r="PM49" s="144"/>
      <c r="PN49" s="144"/>
      <c r="PO49" s="144"/>
      <c r="PP49" s="144"/>
      <c r="PQ49" s="144"/>
      <c r="PR49" s="144"/>
      <c r="PS49" s="144"/>
      <c r="PT49" s="144"/>
      <c r="PU49" s="144"/>
      <c r="PV49" s="144"/>
      <c r="PW49" s="144"/>
      <c r="PX49" s="144"/>
      <c r="PY49" s="144"/>
      <c r="PZ49" s="144"/>
      <c r="QA49" s="144"/>
      <c r="QB49" s="144"/>
      <c r="QC49" s="144"/>
      <c r="QD49" s="144"/>
      <c r="QE49" s="144"/>
      <c r="QF49" s="144"/>
      <c r="QG49" s="144"/>
      <c r="QH49" s="144"/>
      <c r="QI49" s="144"/>
      <c r="QJ49" s="144"/>
      <c r="QK49" s="144"/>
      <c r="QL49" s="144"/>
      <c r="QM49" s="144"/>
      <c r="QN49" s="144"/>
      <c r="QO49" s="144"/>
      <c r="QP49" s="144"/>
      <c r="QQ49" s="144"/>
      <c r="QR49" s="144"/>
      <c r="QS49" s="144"/>
      <c r="QT49" s="144"/>
      <c r="QU49" s="144"/>
      <c r="QV49" s="144"/>
      <c r="QW49" s="144"/>
      <c r="QX49" s="144"/>
      <c r="QY49" s="144"/>
      <c r="QZ49" s="144"/>
      <c r="RA49" s="144"/>
      <c r="RB49" s="144"/>
      <c r="RC49" s="144"/>
      <c r="RD49" s="144"/>
      <c r="RE49" s="144"/>
      <c r="RF49" s="144"/>
      <c r="RG49" s="144"/>
      <c r="RH49" s="144"/>
      <c r="RI49" s="144"/>
      <c r="RJ49" s="144"/>
      <c r="RK49" s="144"/>
      <c r="RL49" s="144"/>
      <c r="RM49" s="144"/>
      <c r="RN49" s="144"/>
      <c r="RO49" s="144"/>
      <c r="RP49" s="144"/>
      <c r="RQ49" s="144"/>
      <c r="RR49" s="144"/>
      <c r="RS49" s="144"/>
      <c r="RT49" s="144"/>
      <c r="RU49" s="144"/>
      <c r="RV49" s="144"/>
      <c r="RW49" s="144"/>
      <c r="RX49" s="144"/>
      <c r="RY49" s="144"/>
      <c r="RZ49" s="144"/>
      <c r="SA49" s="144"/>
      <c r="SB49" s="144"/>
      <c r="SC49" s="144"/>
      <c r="SD49" s="144"/>
      <c r="SE49" s="144"/>
      <c r="SF49" s="144"/>
      <c r="SG49" s="144"/>
      <c r="SH49" s="144"/>
      <c r="SI49" s="144"/>
      <c r="SJ49" s="144"/>
      <c r="SK49" s="144"/>
      <c r="SL49" s="144"/>
      <c r="SM49" s="144"/>
      <c r="SN49" s="144"/>
      <c r="SO49" s="144"/>
      <c r="SP49" s="144"/>
      <c r="SQ49" s="144"/>
      <c r="SR49" s="144"/>
      <c r="SS49" s="144"/>
      <c r="ST49" s="144"/>
      <c r="SU49" s="144"/>
      <c r="SV49" s="144"/>
      <c r="SW49" s="144"/>
      <c r="SX49" s="144"/>
      <c r="SY49" s="144"/>
      <c r="SZ49" s="144"/>
      <c r="TA49" s="144"/>
      <c r="TB49" s="144"/>
      <c r="TC49" s="144"/>
      <c r="TD49" s="144"/>
      <c r="TE49" s="144"/>
      <c r="TF49" s="144"/>
      <c r="TG49" s="144"/>
      <c r="TH49" s="144"/>
      <c r="TI49" s="144"/>
      <c r="TJ49" s="144"/>
      <c r="TK49" s="144"/>
      <c r="TL49" s="144"/>
      <c r="TM49" s="144"/>
      <c r="TN49" s="144"/>
      <c r="TO49" s="144"/>
      <c r="TP49" s="144"/>
      <c r="TQ49" s="144"/>
      <c r="TR49" s="144"/>
      <c r="TS49" s="144"/>
      <c r="TT49" s="144"/>
      <c r="TU49" s="144"/>
      <c r="TV49" s="144"/>
      <c r="TW49" s="144"/>
      <c r="TX49" s="144"/>
      <c r="TY49" s="144"/>
      <c r="TZ49" s="144"/>
      <c r="UA49" s="144"/>
      <c r="UB49" s="144"/>
      <c r="UC49" s="144"/>
      <c r="UD49" s="144"/>
      <c r="UE49" s="144"/>
      <c r="UF49" s="144"/>
      <c r="UG49" s="144"/>
      <c r="UH49" s="144"/>
      <c r="UI49" s="144"/>
      <c r="UJ49" s="144"/>
      <c r="UK49" s="144"/>
      <c r="UL49" s="144"/>
      <c r="UM49" s="144"/>
      <c r="UN49" s="144"/>
      <c r="UO49" s="144"/>
      <c r="UP49" s="144"/>
      <c r="UQ49" s="144"/>
      <c r="UR49" s="144"/>
      <c r="US49" s="144"/>
      <c r="UT49" s="144"/>
      <c r="UU49" s="144"/>
      <c r="UV49" s="144"/>
      <c r="UW49" s="144"/>
      <c r="UX49" s="144"/>
      <c r="UY49" s="144"/>
      <c r="UZ49" s="144"/>
      <c r="VA49" s="144"/>
      <c r="VB49" s="144"/>
      <c r="VC49" s="144"/>
      <c r="VD49" s="144"/>
      <c r="VE49" s="144"/>
      <c r="VF49" s="144"/>
      <c r="VG49" s="144"/>
      <c r="VH49" s="144"/>
      <c r="VI49" s="144"/>
      <c r="VJ49" s="144"/>
      <c r="VK49" s="144"/>
      <c r="VL49" s="144"/>
      <c r="VM49" s="144"/>
      <c r="VN49" s="144"/>
      <c r="VO49" s="144"/>
      <c r="VP49" s="144"/>
      <c r="VQ49" s="144"/>
      <c r="VR49" s="144"/>
      <c r="VS49" s="144"/>
      <c r="VT49" s="144"/>
      <c r="VU49" s="144"/>
      <c r="VV49" s="144"/>
      <c r="VW49" s="144"/>
      <c r="VX49" s="144"/>
      <c r="VY49" s="144"/>
      <c r="VZ49" s="144"/>
      <c r="WA49" s="144"/>
      <c r="WB49" s="144"/>
      <c r="WC49" s="144"/>
      <c r="WD49" s="144"/>
      <c r="WE49" s="144"/>
      <c r="WF49" s="144"/>
      <c r="WG49" s="144"/>
      <c r="WH49" s="144"/>
      <c r="WI49" s="144"/>
      <c r="WJ49" s="144"/>
      <c r="WK49" s="144"/>
      <c r="WL49" s="144"/>
      <c r="WM49" s="144"/>
      <c r="WN49" s="144"/>
      <c r="WO49" s="144"/>
      <c r="WP49" s="144"/>
      <c r="WQ49" s="144"/>
      <c r="WR49" s="144"/>
      <c r="WS49" s="144"/>
      <c r="WT49" s="144"/>
      <c r="WU49" s="144"/>
      <c r="WV49" s="144"/>
      <c r="WW49" s="144"/>
      <c r="WX49" s="144"/>
      <c r="WY49" s="144"/>
      <c r="WZ49" s="144"/>
      <c r="XA49" s="144"/>
      <c r="XB49" s="144"/>
      <c r="XC49" s="144"/>
      <c r="XD49" s="144"/>
      <c r="XE49" s="144"/>
      <c r="XF49" s="144"/>
      <c r="XG49" s="144"/>
      <c r="XH49" s="144"/>
      <c r="XI49" s="144"/>
      <c r="XJ49" s="144"/>
      <c r="XK49" s="144"/>
      <c r="XL49" s="144"/>
      <c r="XM49" s="144"/>
      <c r="XN49" s="144"/>
      <c r="XO49" s="144"/>
      <c r="XP49" s="144"/>
      <c r="XQ49" s="144"/>
      <c r="XR49" s="144"/>
      <c r="XS49" s="144"/>
      <c r="XT49" s="144"/>
      <c r="XU49" s="144"/>
      <c r="XV49" s="144"/>
      <c r="XW49" s="144"/>
      <c r="XX49" s="144"/>
      <c r="XY49" s="144"/>
      <c r="XZ49" s="144"/>
      <c r="YA49" s="144"/>
      <c r="YB49" s="144"/>
      <c r="YC49" s="144"/>
      <c r="YD49" s="144"/>
      <c r="YE49" s="144"/>
      <c r="YF49" s="144"/>
      <c r="YG49" s="144"/>
      <c r="YH49" s="144"/>
      <c r="YI49" s="144"/>
      <c r="YJ49" s="144"/>
      <c r="YK49" s="144"/>
      <c r="YL49" s="144"/>
      <c r="YM49" s="144"/>
      <c r="YN49" s="144"/>
      <c r="YO49" s="144"/>
      <c r="YP49" s="144"/>
      <c r="YQ49" s="144"/>
      <c r="YR49" s="144"/>
      <c r="YS49" s="144"/>
      <c r="YT49" s="144"/>
      <c r="YU49" s="144"/>
      <c r="YV49" s="144"/>
      <c r="YW49" s="144"/>
      <c r="YX49" s="144"/>
      <c r="YY49" s="144"/>
      <c r="YZ49" s="144"/>
      <c r="ZA49" s="144"/>
      <c r="ZB49" s="144"/>
      <c r="ZC49" s="144"/>
      <c r="ZD49" s="144"/>
      <c r="ZE49" s="144"/>
      <c r="ZF49" s="144"/>
      <c r="ZG49" s="144"/>
      <c r="ZH49" s="144"/>
      <c r="ZI49" s="144"/>
      <c r="ZJ49" s="144"/>
      <c r="ZK49" s="144"/>
      <c r="ZL49" s="144"/>
      <c r="ZM49" s="144"/>
      <c r="ZN49" s="144"/>
      <c r="ZO49" s="144"/>
      <c r="ZP49" s="144"/>
      <c r="ZQ49" s="144"/>
      <c r="ZR49" s="144"/>
      <c r="ZS49" s="144"/>
      <c r="ZT49" s="144"/>
      <c r="ZU49" s="144"/>
      <c r="ZV49" s="144"/>
      <c r="ZW49" s="144"/>
      <c r="ZX49" s="144"/>
      <c r="ZY49" s="144"/>
      <c r="ZZ49" s="144"/>
      <c r="AAA49" s="144"/>
      <c r="AAB49" s="144"/>
      <c r="AAC49" s="144"/>
      <c r="AAD49" s="144"/>
      <c r="AAE49" s="144"/>
      <c r="AAF49" s="144"/>
      <c r="AAG49" s="144"/>
      <c r="AAH49" s="144"/>
      <c r="AAI49" s="144"/>
      <c r="AAJ49" s="144"/>
      <c r="AAK49" s="144"/>
      <c r="AAL49" s="144"/>
      <c r="AAM49" s="144"/>
      <c r="AAN49" s="144"/>
      <c r="AAO49" s="144"/>
      <c r="AAP49" s="144"/>
      <c r="AAQ49" s="144"/>
      <c r="AAR49" s="144"/>
      <c r="AAS49" s="144"/>
      <c r="AAT49" s="144"/>
      <c r="AAU49" s="144"/>
      <c r="AAV49" s="144"/>
      <c r="AAW49" s="144"/>
      <c r="AAX49" s="144"/>
      <c r="AAY49" s="144"/>
      <c r="AAZ49" s="144"/>
      <c r="ABA49" s="144"/>
      <c r="ABB49" s="144"/>
      <c r="ABC49" s="144"/>
      <c r="ABD49" s="144"/>
      <c r="ABE49" s="144"/>
      <c r="ABF49" s="144"/>
      <c r="ABG49" s="144"/>
      <c r="ABH49" s="144"/>
      <c r="ABI49" s="144"/>
      <c r="ABJ49" s="144"/>
      <c r="ABK49" s="144"/>
      <c r="ABL49" s="144"/>
      <c r="ABM49" s="144"/>
      <c r="ABN49" s="144"/>
      <c r="ABO49" s="144"/>
      <c r="ABP49" s="144"/>
      <c r="ABQ49" s="144"/>
      <c r="ABR49" s="144"/>
      <c r="ABS49" s="144"/>
      <c r="ABT49" s="144"/>
      <c r="ABU49" s="144"/>
      <c r="ABV49" s="144"/>
      <c r="ABW49" s="144"/>
      <c r="ABX49" s="144"/>
      <c r="ABY49" s="144"/>
      <c r="ABZ49" s="144"/>
      <c r="ACA49" s="144"/>
      <c r="ACB49" s="144"/>
      <c r="ACC49" s="144"/>
      <c r="ACD49" s="144"/>
      <c r="ACE49" s="144"/>
      <c r="ACF49" s="144"/>
      <c r="ACG49" s="144"/>
      <c r="ACH49" s="144"/>
      <c r="ACI49" s="144"/>
      <c r="ACJ49" s="144"/>
      <c r="ACK49" s="144"/>
      <c r="ACL49" s="144"/>
      <c r="ACM49" s="144"/>
      <c r="ACN49" s="144"/>
      <c r="ACO49" s="144"/>
      <c r="ACP49" s="144"/>
      <c r="ACQ49" s="144"/>
      <c r="ACR49" s="144"/>
      <c r="ACS49" s="144"/>
      <c r="ACT49" s="144"/>
      <c r="ACU49" s="144"/>
      <c r="ACV49" s="144"/>
      <c r="ACW49" s="144"/>
      <c r="ACX49" s="144"/>
      <c r="ACY49" s="144"/>
      <c r="ACZ49" s="144"/>
      <c r="ADA49" s="144"/>
      <c r="ADB49" s="144"/>
      <c r="ADC49" s="144"/>
      <c r="ADD49" s="144"/>
      <c r="ADE49" s="144"/>
      <c r="ADF49" s="144"/>
      <c r="ADG49" s="144"/>
      <c r="ADH49" s="144"/>
      <c r="ADI49" s="144"/>
      <c r="ADJ49" s="144"/>
      <c r="ADK49" s="144"/>
      <c r="ADL49" s="144"/>
      <c r="ADM49" s="144"/>
      <c r="ADN49" s="144"/>
      <c r="ADO49" s="144"/>
      <c r="ADP49" s="144"/>
      <c r="ADQ49" s="144"/>
      <c r="ADR49" s="144"/>
      <c r="ADS49" s="144"/>
      <c r="ADT49" s="144"/>
      <c r="ADU49" s="144"/>
      <c r="ADV49" s="144"/>
      <c r="ADW49" s="144"/>
      <c r="ADX49" s="144"/>
      <c r="ADY49" s="144"/>
      <c r="ADZ49" s="144"/>
      <c r="AEA49" s="144"/>
      <c r="AEB49" s="144"/>
      <c r="AEC49" s="144"/>
      <c r="AED49" s="144"/>
      <c r="AEE49" s="144"/>
      <c r="AEF49" s="144"/>
      <c r="AEG49" s="144"/>
      <c r="AEH49" s="144"/>
      <c r="AEI49" s="144"/>
      <c r="AEJ49" s="144"/>
      <c r="AEK49" s="144"/>
      <c r="AEL49" s="144"/>
      <c r="AEM49" s="144"/>
      <c r="AEN49" s="144"/>
      <c r="AEO49" s="144"/>
      <c r="AEP49" s="144"/>
      <c r="AEQ49" s="144"/>
      <c r="AER49" s="144"/>
      <c r="AES49" s="144"/>
      <c r="AET49" s="144"/>
      <c r="AEU49" s="144"/>
      <c r="AEV49" s="144"/>
      <c r="AEW49" s="144"/>
      <c r="AEX49" s="144"/>
      <c r="AEY49" s="144"/>
      <c r="AEZ49" s="144"/>
      <c r="AFA49" s="144"/>
      <c r="AFB49" s="144"/>
      <c r="AFC49" s="144"/>
      <c r="AFD49" s="144"/>
      <c r="AFE49" s="144"/>
      <c r="AFF49" s="144"/>
      <c r="AFG49" s="144"/>
      <c r="AFH49" s="144"/>
      <c r="AFI49" s="144"/>
      <c r="AFJ49" s="144"/>
      <c r="AFK49" s="144"/>
      <c r="AFL49" s="144"/>
      <c r="AFM49" s="144"/>
      <c r="AFN49" s="144"/>
      <c r="AFO49" s="144"/>
      <c r="AFP49" s="144"/>
      <c r="AFQ49" s="144"/>
      <c r="AFR49" s="144"/>
      <c r="AFS49" s="144"/>
      <c r="AFT49" s="144"/>
      <c r="AFU49" s="144"/>
      <c r="AFV49" s="144"/>
      <c r="AFW49" s="144"/>
      <c r="AFX49" s="144"/>
      <c r="AFY49" s="144"/>
      <c r="AFZ49" s="144"/>
      <c r="AGA49" s="144"/>
      <c r="AGB49" s="144"/>
      <c r="AGC49" s="144"/>
      <c r="AGD49" s="144"/>
      <c r="AGE49" s="144"/>
      <c r="AGF49" s="144"/>
      <c r="AGG49" s="144"/>
      <c r="AGH49" s="144"/>
      <c r="AGI49" s="144"/>
      <c r="AGJ49" s="144"/>
      <c r="AGK49" s="144"/>
      <c r="AGL49" s="144"/>
      <c r="AGM49" s="144"/>
      <c r="AGN49" s="144"/>
      <c r="AGO49" s="144"/>
      <c r="AGP49" s="144"/>
      <c r="AGQ49" s="144"/>
      <c r="AGR49" s="144"/>
      <c r="AGS49" s="144"/>
      <c r="AGT49" s="144"/>
      <c r="AGU49" s="144"/>
      <c r="AGV49" s="144"/>
      <c r="AGW49" s="144"/>
      <c r="AGX49" s="144"/>
      <c r="AGY49" s="144"/>
      <c r="AGZ49" s="144"/>
      <c r="AHA49" s="144"/>
      <c r="AHB49" s="144"/>
      <c r="AHC49" s="144"/>
      <c r="AHD49" s="144"/>
      <c r="AHE49" s="144"/>
      <c r="AHF49" s="144"/>
      <c r="AHG49" s="144"/>
      <c r="AHH49" s="144"/>
      <c r="AHI49" s="144"/>
      <c r="AHJ49" s="144"/>
      <c r="AHK49" s="144"/>
      <c r="AHL49" s="144"/>
      <c r="AHM49" s="144"/>
      <c r="AHN49" s="144"/>
      <c r="AHO49" s="144"/>
      <c r="AHP49" s="144"/>
      <c r="AHQ49" s="144"/>
      <c r="AHR49" s="144"/>
      <c r="AHS49" s="144"/>
      <c r="AHT49" s="144"/>
      <c r="AHU49" s="144"/>
      <c r="AHV49" s="144"/>
      <c r="AHW49" s="144"/>
      <c r="AHX49" s="144"/>
      <c r="AHY49" s="144"/>
      <c r="AHZ49" s="144"/>
      <c r="AIA49" s="144"/>
      <c r="AIB49" s="144"/>
      <c r="AIC49" s="144"/>
      <c r="AID49" s="144"/>
      <c r="AIE49" s="144"/>
      <c r="AIF49" s="144"/>
      <c r="AIG49" s="144"/>
      <c r="AIH49" s="144"/>
      <c r="AII49" s="144"/>
      <c r="AIJ49" s="144"/>
      <c r="AIK49" s="144"/>
      <c r="AIL49" s="144"/>
      <c r="AIM49" s="144"/>
      <c r="AIN49" s="144"/>
      <c r="AIO49" s="144"/>
      <c r="AIP49" s="144"/>
      <c r="AIQ49" s="144"/>
      <c r="AIR49" s="144"/>
      <c r="AIS49" s="144"/>
      <c r="AIT49" s="144"/>
      <c r="AIU49" s="144"/>
      <c r="AIV49" s="144"/>
      <c r="AIW49" s="144"/>
      <c r="AIX49" s="144"/>
      <c r="AIY49" s="144"/>
      <c r="AIZ49" s="144"/>
      <c r="AJA49" s="144"/>
      <c r="AJB49" s="144"/>
      <c r="AJC49" s="144"/>
      <c r="AJD49" s="144"/>
      <c r="AJE49" s="144"/>
      <c r="AJF49" s="144"/>
      <c r="AJG49" s="144"/>
      <c r="AJH49" s="144"/>
      <c r="AJI49" s="144"/>
      <c r="AJJ49" s="144"/>
      <c r="AJK49" s="144"/>
      <c r="AJL49" s="144"/>
      <c r="AJM49" s="144"/>
      <c r="AJN49" s="144"/>
      <c r="AJO49" s="144"/>
      <c r="AJP49" s="144"/>
      <c r="AJQ49" s="144"/>
      <c r="AJR49" s="144"/>
      <c r="AJS49" s="144"/>
      <c r="AJT49" s="144"/>
      <c r="AJU49" s="144"/>
      <c r="AJV49" s="144"/>
      <c r="AJW49" s="144"/>
      <c r="AJX49" s="144"/>
      <c r="AJY49" s="144"/>
      <c r="AJZ49" s="144"/>
      <c r="AKA49" s="144"/>
      <c r="AKB49" s="144"/>
      <c r="AKC49" s="144"/>
      <c r="AKD49" s="144"/>
      <c r="AKE49" s="144"/>
      <c r="AKF49" s="144"/>
      <c r="AKG49" s="144"/>
      <c r="AKH49" s="144"/>
      <c r="AKI49" s="144"/>
    </row>
    <row r="50" spans="1:971" s="145" customFormat="1" ht="409.6" customHeight="1">
      <c r="A50" s="481"/>
      <c r="B50" s="481"/>
      <c r="C50" s="479"/>
      <c r="D50" s="479"/>
      <c r="E50" s="620"/>
      <c r="F50" s="623"/>
      <c r="G50" s="611"/>
      <c r="H50" s="611"/>
      <c r="I50" s="610"/>
      <c r="J50" s="610"/>
      <c r="K50" s="610"/>
      <c r="L50" s="610"/>
      <c r="M50" s="610"/>
      <c r="N50" s="488"/>
      <c r="O50" s="491"/>
      <c r="P50" s="488"/>
      <c r="Q50" s="491"/>
      <c r="R50" s="488"/>
      <c r="S50" s="491"/>
      <c r="T50" s="488"/>
      <c r="U50" s="490"/>
      <c r="V50" s="500"/>
      <c r="W50" s="498"/>
      <c r="X50" s="304"/>
      <c r="Y50" s="629"/>
      <c r="Z50" s="310"/>
      <c r="AA50" s="629"/>
      <c r="AB50" s="144"/>
      <c r="AC50" s="144"/>
      <c r="AD50" s="144"/>
      <c r="AE50" s="144"/>
      <c r="AF50" s="207" t="s">
        <v>1463</v>
      </c>
      <c r="AG50" s="192" t="s">
        <v>1218</v>
      </c>
      <c r="AH50" s="144"/>
      <c r="AI50" s="144"/>
      <c r="AJ50" s="144"/>
      <c r="AK50" s="144"/>
      <c r="AL50" s="144"/>
      <c r="AM50" s="144"/>
      <c r="AN50" s="144"/>
      <c r="AO50" s="144"/>
      <c r="AP50" s="144"/>
      <c r="AQ50" s="144"/>
      <c r="AR50" s="144"/>
      <c r="AS50" s="144"/>
      <c r="AT50" s="144"/>
      <c r="AU50" s="144"/>
      <c r="AV50" s="144"/>
      <c r="AW50" s="144"/>
      <c r="AX50" s="144"/>
      <c r="AY50" s="144"/>
      <c r="AZ50" s="144"/>
      <c r="BA50" s="144"/>
      <c r="BB50" s="144"/>
      <c r="BC50" s="144"/>
      <c r="BD50" s="144"/>
      <c r="BE50" s="144"/>
      <c r="BF50" s="144"/>
      <c r="BG50" s="144"/>
      <c r="BH50" s="144"/>
      <c r="BI50" s="144"/>
      <c r="BJ50" s="144"/>
      <c r="BK50" s="144"/>
      <c r="BL50" s="144"/>
      <c r="BM50" s="144"/>
      <c r="BN50" s="144"/>
      <c r="BO50" s="144"/>
      <c r="BP50" s="144"/>
      <c r="BQ50" s="144"/>
      <c r="BR50" s="144"/>
      <c r="BS50" s="144"/>
      <c r="BT50" s="144"/>
      <c r="BU50" s="144"/>
      <c r="BV50" s="144"/>
      <c r="BW50" s="144"/>
      <c r="BX50" s="144"/>
      <c r="BY50" s="144"/>
      <c r="BZ50" s="144"/>
      <c r="CA50" s="144"/>
      <c r="CB50" s="144"/>
      <c r="CC50" s="144"/>
      <c r="CD50" s="144"/>
      <c r="CE50" s="144"/>
      <c r="CF50" s="144"/>
      <c r="CG50" s="144"/>
      <c r="CH50" s="144"/>
      <c r="CI50" s="144"/>
      <c r="CJ50" s="144"/>
      <c r="CK50" s="144"/>
      <c r="CL50" s="144"/>
      <c r="CM50" s="144"/>
      <c r="CN50" s="144"/>
      <c r="CO50" s="144"/>
      <c r="CP50" s="144"/>
      <c r="CQ50" s="144"/>
      <c r="CR50" s="144"/>
      <c r="CS50" s="144"/>
      <c r="CT50" s="144"/>
      <c r="CU50" s="144"/>
      <c r="CV50" s="144"/>
      <c r="CW50" s="144"/>
      <c r="CX50" s="144"/>
      <c r="CY50" s="144"/>
      <c r="CZ50" s="144"/>
      <c r="DA50" s="144"/>
      <c r="DB50" s="144"/>
      <c r="DC50" s="144"/>
      <c r="DD50" s="144"/>
      <c r="DE50" s="144"/>
      <c r="DF50" s="144"/>
      <c r="DG50" s="144"/>
      <c r="DH50" s="144"/>
      <c r="DI50" s="144"/>
      <c r="DJ50" s="144"/>
      <c r="DK50" s="144"/>
      <c r="DL50" s="144"/>
      <c r="DM50" s="144"/>
      <c r="DN50" s="144"/>
      <c r="DO50" s="144"/>
      <c r="DP50" s="144"/>
      <c r="DQ50" s="144"/>
      <c r="DR50" s="144"/>
      <c r="DS50" s="144"/>
      <c r="DT50" s="144"/>
      <c r="DU50" s="144"/>
      <c r="DV50" s="144"/>
      <c r="DW50" s="144"/>
      <c r="DX50" s="144"/>
      <c r="DY50" s="144"/>
      <c r="DZ50" s="144"/>
      <c r="EA50" s="144"/>
      <c r="EB50" s="144"/>
      <c r="EC50" s="144"/>
      <c r="ED50" s="144"/>
      <c r="EE50" s="144"/>
      <c r="EF50" s="144"/>
      <c r="EG50" s="144"/>
      <c r="EH50" s="144"/>
      <c r="EI50" s="144"/>
      <c r="EJ50" s="144"/>
      <c r="EK50" s="144"/>
      <c r="EL50" s="144"/>
      <c r="EM50" s="144"/>
      <c r="EN50" s="144"/>
      <c r="EO50" s="144"/>
      <c r="EP50" s="144"/>
      <c r="EQ50" s="144"/>
      <c r="ER50" s="144"/>
      <c r="ES50" s="144"/>
      <c r="ET50" s="144"/>
      <c r="EU50" s="144"/>
      <c r="EV50" s="144"/>
      <c r="EW50" s="144"/>
      <c r="EX50" s="144"/>
      <c r="EY50" s="144"/>
      <c r="EZ50" s="144"/>
      <c r="FA50" s="144"/>
      <c r="FB50" s="144"/>
      <c r="FC50" s="144"/>
      <c r="FD50" s="144"/>
      <c r="FE50" s="144"/>
      <c r="FF50" s="144"/>
      <c r="FG50" s="144"/>
      <c r="FH50" s="144"/>
      <c r="FI50" s="144"/>
      <c r="FJ50" s="144"/>
      <c r="FK50" s="144"/>
      <c r="FL50" s="144"/>
      <c r="FM50" s="144"/>
      <c r="FN50" s="144"/>
      <c r="FO50" s="144"/>
      <c r="FP50" s="144"/>
      <c r="FQ50" s="144"/>
      <c r="FR50" s="144"/>
      <c r="FS50" s="144"/>
      <c r="FT50" s="144"/>
      <c r="FU50" s="144"/>
      <c r="FV50" s="144"/>
      <c r="FW50" s="144"/>
      <c r="FX50" s="144"/>
      <c r="FY50" s="144"/>
      <c r="FZ50" s="144"/>
      <c r="GA50" s="144"/>
      <c r="GB50" s="144"/>
      <c r="GC50" s="144"/>
      <c r="GD50" s="144"/>
      <c r="GE50" s="144"/>
      <c r="GF50" s="144"/>
      <c r="GG50" s="144"/>
      <c r="GH50" s="144"/>
      <c r="GI50" s="144"/>
      <c r="GJ50" s="144"/>
      <c r="GK50" s="144"/>
      <c r="GL50" s="144"/>
      <c r="GM50" s="144"/>
      <c r="GN50" s="144"/>
      <c r="GO50" s="144"/>
      <c r="GP50" s="144"/>
      <c r="GQ50" s="144"/>
      <c r="GR50" s="144"/>
      <c r="GS50" s="144"/>
      <c r="GT50" s="144"/>
      <c r="GU50" s="144"/>
      <c r="GV50" s="144"/>
      <c r="GW50" s="144"/>
      <c r="GX50" s="144"/>
      <c r="GY50" s="144"/>
      <c r="GZ50" s="144"/>
      <c r="HA50" s="144"/>
      <c r="HB50" s="144"/>
      <c r="HC50" s="144"/>
      <c r="HD50" s="144"/>
      <c r="HE50" s="144"/>
      <c r="HF50" s="144"/>
      <c r="HG50" s="144"/>
      <c r="HH50" s="144"/>
      <c r="HI50" s="144"/>
      <c r="HJ50" s="144"/>
      <c r="HK50" s="144"/>
      <c r="HL50" s="144"/>
      <c r="HM50" s="144"/>
      <c r="HN50" s="144"/>
      <c r="HO50" s="144"/>
      <c r="HP50" s="144"/>
      <c r="HQ50" s="144"/>
      <c r="HR50" s="144"/>
      <c r="HS50" s="144"/>
      <c r="HT50" s="144"/>
      <c r="HU50" s="144"/>
      <c r="HV50" s="144"/>
      <c r="HW50" s="144"/>
      <c r="HX50" s="144"/>
      <c r="HY50" s="144"/>
      <c r="HZ50" s="144"/>
      <c r="IA50" s="144"/>
      <c r="IB50" s="144"/>
      <c r="IC50" s="144"/>
      <c r="ID50" s="144"/>
      <c r="IE50" s="144"/>
      <c r="IF50" s="144"/>
      <c r="IG50" s="144"/>
      <c r="IH50" s="144"/>
      <c r="II50" s="144"/>
      <c r="IJ50" s="144"/>
      <c r="IK50" s="144"/>
      <c r="IL50" s="144"/>
      <c r="IM50" s="144"/>
      <c r="IN50" s="144"/>
      <c r="IO50" s="144"/>
      <c r="IP50" s="144"/>
      <c r="IQ50" s="144"/>
      <c r="IR50" s="144"/>
      <c r="IS50" s="144"/>
      <c r="IT50" s="144"/>
      <c r="IU50" s="144"/>
      <c r="IV50" s="144"/>
      <c r="IW50" s="144"/>
      <c r="IX50" s="144"/>
      <c r="IY50" s="144"/>
      <c r="IZ50" s="144"/>
      <c r="JA50" s="144"/>
      <c r="JB50" s="144"/>
      <c r="JC50" s="144"/>
      <c r="JD50" s="144"/>
      <c r="JE50" s="144"/>
      <c r="JF50" s="144"/>
      <c r="JG50" s="144"/>
      <c r="JH50" s="144"/>
      <c r="JI50" s="144"/>
      <c r="JJ50" s="144"/>
      <c r="JK50" s="144"/>
      <c r="JL50" s="144"/>
      <c r="JM50" s="144"/>
      <c r="JN50" s="144"/>
      <c r="JO50" s="144"/>
      <c r="JP50" s="144"/>
      <c r="JQ50" s="144"/>
      <c r="JR50" s="144"/>
      <c r="JS50" s="144"/>
      <c r="JT50" s="144"/>
      <c r="JU50" s="144"/>
      <c r="JV50" s="144"/>
      <c r="JW50" s="144"/>
      <c r="JX50" s="144"/>
      <c r="JY50" s="144"/>
      <c r="JZ50" s="144"/>
      <c r="KA50" s="144"/>
      <c r="KB50" s="144"/>
      <c r="KC50" s="144"/>
      <c r="KD50" s="144"/>
      <c r="KE50" s="144"/>
      <c r="KF50" s="144"/>
      <c r="KG50" s="144"/>
      <c r="KH50" s="144"/>
      <c r="KI50" s="144"/>
      <c r="KJ50" s="144"/>
      <c r="KK50" s="144"/>
      <c r="KL50" s="144"/>
      <c r="KM50" s="144"/>
      <c r="KN50" s="144"/>
      <c r="KO50" s="144"/>
      <c r="KP50" s="144"/>
      <c r="KQ50" s="144"/>
      <c r="KR50" s="144"/>
      <c r="KS50" s="144"/>
      <c r="KT50" s="144"/>
      <c r="KU50" s="144"/>
      <c r="KV50" s="144"/>
      <c r="KW50" s="144"/>
      <c r="KX50" s="144"/>
      <c r="KY50" s="144"/>
      <c r="KZ50" s="144"/>
      <c r="LA50" s="144"/>
      <c r="LB50" s="144"/>
      <c r="LC50" s="144"/>
      <c r="LD50" s="144"/>
      <c r="LE50" s="144"/>
      <c r="LF50" s="144"/>
      <c r="LG50" s="144"/>
      <c r="LH50" s="144"/>
      <c r="LI50" s="144"/>
      <c r="LJ50" s="144"/>
      <c r="LK50" s="144"/>
      <c r="LL50" s="144"/>
      <c r="LM50" s="144"/>
      <c r="LN50" s="144"/>
      <c r="LO50" s="144"/>
      <c r="LP50" s="144"/>
      <c r="LQ50" s="144"/>
      <c r="LR50" s="144"/>
      <c r="LS50" s="144"/>
      <c r="LT50" s="144"/>
      <c r="LU50" s="144"/>
      <c r="LV50" s="144"/>
      <c r="LW50" s="144"/>
      <c r="LX50" s="144"/>
      <c r="LY50" s="144"/>
      <c r="LZ50" s="144"/>
      <c r="MA50" s="144"/>
      <c r="MB50" s="144"/>
      <c r="MC50" s="144"/>
      <c r="MD50" s="144"/>
      <c r="ME50" s="144"/>
      <c r="MF50" s="144"/>
      <c r="MG50" s="144"/>
      <c r="MH50" s="144"/>
      <c r="MI50" s="144"/>
      <c r="MJ50" s="144"/>
      <c r="MK50" s="144"/>
      <c r="ML50" s="144"/>
      <c r="MM50" s="144"/>
      <c r="MN50" s="144"/>
      <c r="MO50" s="144"/>
      <c r="MP50" s="144"/>
      <c r="MQ50" s="144"/>
      <c r="MR50" s="144"/>
      <c r="MS50" s="144"/>
      <c r="MT50" s="144"/>
      <c r="MU50" s="144"/>
      <c r="MV50" s="144"/>
      <c r="MW50" s="144"/>
      <c r="MX50" s="144"/>
      <c r="MY50" s="144"/>
      <c r="MZ50" s="144"/>
      <c r="NA50" s="144"/>
      <c r="NB50" s="144"/>
      <c r="NC50" s="144"/>
      <c r="ND50" s="144"/>
      <c r="NE50" s="144"/>
      <c r="NF50" s="144"/>
      <c r="NG50" s="144"/>
      <c r="NH50" s="144"/>
      <c r="NI50" s="144"/>
      <c r="NJ50" s="144"/>
      <c r="NK50" s="144"/>
      <c r="NL50" s="144"/>
      <c r="NM50" s="144"/>
      <c r="NN50" s="144"/>
      <c r="NO50" s="144"/>
      <c r="NP50" s="144"/>
      <c r="NQ50" s="144"/>
      <c r="NR50" s="144"/>
      <c r="NS50" s="144"/>
      <c r="NT50" s="144"/>
      <c r="NU50" s="144"/>
      <c r="NV50" s="144"/>
      <c r="NW50" s="144"/>
      <c r="NX50" s="144"/>
      <c r="NY50" s="144"/>
      <c r="NZ50" s="144"/>
      <c r="OA50" s="144"/>
      <c r="OB50" s="144"/>
      <c r="OC50" s="144"/>
      <c r="OD50" s="144"/>
      <c r="OE50" s="144"/>
      <c r="OF50" s="144"/>
      <c r="OG50" s="144"/>
      <c r="OH50" s="144"/>
      <c r="OI50" s="144"/>
      <c r="OJ50" s="144"/>
      <c r="OK50" s="144"/>
      <c r="OL50" s="144"/>
      <c r="OM50" s="144"/>
      <c r="ON50" s="144"/>
      <c r="OO50" s="144"/>
      <c r="OP50" s="144"/>
      <c r="OQ50" s="144"/>
      <c r="OR50" s="144"/>
      <c r="OS50" s="144"/>
      <c r="OT50" s="144"/>
      <c r="OU50" s="144"/>
      <c r="OV50" s="144"/>
      <c r="OW50" s="144"/>
      <c r="OX50" s="144"/>
      <c r="OY50" s="144"/>
      <c r="OZ50" s="144"/>
      <c r="PA50" s="144"/>
      <c r="PB50" s="144"/>
      <c r="PC50" s="144"/>
      <c r="PD50" s="144"/>
      <c r="PE50" s="144"/>
      <c r="PF50" s="144"/>
      <c r="PG50" s="144"/>
      <c r="PH50" s="144"/>
      <c r="PI50" s="144"/>
      <c r="PJ50" s="144"/>
      <c r="PK50" s="144"/>
      <c r="PL50" s="144"/>
      <c r="PM50" s="144"/>
      <c r="PN50" s="144"/>
      <c r="PO50" s="144"/>
      <c r="PP50" s="144"/>
      <c r="PQ50" s="144"/>
      <c r="PR50" s="144"/>
      <c r="PS50" s="144"/>
      <c r="PT50" s="144"/>
      <c r="PU50" s="144"/>
      <c r="PV50" s="144"/>
      <c r="PW50" s="144"/>
      <c r="PX50" s="144"/>
      <c r="PY50" s="144"/>
      <c r="PZ50" s="144"/>
      <c r="QA50" s="144"/>
      <c r="QB50" s="144"/>
      <c r="QC50" s="144"/>
      <c r="QD50" s="144"/>
      <c r="QE50" s="144"/>
      <c r="QF50" s="144"/>
      <c r="QG50" s="144"/>
      <c r="QH50" s="144"/>
      <c r="QI50" s="144"/>
      <c r="QJ50" s="144"/>
      <c r="QK50" s="144"/>
      <c r="QL50" s="144"/>
      <c r="QM50" s="144"/>
      <c r="QN50" s="144"/>
      <c r="QO50" s="144"/>
      <c r="QP50" s="144"/>
      <c r="QQ50" s="144"/>
      <c r="QR50" s="144"/>
      <c r="QS50" s="144"/>
      <c r="QT50" s="144"/>
      <c r="QU50" s="144"/>
      <c r="QV50" s="144"/>
      <c r="QW50" s="144"/>
      <c r="QX50" s="144"/>
      <c r="QY50" s="144"/>
      <c r="QZ50" s="144"/>
      <c r="RA50" s="144"/>
      <c r="RB50" s="144"/>
      <c r="RC50" s="144"/>
      <c r="RD50" s="144"/>
      <c r="RE50" s="144"/>
      <c r="RF50" s="144"/>
      <c r="RG50" s="144"/>
      <c r="RH50" s="144"/>
      <c r="RI50" s="144"/>
      <c r="RJ50" s="144"/>
      <c r="RK50" s="144"/>
      <c r="RL50" s="144"/>
      <c r="RM50" s="144"/>
      <c r="RN50" s="144"/>
      <c r="RO50" s="144"/>
      <c r="RP50" s="144"/>
      <c r="RQ50" s="144"/>
      <c r="RR50" s="144"/>
      <c r="RS50" s="144"/>
      <c r="RT50" s="144"/>
      <c r="RU50" s="144"/>
      <c r="RV50" s="144"/>
      <c r="RW50" s="144"/>
      <c r="RX50" s="144"/>
      <c r="RY50" s="144"/>
      <c r="RZ50" s="144"/>
      <c r="SA50" s="144"/>
      <c r="SB50" s="144"/>
      <c r="SC50" s="144"/>
      <c r="SD50" s="144"/>
      <c r="SE50" s="144"/>
      <c r="SF50" s="144"/>
      <c r="SG50" s="144"/>
      <c r="SH50" s="144"/>
      <c r="SI50" s="144"/>
      <c r="SJ50" s="144"/>
      <c r="SK50" s="144"/>
      <c r="SL50" s="144"/>
      <c r="SM50" s="144"/>
      <c r="SN50" s="144"/>
      <c r="SO50" s="144"/>
      <c r="SP50" s="144"/>
      <c r="SQ50" s="144"/>
      <c r="SR50" s="144"/>
      <c r="SS50" s="144"/>
      <c r="ST50" s="144"/>
      <c r="SU50" s="144"/>
      <c r="SV50" s="144"/>
      <c r="SW50" s="144"/>
      <c r="SX50" s="144"/>
      <c r="SY50" s="144"/>
      <c r="SZ50" s="144"/>
      <c r="TA50" s="144"/>
      <c r="TB50" s="144"/>
      <c r="TC50" s="144"/>
      <c r="TD50" s="144"/>
      <c r="TE50" s="144"/>
      <c r="TF50" s="144"/>
      <c r="TG50" s="144"/>
      <c r="TH50" s="144"/>
      <c r="TI50" s="144"/>
      <c r="TJ50" s="144"/>
      <c r="TK50" s="144"/>
      <c r="TL50" s="144"/>
      <c r="TM50" s="144"/>
      <c r="TN50" s="144"/>
      <c r="TO50" s="144"/>
      <c r="TP50" s="144"/>
      <c r="TQ50" s="144"/>
      <c r="TR50" s="144"/>
      <c r="TS50" s="144"/>
      <c r="TT50" s="144"/>
      <c r="TU50" s="144"/>
      <c r="TV50" s="144"/>
      <c r="TW50" s="144"/>
      <c r="TX50" s="144"/>
      <c r="TY50" s="144"/>
      <c r="TZ50" s="144"/>
      <c r="UA50" s="144"/>
      <c r="UB50" s="144"/>
      <c r="UC50" s="144"/>
      <c r="UD50" s="144"/>
      <c r="UE50" s="144"/>
      <c r="UF50" s="144"/>
      <c r="UG50" s="144"/>
      <c r="UH50" s="144"/>
      <c r="UI50" s="144"/>
      <c r="UJ50" s="144"/>
      <c r="UK50" s="144"/>
      <c r="UL50" s="144"/>
      <c r="UM50" s="144"/>
      <c r="UN50" s="144"/>
      <c r="UO50" s="144"/>
      <c r="UP50" s="144"/>
      <c r="UQ50" s="144"/>
      <c r="UR50" s="144"/>
      <c r="US50" s="144"/>
      <c r="UT50" s="144"/>
      <c r="UU50" s="144"/>
      <c r="UV50" s="144"/>
      <c r="UW50" s="144"/>
      <c r="UX50" s="144"/>
      <c r="UY50" s="144"/>
      <c r="UZ50" s="144"/>
      <c r="VA50" s="144"/>
      <c r="VB50" s="144"/>
      <c r="VC50" s="144"/>
      <c r="VD50" s="144"/>
      <c r="VE50" s="144"/>
      <c r="VF50" s="144"/>
      <c r="VG50" s="144"/>
      <c r="VH50" s="144"/>
      <c r="VI50" s="144"/>
      <c r="VJ50" s="144"/>
      <c r="VK50" s="144"/>
      <c r="VL50" s="144"/>
      <c r="VM50" s="144"/>
      <c r="VN50" s="144"/>
      <c r="VO50" s="144"/>
      <c r="VP50" s="144"/>
      <c r="VQ50" s="144"/>
      <c r="VR50" s="144"/>
      <c r="VS50" s="144"/>
      <c r="VT50" s="144"/>
      <c r="VU50" s="144"/>
      <c r="VV50" s="144"/>
      <c r="VW50" s="144"/>
      <c r="VX50" s="144"/>
      <c r="VY50" s="144"/>
      <c r="VZ50" s="144"/>
      <c r="WA50" s="144"/>
      <c r="WB50" s="144"/>
      <c r="WC50" s="144"/>
      <c r="WD50" s="144"/>
      <c r="WE50" s="144"/>
      <c r="WF50" s="144"/>
      <c r="WG50" s="144"/>
      <c r="WH50" s="144"/>
      <c r="WI50" s="144"/>
      <c r="WJ50" s="144"/>
      <c r="WK50" s="144"/>
      <c r="WL50" s="144"/>
      <c r="WM50" s="144"/>
      <c r="WN50" s="144"/>
      <c r="WO50" s="144"/>
      <c r="WP50" s="144"/>
      <c r="WQ50" s="144"/>
      <c r="WR50" s="144"/>
      <c r="WS50" s="144"/>
      <c r="WT50" s="144"/>
      <c r="WU50" s="144"/>
      <c r="WV50" s="144"/>
      <c r="WW50" s="144"/>
      <c r="WX50" s="144"/>
      <c r="WY50" s="144"/>
      <c r="WZ50" s="144"/>
      <c r="XA50" s="144"/>
      <c r="XB50" s="144"/>
      <c r="XC50" s="144"/>
      <c r="XD50" s="144"/>
      <c r="XE50" s="144"/>
      <c r="XF50" s="144"/>
      <c r="XG50" s="144"/>
      <c r="XH50" s="144"/>
      <c r="XI50" s="144"/>
      <c r="XJ50" s="144"/>
      <c r="XK50" s="144"/>
      <c r="XL50" s="144"/>
      <c r="XM50" s="144"/>
      <c r="XN50" s="144"/>
      <c r="XO50" s="144"/>
      <c r="XP50" s="144"/>
      <c r="XQ50" s="144"/>
      <c r="XR50" s="144"/>
      <c r="XS50" s="144"/>
      <c r="XT50" s="144"/>
      <c r="XU50" s="144"/>
      <c r="XV50" s="144"/>
      <c r="XW50" s="144"/>
      <c r="XX50" s="144"/>
      <c r="XY50" s="144"/>
      <c r="XZ50" s="144"/>
      <c r="YA50" s="144"/>
      <c r="YB50" s="144"/>
      <c r="YC50" s="144"/>
      <c r="YD50" s="144"/>
      <c r="YE50" s="144"/>
      <c r="YF50" s="144"/>
      <c r="YG50" s="144"/>
      <c r="YH50" s="144"/>
      <c r="YI50" s="144"/>
      <c r="YJ50" s="144"/>
      <c r="YK50" s="144"/>
      <c r="YL50" s="144"/>
      <c r="YM50" s="144"/>
      <c r="YN50" s="144"/>
      <c r="YO50" s="144"/>
      <c r="YP50" s="144"/>
      <c r="YQ50" s="144"/>
      <c r="YR50" s="144"/>
      <c r="YS50" s="144"/>
      <c r="YT50" s="144"/>
      <c r="YU50" s="144"/>
      <c r="YV50" s="144"/>
      <c r="YW50" s="144"/>
      <c r="YX50" s="144"/>
      <c r="YY50" s="144"/>
      <c r="YZ50" s="144"/>
      <c r="ZA50" s="144"/>
      <c r="ZB50" s="144"/>
      <c r="ZC50" s="144"/>
      <c r="ZD50" s="144"/>
      <c r="ZE50" s="144"/>
      <c r="ZF50" s="144"/>
      <c r="ZG50" s="144"/>
      <c r="ZH50" s="144"/>
      <c r="ZI50" s="144"/>
      <c r="ZJ50" s="144"/>
      <c r="ZK50" s="144"/>
      <c r="ZL50" s="144"/>
      <c r="ZM50" s="144"/>
      <c r="ZN50" s="144"/>
      <c r="ZO50" s="144"/>
      <c r="ZP50" s="144"/>
      <c r="ZQ50" s="144"/>
      <c r="ZR50" s="144"/>
      <c r="ZS50" s="144"/>
      <c r="ZT50" s="144"/>
      <c r="ZU50" s="144"/>
      <c r="ZV50" s="144"/>
      <c r="ZW50" s="144"/>
      <c r="ZX50" s="144"/>
      <c r="ZY50" s="144"/>
      <c r="ZZ50" s="144"/>
      <c r="AAA50" s="144"/>
      <c r="AAB50" s="144"/>
      <c r="AAC50" s="144"/>
      <c r="AAD50" s="144"/>
      <c r="AAE50" s="144"/>
      <c r="AAF50" s="144"/>
      <c r="AAG50" s="144"/>
      <c r="AAH50" s="144"/>
      <c r="AAI50" s="144"/>
      <c r="AAJ50" s="144"/>
      <c r="AAK50" s="144"/>
      <c r="AAL50" s="144"/>
      <c r="AAM50" s="144"/>
      <c r="AAN50" s="144"/>
      <c r="AAO50" s="144"/>
      <c r="AAP50" s="144"/>
      <c r="AAQ50" s="144"/>
      <c r="AAR50" s="144"/>
      <c r="AAS50" s="144"/>
      <c r="AAT50" s="144"/>
      <c r="AAU50" s="144"/>
      <c r="AAV50" s="144"/>
      <c r="AAW50" s="144"/>
      <c r="AAX50" s="144"/>
      <c r="AAY50" s="144"/>
      <c r="AAZ50" s="144"/>
      <c r="ABA50" s="144"/>
      <c r="ABB50" s="144"/>
      <c r="ABC50" s="144"/>
      <c r="ABD50" s="144"/>
      <c r="ABE50" s="144"/>
      <c r="ABF50" s="144"/>
      <c r="ABG50" s="144"/>
      <c r="ABH50" s="144"/>
      <c r="ABI50" s="144"/>
      <c r="ABJ50" s="144"/>
      <c r="ABK50" s="144"/>
      <c r="ABL50" s="144"/>
      <c r="ABM50" s="144"/>
      <c r="ABN50" s="144"/>
      <c r="ABO50" s="144"/>
      <c r="ABP50" s="144"/>
      <c r="ABQ50" s="144"/>
      <c r="ABR50" s="144"/>
      <c r="ABS50" s="144"/>
      <c r="ABT50" s="144"/>
      <c r="ABU50" s="144"/>
      <c r="ABV50" s="144"/>
      <c r="ABW50" s="144"/>
      <c r="ABX50" s="144"/>
      <c r="ABY50" s="144"/>
      <c r="ABZ50" s="144"/>
      <c r="ACA50" s="144"/>
      <c r="ACB50" s="144"/>
      <c r="ACC50" s="144"/>
      <c r="ACD50" s="144"/>
      <c r="ACE50" s="144"/>
      <c r="ACF50" s="144"/>
      <c r="ACG50" s="144"/>
      <c r="ACH50" s="144"/>
      <c r="ACI50" s="144"/>
      <c r="ACJ50" s="144"/>
      <c r="ACK50" s="144"/>
      <c r="ACL50" s="144"/>
      <c r="ACM50" s="144"/>
      <c r="ACN50" s="144"/>
      <c r="ACO50" s="144"/>
      <c r="ACP50" s="144"/>
      <c r="ACQ50" s="144"/>
      <c r="ACR50" s="144"/>
      <c r="ACS50" s="144"/>
      <c r="ACT50" s="144"/>
      <c r="ACU50" s="144"/>
      <c r="ACV50" s="144"/>
      <c r="ACW50" s="144"/>
      <c r="ACX50" s="144"/>
      <c r="ACY50" s="144"/>
      <c r="ACZ50" s="144"/>
      <c r="ADA50" s="144"/>
      <c r="ADB50" s="144"/>
      <c r="ADC50" s="144"/>
      <c r="ADD50" s="144"/>
      <c r="ADE50" s="144"/>
      <c r="ADF50" s="144"/>
      <c r="ADG50" s="144"/>
      <c r="ADH50" s="144"/>
      <c r="ADI50" s="144"/>
      <c r="ADJ50" s="144"/>
      <c r="ADK50" s="144"/>
      <c r="ADL50" s="144"/>
      <c r="ADM50" s="144"/>
      <c r="ADN50" s="144"/>
      <c r="ADO50" s="144"/>
      <c r="ADP50" s="144"/>
      <c r="ADQ50" s="144"/>
      <c r="ADR50" s="144"/>
      <c r="ADS50" s="144"/>
      <c r="ADT50" s="144"/>
      <c r="ADU50" s="144"/>
      <c r="ADV50" s="144"/>
      <c r="ADW50" s="144"/>
      <c r="ADX50" s="144"/>
      <c r="ADY50" s="144"/>
      <c r="ADZ50" s="144"/>
      <c r="AEA50" s="144"/>
      <c r="AEB50" s="144"/>
      <c r="AEC50" s="144"/>
      <c r="AED50" s="144"/>
      <c r="AEE50" s="144"/>
      <c r="AEF50" s="144"/>
      <c r="AEG50" s="144"/>
      <c r="AEH50" s="144"/>
      <c r="AEI50" s="144"/>
      <c r="AEJ50" s="144"/>
      <c r="AEK50" s="144"/>
      <c r="AEL50" s="144"/>
      <c r="AEM50" s="144"/>
      <c r="AEN50" s="144"/>
      <c r="AEO50" s="144"/>
      <c r="AEP50" s="144"/>
      <c r="AEQ50" s="144"/>
      <c r="AER50" s="144"/>
      <c r="AES50" s="144"/>
      <c r="AET50" s="144"/>
      <c r="AEU50" s="144"/>
      <c r="AEV50" s="144"/>
      <c r="AEW50" s="144"/>
      <c r="AEX50" s="144"/>
      <c r="AEY50" s="144"/>
      <c r="AEZ50" s="144"/>
      <c r="AFA50" s="144"/>
      <c r="AFB50" s="144"/>
      <c r="AFC50" s="144"/>
      <c r="AFD50" s="144"/>
      <c r="AFE50" s="144"/>
      <c r="AFF50" s="144"/>
      <c r="AFG50" s="144"/>
      <c r="AFH50" s="144"/>
      <c r="AFI50" s="144"/>
      <c r="AFJ50" s="144"/>
      <c r="AFK50" s="144"/>
      <c r="AFL50" s="144"/>
      <c r="AFM50" s="144"/>
      <c r="AFN50" s="144"/>
      <c r="AFO50" s="144"/>
      <c r="AFP50" s="144"/>
      <c r="AFQ50" s="144"/>
      <c r="AFR50" s="144"/>
      <c r="AFS50" s="144"/>
      <c r="AFT50" s="144"/>
      <c r="AFU50" s="144"/>
      <c r="AFV50" s="144"/>
      <c r="AFW50" s="144"/>
      <c r="AFX50" s="144"/>
      <c r="AFY50" s="144"/>
      <c r="AFZ50" s="144"/>
      <c r="AGA50" s="144"/>
      <c r="AGB50" s="144"/>
      <c r="AGC50" s="144"/>
      <c r="AGD50" s="144"/>
      <c r="AGE50" s="144"/>
      <c r="AGF50" s="144"/>
      <c r="AGG50" s="144"/>
      <c r="AGH50" s="144"/>
      <c r="AGI50" s="144"/>
      <c r="AGJ50" s="144"/>
      <c r="AGK50" s="144"/>
      <c r="AGL50" s="144"/>
      <c r="AGM50" s="144"/>
      <c r="AGN50" s="144"/>
      <c r="AGO50" s="144"/>
      <c r="AGP50" s="144"/>
      <c r="AGQ50" s="144"/>
      <c r="AGR50" s="144"/>
      <c r="AGS50" s="144"/>
      <c r="AGT50" s="144"/>
      <c r="AGU50" s="144"/>
      <c r="AGV50" s="144"/>
      <c r="AGW50" s="144"/>
      <c r="AGX50" s="144"/>
      <c r="AGY50" s="144"/>
      <c r="AGZ50" s="144"/>
      <c r="AHA50" s="144"/>
      <c r="AHB50" s="144"/>
      <c r="AHC50" s="144"/>
      <c r="AHD50" s="144"/>
      <c r="AHE50" s="144"/>
      <c r="AHF50" s="144"/>
      <c r="AHG50" s="144"/>
      <c r="AHH50" s="144"/>
      <c r="AHI50" s="144"/>
      <c r="AHJ50" s="144"/>
      <c r="AHK50" s="144"/>
      <c r="AHL50" s="144"/>
      <c r="AHM50" s="144"/>
      <c r="AHN50" s="144"/>
      <c r="AHO50" s="144"/>
      <c r="AHP50" s="144"/>
      <c r="AHQ50" s="144"/>
      <c r="AHR50" s="144"/>
      <c r="AHS50" s="144"/>
      <c r="AHT50" s="144"/>
      <c r="AHU50" s="144"/>
      <c r="AHV50" s="144"/>
      <c r="AHW50" s="144"/>
      <c r="AHX50" s="144"/>
      <c r="AHY50" s="144"/>
      <c r="AHZ50" s="144"/>
      <c r="AIA50" s="144"/>
      <c r="AIB50" s="144"/>
      <c r="AIC50" s="144"/>
      <c r="AID50" s="144"/>
      <c r="AIE50" s="144"/>
      <c r="AIF50" s="144"/>
      <c r="AIG50" s="144"/>
      <c r="AIH50" s="144"/>
      <c r="AII50" s="144"/>
      <c r="AIJ50" s="144"/>
      <c r="AIK50" s="144"/>
      <c r="AIL50" s="144"/>
      <c r="AIM50" s="144"/>
      <c r="AIN50" s="144"/>
      <c r="AIO50" s="144"/>
      <c r="AIP50" s="144"/>
      <c r="AIQ50" s="144"/>
      <c r="AIR50" s="144"/>
      <c r="AIS50" s="144"/>
      <c r="AIT50" s="144"/>
      <c r="AIU50" s="144"/>
      <c r="AIV50" s="144"/>
      <c r="AIW50" s="144"/>
      <c r="AIX50" s="144"/>
      <c r="AIY50" s="144"/>
      <c r="AIZ50" s="144"/>
      <c r="AJA50" s="144"/>
      <c r="AJB50" s="144"/>
      <c r="AJC50" s="144"/>
      <c r="AJD50" s="144"/>
      <c r="AJE50" s="144"/>
      <c r="AJF50" s="144"/>
      <c r="AJG50" s="144"/>
      <c r="AJH50" s="144"/>
      <c r="AJI50" s="144"/>
      <c r="AJJ50" s="144"/>
      <c r="AJK50" s="144"/>
      <c r="AJL50" s="144"/>
      <c r="AJM50" s="144"/>
      <c r="AJN50" s="144"/>
      <c r="AJO50" s="144"/>
      <c r="AJP50" s="144"/>
      <c r="AJQ50" s="144"/>
      <c r="AJR50" s="144"/>
      <c r="AJS50" s="144"/>
      <c r="AJT50" s="144"/>
      <c r="AJU50" s="144"/>
      <c r="AJV50" s="144"/>
      <c r="AJW50" s="144"/>
      <c r="AJX50" s="144"/>
      <c r="AJY50" s="144"/>
      <c r="AJZ50" s="144"/>
      <c r="AKA50" s="144"/>
      <c r="AKB50" s="144"/>
      <c r="AKC50" s="144"/>
      <c r="AKD50" s="144"/>
      <c r="AKE50" s="144"/>
      <c r="AKF50" s="144"/>
      <c r="AKG50" s="144"/>
      <c r="AKH50" s="144"/>
      <c r="AKI50" s="144"/>
    </row>
    <row r="51" spans="1:971" s="145" customFormat="1" ht="334.5" customHeight="1">
      <c r="A51" s="481"/>
      <c r="B51" s="481"/>
      <c r="C51" s="479"/>
      <c r="D51" s="479"/>
      <c r="E51" s="620"/>
      <c r="F51" s="624"/>
      <c r="G51" s="611"/>
      <c r="H51" s="611"/>
      <c r="I51" s="610"/>
      <c r="J51" s="610"/>
      <c r="K51" s="610"/>
      <c r="L51" s="610"/>
      <c r="M51" s="610"/>
      <c r="N51" s="488"/>
      <c r="O51" s="491"/>
      <c r="P51" s="488"/>
      <c r="Q51" s="491"/>
      <c r="R51" s="488"/>
      <c r="S51" s="491"/>
      <c r="T51" s="488"/>
      <c r="U51" s="490"/>
      <c r="V51" s="500"/>
      <c r="W51" s="498"/>
      <c r="X51" s="305"/>
      <c r="Y51" s="630"/>
      <c r="Z51" s="311"/>
      <c r="AA51" s="630"/>
      <c r="AB51" s="144"/>
      <c r="AC51" s="144"/>
      <c r="AD51" s="144"/>
      <c r="AE51" s="144"/>
      <c r="AF51" s="192" t="s">
        <v>1219</v>
      </c>
      <c r="AG51" s="192" t="s">
        <v>1220</v>
      </c>
      <c r="AH51" s="144"/>
      <c r="AI51" s="144"/>
      <c r="AJ51" s="144"/>
      <c r="AK51" s="144"/>
      <c r="AL51" s="144"/>
      <c r="AM51" s="144"/>
      <c r="AN51" s="144"/>
      <c r="AO51" s="144"/>
      <c r="AP51" s="144"/>
      <c r="AQ51" s="144"/>
      <c r="AR51" s="144"/>
      <c r="AS51" s="144"/>
      <c r="AT51" s="144"/>
      <c r="AU51" s="144"/>
      <c r="AV51" s="144"/>
      <c r="AW51" s="144"/>
      <c r="AX51" s="144"/>
      <c r="AY51" s="144"/>
      <c r="AZ51" s="144"/>
      <c r="BA51" s="144"/>
      <c r="BB51" s="144"/>
      <c r="BC51" s="144"/>
      <c r="BD51" s="144"/>
      <c r="BE51" s="144"/>
      <c r="BF51" s="144"/>
      <c r="BG51" s="144"/>
      <c r="BH51" s="144"/>
      <c r="BI51" s="144"/>
      <c r="BJ51" s="144"/>
      <c r="BK51" s="144"/>
      <c r="BL51" s="144"/>
      <c r="BM51" s="144"/>
      <c r="BN51" s="144"/>
      <c r="BO51" s="144"/>
      <c r="BP51" s="144"/>
      <c r="BQ51" s="144"/>
      <c r="BR51" s="144"/>
      <c r="BS51" s="144"/>
      <c r="BT51" s="144"/>
      <c r="BU51" s="144"/>
      <c r="BV51" s="144"/>
      <c r="BW51" s="144"/>
      <c r="BX51" s="144"/>
      <c r="BY51" s="144"/>
      <c r="BZ51" s="144"/>
      <c r="CA51" s="144"/>
      <c r="CB51" s="144"/>
      <c r="CC51" s="144"/>
      <c r="CD51" s="144"/>
      <c r="CE51" s="144"/>
      <c r="CF51" s="144"/>
      <c r="CG51" s="144"/>
      <c r="CH51" s="144"/>
      <c r="CI51" s="144"/>
      <c r="CJ51" s="144"/>
      <c r="CK51" s="144"/>
      <c r="CL51" s="144"/>
      <c r="CM51" s="144"/>
      <c r="CN51" s="144"/>
      <c r="CO51" s="144"/>
      <c r="CP51" s="144"/>
      <c r="CQ51" s="144"/>
      <c r="CR51" s="144"/>
      <c r="CS51" s="144"/>
      <c r="CT51" s="144"/>
      <c r="CU51" s="144"/>
      <c r="CV51" s="144"/>
      <c r="CW51" s="144"/>
      <c r="CX51" s="144"/>
      <c r="CY51" s="144"/>
      <c r="CZ51" s="144"/>
      <c r="DA51" s="144"/>
      <c r="DB51" s="144"/>
      <c r="DC51" s="144"/>
      <c r="DD51" s="144"/>
      <c r="DE51" s="144"/>
      <c r="DF51" s="144"/>
      <c r="DG51" s="144"/>
      <c r="DH51" s="144"/>
      <c r="DI51" s="144"/>
      <c r="DJ51" s="144"/>
      <c r="DK51" s="144"/>
      <c r="DL51" s="144"/>
      <c r="DM51" s="144"/>
      <c r="DN51" s="144"/>
      <c r="DO51" s="144"/>
      <c r="DP51" s="144"/>
      <c r="DQ51" s="144"/>
      <c r="DR51" s="144"/>
      <c r="DS51" s="144"/>
      <c r="DT51" s="144"/>
      <c r="DU51" s="144"/>
      <c r="DV51" s="144"/>
      <c r="DW51" s="144"/>
      <c r="DX51" s="144"/>
      <c r="DY51" s="144"/>
      <c r="DZ51" s="144"/>
      <c r="EA51" s="144"/>
      <c r="EB51" s="144"/>
      <c r="EC51" s="144"/>
      <c r="ED51" s="144"/>
      <c r="EE51" s="144"/>
      <c r="EF51" s="144"/>
      <c r="EG51" s="144"/>
      <c r="EH51" s="144"/>
      <c r="EI51" s="144"/>
      <c r="EJ51" s="144"/>
      <c r="EK51" s="144"/>
      <c r="EL51" s="144"/>
      <c r="EM51" s="144"/>
      <c r="EN51" s="144"/>
      <c r="EO51" s="144"/>
      <c r="EP51" s="144"/>
      <c r="EQ51" s="144"/>
      <c r="ER51" s="144"/>
      <c r="ES51" s="144"/>
      <c r="ET51" s="144"/>
      <c r="EU51" s="144"/>
      <c r="EV51" s="144"/>
      <c r="EW51" s="144"/>
      <c r="EX51" s="144"/>
      <c r="EY51" s="144"/>
      <c r="EZ51" s="144"/>
      <c r="FA51" s="144"/>
      <c r="FB51" s="144"/>
      <c r="FC51" s="144"/>
      <c r="FD51" s="144"/>
      <c r="FE51" s="144"/>
      <c r="FF51" s="144"/>
      <c r="FG51" s="144"/>
      <c r="FH51" s="144"/>
      <c r="FI51" s="144"/>
      <c r="FJ51" s="144"/>
      <c r="FK51" s="144"/>
      <c r="FL51" s="144"/>
      <c r="FM51" s="144"/>
      <c r="FN51" s="144"/>
      <c r="FO51" s="144"/>
      <c r="FP51" s="144"/>
      <c r="FQ51" s="144"/>
      <c r="FR51" s="144"/>
      <c r="FS51" s="144"/>
      <c r="FT51" s="144"/>
      <c r="FU51" s="144"/>
      <c r="FV51" s="144"/>
      <c r="FW51" s="144"/>
      <c r="FX51" s="144"/>
      <c r="FY51" s="144"/>
      <c r="FZ51" s="144"/>
      <c r="GA51" s="144"/>
      <c r="GB51" s="144"/>
      <c r="GC51" s="144"/>
      <c r="GD51" s="144"/>
      <c r="GE51" s="144"/>
      <c r="GF51" s="144"/>
      <c r="GG51" s="144"/>
      <c r="GH51" s="144"/>
      <c r="GI51" s="144"/>
      <c r="GJ51" s="144"/>
      <c r="GK51" s="144"/>
      <c r="GL51" s="144"/>
      <c r="GM51" s="144"/>
      <c r="GN51" s="144"/>
      <c r="GO51" s="144"/>
      <c r="GP51" s="144"/>
      <c r="GQ51" s="144"/>
      <c r="GR51" s="144"/>
      <c r="GS51" s="144"/>
      <c r="GT51" s="144"/>
      <c r="GU51" s="144"/>
      <c r="GV51" s="144"/>
      <c r="GW51" s="144"/>
      <c r="GX51" s="144"/>
      <c r="GY51" s="144"/>
      <c r="GZ51" s="144"/>
      <c r="HA51" s="144"/>
      <c r="HB51" s="144"/>
      <c r="HC51" s="144"/>
      <c r="HD51" s="144"/>
      <c r="HE51" s="144"/>
      <c r="HF51" s="144"/>
      <c r="HG51" s="144"/>
      <c r="HH51" s="144"/>
      <c r="HI51" s="144"/>
      <c r="HJ51" s="144"/>
      <c r="HK51" s="144"/>
      <c r="HL51" s="144"/>
      <c r="HM51" s="144"/>
      <c r="HN51" s="144"/>
      <c r="HO51" s="144"/>
      <c r="HP51" s="144"/>
      <c r="HQ51" s="144"/>
      <c r="HR51" s="144"/>
      <c r="HS51" s="144"/>
      <c r="HT51" s="144"/>
      <c r="HU51" s="144"/>
      <c r="HV51" s="144"/>
      <c r="HW51" s="144"/>
      <c r="HX51" s="144"/>
      <c r="HY51" s="144"/>
      <c r="HZ51" s="144"/>
      <c r="IA51" s="144"/>
      <c r="IB51" s="144"/>
      <c r="IC51" s="144"/>
      <c r="ID51" s="144"/>
      <c r="IE51" s="144"/>
      <c r="IF51" s="144"/>
      <c r="IG51" s="144"/>
      <c r="IH51" s="144"/>
      <c r="II51" s="144"/>
      <c r="IJ51" s="144"/>
      <c r="IK51" s="144"/>
      <c r="IL51" s="144"/>
      <c r="IM51" s="144"/>
      <c r="IN51" s="144"/>
      <c r="IO51" s="144"/>
      <c r="IP51" s="144"/>
      <c r="IQ51" s="144"/>
      <c r="IR51" s="144"/>
      <c r="IS51" s="144"/>
      <c r="IT51" s="144"/>
      <c r="IU51" s="144"/>
      <c r="IV51" s="144"/>
      <c r="IW51" s="144"/>
      <c r="IX51" s="144"/>
      <c r="IY51" s="144"/>
      <c r="IZ51" s="144"/>
      <c r="JA51" s="144"/>
      <c r="JB51" s="144"/>
      <c r="JC51" s="144"/>
      <c r="JD51" s="144"/>
      <c r="JE51" s="144"/>
      <c r="JF51" s="144"/>
      <c r="JG51" s="144"/>
      <c r="JH51" s="144"/>
      <c r="JI51" s="144"/>
      <c r="JJ51" s="144"/>
      <c r="JK51" s="144"/>
      <c r="JL51" s="144"/>
      <c r="JM51" s="144"/>
      <c r="JN51" s="144"/>
      <c r="JO51" s="144"/>
      <c r="JP51" s="144"/>
      <c r="JQ51" s="144"/>
      <c r="JR51" s="144"/>
      <c r="JS51" s="144"/>
      <c r="JT51" s="144"/>
      <c r="JU51" s="144"/>
      <c r="JV51" s="144"/>
      <c r="JW51" s="144"/>
      <c r="JX51" s="144"/>
      <c r="JY51" s="144"/>
      <c r="JZ51" s="144"/>
      <c r="KA51" s="144"/>
      <c r="KB51" s="144"/>
      <c r="KC51" s="144"/>
      <c r="KD51" s="144"/>
      <c r="KE51" s="144"/>
      <c r="KF51" s="144"/>
      <c r="KG51" s="144"/>
      <c r="KH51" s="144"/>
      <c r="KI51" s="144"/>
      <c r="KJ51" s="144"/>
      <c r="KK51" s="144"/>
      <c r="KL51" s="144"/>
      <c r="KM51" s="144"/>
      <c r="KN51" s="144"/>
      <c r="KO51" s="144"/>
      <c r="KP51" s="144"/>
      <c r="KQ51" s="144"/>
      <c r="KR51" s="144"/>
      <c r="KS51" s="144"/>
      <c r="KT51" s="144"/>
      <c r="KU51" s="144"/>
      <c r="KV51" s="144"/>
      <c r="KW51" s="144"/>
      <c r="KX51" s="144"/>
      <c r="KY51" s="144"/>
      <c r="KZ51" s="144"/>
      <c r="LA51" s="144"/>
      <c r="LB51" s="144"/>
      <c r="LC51" s="144"/>
      <c r="LD51" s="144"/>
      <c r="LE51" s="144"/>
      <c r="LF51" s="144"/>
      <c r="LG51" s="144"/>
      <c r="LH51" s="144"/>
      <c r="LI51" s="144"/>
      <c r="LJ51" s="144"/>
      <c r="LK51" s="144"/>
      <c r="LL51" s="144"/>
      <c r="LM51" s="144"/>
      <c r="LN51" s="144"/>
      <c r="LO51" s="144"/>
      <c r="LP51" s="144"/>
      <c r="LQ51" s="144"/>
      <c r="LR51" s="144"/>
      <c r="LS51" s="144"/>
      <c r="LT51" s="144"/>
      <c r="LU51" s="144"/>
      <c r="LV51" s="144"/>
      <c r="LW51" s="144"/>
      <c r="LX51" s="144"/>
      <c r="LY51" s="144"/>
      <c r="LZ51" s="144"/>
      <c r="MA51" s="144"/>
      <c r="MB51" s="144"/>
      <c r="MC51" s="144"/>
      <c r="MD51" s="144"/>
      <c r="ME51" s="144"/>
      <c r="MF51" s="144"/>
      <c r="MG51" s="144"/>
      <c r="MH51" s="144"/>
      <c r="MI51" s="144"/>
      <c r="MJ51" s="144"/>
      <c r="MK51" s="144"/>
      <c r="ML51" s="144"/>
      <c r="MM51" s="144"/>
      <c r="MN51" s="144"/>
      <c r="MO51" s="144"/>
      <c r="MP51" s="144"/>
      <c r="MQ51" s="144"/>
      <c r="MR51" s="144"/>
      <c r="MS51" s="144"/>
      <c r="MT51" s="144"/>
      <c r="MU51" s="144"/>
      <c r="MV51" s="144"/>
      <c r="MW51" s="144"/>
      <c r="MX51" s="144"/>
      <c r="MY51" s="144"/>
      <c r="MZ51" s="144"/>
      <c r="NA51" s="144"/>
      <c r="NB51" s="144"/>
      <c r="NC51" s="144"/>
      <c r="ND51" s="144"/>
      <c r="NE51" s="144"/>
      <c r="NF51" s="144"/>
      <c r="NG51" s="144"/>
      <c r="NH51" s="144"/>
      <c r="NI51" s="144"/>
      <c r="NJ51" s="144"/>
      <c r="NK51" s="144"/>
      <c r="NL51" s="144"/>
      <c r="NM51" s="144"/>
      <c r="NN51" s="144"/>
      <c r="NO51" s="144"/>
      <c r="NP51" s="144"/>
      <c r="NQ51" s="144"/>
      <c r="NR51" s="144"/>
      <c r="NS51" s="144"/>
      <c r="NT51" s="144"/>
      <c r="NU51" s="144"/>
      <c r="NV51" s="144"/>
      <c r="NW51" s="144"/>
      <c r="NX51" s="144"/>
      <c r="NY51" s="144"/>
      <c r="NZ51" s="144"/>
      <c r="OA51" s="144"/>
      <c r="OB51" s="144"/>
      <c r="OC51" s="144"/>
      <c r="OD51" s="144"/>
      <c r="OE51" s="144"/>
      <c r="OF51" s="144"/>
      <c r="OG51" s="144"/>
      <c r="OH51" s="144"/>
      <c r="OI51" s="144"/>
      <c r="OJ51" s="144"/>
      <c r="OK51" s="144"/>
      <c r="OL51" s="144"/>
      <c r="OM51" s="144"/>
      <c r="ON51" s="144"/>
      <c r="OO51" s="144"/>
      <c r="OP51" s="144"/>
      <c r="OQ51" s="144"/>
      <c r="OR51" s="144"/>
      <c r="OS51" s="144"/>
      <c r="OT51" s="144"/>
      <c r="OU51" s="144"/>
      <c r="OV51" s="144"/>
      <c r="OW51" s="144"/>
      <c r="OX51" s="144"/>
      <c r="OY51" s="144"/>
      <c r="OZ51" s="144"/>
      <c r="PA51" s="144"/>
      <c r="PB51" s="144"/>
      <c r="PC51" s="144"/>
      <c r="PD51" s="144"/>
      <c r="PE51" s="144"/>
      <c r="PF51" s="144"/>
      <c r="PG51" s="144"/>
      <c r="PH51" s="144"/>
      <c r="PI51" s="144"/>
      <c r="PJ51" s="144"/>
      <c r="PK51" s="144"/>
      <c r="PL51" s="144"/>
      <c r="PM51" s="144"/>
      <c r="PN51" s="144"/>
      <c r="PO51" s="144"/>
      <c r="PP51" s="144"/>
      <c r="PQ51" s="144"/>
      <c r="PR51" s="144"/>
      <c r="PS51" s="144"/>
      <c r="PT51" s="144"/>
      <c r="PU51" s="144"/>
      <c r="PV51" s="144"/>
      <c r="PW51" s="144"/>
      <c r="PX51" s="144"/>
      <c r="PY51" s="144"/>
      <c r="PZ51" s="144"/>
      <c r="QA51" s="144"/>
      <c r="QB51" s="144"/>
      <c r="QC51" s="144"/>
      <c r="QD51" s="144"/>
      <c r="QE51" s="144"/>
      <c r="QF51" s="144"/>
      <c r="QG51" s="144"/>
      <c r="QH51" s="144"/>
      <c r="QI51" s="144"/>
      <c r="QJ51" s="144"/>
      <c r="QK51" s="144"/>
      <c r="QL51" s="144"/>
      <c r="QM51" s="144"/>
      <c r="QN51" s="144"/>
      <c r="QO51" s="144"/>
      <c r="QP51" s="144"/>
      <c r="QQ51" s="144"/>
      <c r="QR51" s="144"/>
      <c r="QS51" s="144"/>
      <c r="QT51" s="144"/>
      <c r="QU51" s="144"/>
      <c r="QV51" s="144"/>
      <c r="QW51" s="144"/>
      <c r="QX51" s="144"/>
      <c r="QY51" s="144"/>
      <c r="QZ51" s="144"/>
      <c r="RA51" s="144"/>
      <c r="RB51" s="144"/>
      <c r="RC51" s="144"/>
      <c r="RD51" s="144"/>
      <c r="RE51" s="144"/>
      <c r="RF51" s="144"/>
      <c r="RG51" s="144"/>
      <c r="RH51" s="144"/>
      <c r="RI51" s="144"/>
      <c r="RJ51" s="144"/>
      <c r="RK51" s="144"/>
      <c r="RL51" s="144"/>
      <c r="RM51" s="144"/>
      <c r="RN51" s="144"/>
      <c r="RO51" s="144"/>
      <c r="RP51" s="144"/>
      <c r="RQ51" s="144"/>
      <c r="RR51" s="144"/>
      <c r="RS51" s="144"/>
      <c r="RT51" s="144"/>
      <c r="RU51" s="144"/>
      <c r="RV51" s="144"/>
      <c r="RW51" s="144"/>
      <c r="RX51" s="144"/>
      <c r="RY51" s="144"/>
      <c r="RZ51" s="144"/>
      <c r="SA51" s="144"/>
      <c r="SB51" s="144"/>
      <c r="SC51" s="144"/>
      <c r="SD51" s="144"/>
      <c r="SE51" s="144"/>
      <c r="SF51" s="144"/>
      <c r="SG51" s="144"/>
      <c r="SH51" s="144"/>
      <c r="SI51" s="144"/>
      <c r="SJ51" s="144"/>
      <c r="SK51" s="144"/>
      <c r="SL51" s="144"/>
      <c r="SM51" s="144"/>
      <c r="SN51" s="144"/>
      <c r="SO51" s="144"/>
      <c r="SP51" s="144"/>
      <c r="SQ51" s="144"/>
      <c r="SR51" s="144"/>
      <c r="SS51" s="144"/>
      <c r="ST51" s="144"/>
      <c r="SU51" s="144"/>
      <c r="SV51" s="144"/>
      <c r="SW51" s="144"/>
      <c r="SX51" s="144"/>
      <c r="SY51" s="144"/>
      <c r="SZ51" s="144"/>
      <c r="TA51" s="144"/>
      <c r="TB51" s="144"/>
      <c r="TC51" s="144"/>
      <c r="TD51" s="144"/>
      <c r="TE51" s="144"/>
      <c r="TF51" s="144"/>
      <c r="TG51" s="144"/>
      <c r="TH51" s="144"/>
      <c r="TI51" s="144"/>
      <c r="TJ51" s="144"/>
      <c r="TK51" s="144"/>
      <c r="TL51" s="144"/>
      <c r="TM51" s="144"/>
      <c r="TN51" s="144"/>
      <c r="TO51" s="144"/>
      <c r="TP51" s="144"/>
      <c r="TQ51" s="144"/>
      <c r="TR51" s="144"/>
      <c r="TS51" s="144"/>
      <c r="TT51" s="144"/>
      <c r="TU51" s="144"/>
      <c r="TV51" s="144"/>
      <c r="TW51" s="144"/>
      <c r="TX51" s="144"/>
      <c r="TY51" s="144"/>
      <c r="TZ51" s="144"/>
      <c r="UA51" s="144"/>
      <c r="UB51" s="144"/>
      <c r="UC51" s="144"/>
      <c r="UD51" s="144"/>
      <c r="UE51" s="144"/>
      <c r="UF51" s="144"/>
      <c r="UG51" s="144"/>
      <c r="UH51" s="144"/>
      <c r="UI51" s="144"/>
      <c r="UJ51" s="144"/>
      <c r="UK51" s="144"/>
      <c r="UL51" s="144"/>
      <c r="UM51" s="144"/>
      <c r="UN51" s="144"/>
      <c r="UO51" s="144"/>
      <c r="UP51" s="144"/>
      <c r="UQ51" s="144"/>
      <c r="UR51" s="144"/>
      <c r="US51" s="144"/>
      <c r="UT51" s="144"/>
      <c r="UU51" s="144"/>
      <c r="UV51" s="144"/>
      <c r="UW51" s="144"/>
      <c r="UX51" s="144"/>
      <c r="UY51" s="144"/>
      <c r="UZ51" s="144"/>
      <c r="VA51" s="144"/>
      <c r="VB51" s="144"/>
      <c r="VC51" s="144"/>
      <c r="VD51" s="144"/>
      <c r="VE51" s="144"/>
      <c r="VF51" s="144"/>
      <c r="VG51" s="144"/>
      <c r="VH51" s="144"/>
      <c r="VI51" s="144"/>
      <c r="VJ51" s="144"/>
      <c r="VK51" s="144"/>
      <c r="VL51" s="144"/>
      <c r="VM51" s="144"/>
      <c r="VN51" s="144"/>
      <c r="VO51" s="144"/>
      <c r="VP51" s="144"/>
      <c r="VQ51" s="144"/>
      <c r="VR51" s="144"/>
      <c r="VS51" s="144"/>
      <c r="VT51" s="144"/>
      <c r="VU51" s="144"/>
      <c r="VV51" s="144"/>
      <c r="VW51" s="144"/>
      <c r="VX51" s="144"/>
      <c r="VY51" s="144"/>
      <c r="VZ51" s="144"/>
      <c r="WA51" s="144"/>
      <c r="WB51" s="144"/>
      <c r="WC51" s="144"/>
      <c r="WD51" s="144"/>
      <c r="WE51" s="144"/>
      <c r="WF51" s="144"/>
      <c r="WG51" s="144"/>
      <c r="WH51" s="144"/>
      <c r="WI51" s="144"/>
      <c r="WJ51" s="144"/>
      <c r="WK51" s="144"/>
      <c r="WL51" s="144"/>
      <c r="WM51" s="144"/>
      <c r="WN51" s="144"/>
      <c r="WO51" s="144"/>
      <c r="WP51" s="144"/>
      <c r="WQ51" s="144"/>
      <c r="WR51" s="144"/>
      <c r="WS51" s="144"/>
      <c r="WT51" s="144"/>
      <c r="WU51" s="144"/>
      <c r="WV51" s="144"/>
      <c r="WW51" s="144"/>
      <c r="WX51" s="144"/>
      <c r="WY51" s="144"/>
      <c r="WZ51" s="144"/>
      <c r="XA51" s="144"/>
      <c r="XB51" s="144"/>
      <c r="XC51" s="144"/>
      <c r="XD51" s="144"/>
      <c r="XE51" s="144"/>
      <c r="XF51" s="144"/>
      <c r="XG51" s="144"/>
      <c r="XH51" s="144"/>
      <c r="XI51" s="144"/>
      <c r="XJ51" s="144"/>
      <c r="XK51" s="144"/>
      <c r="XL51" s="144"/>
      <c r="XM51" s="144"/>
      <c r="XN51" s="144"/>
      <c r="XO51" s="144"/>
      <c r="XP51" s="144"/>
      <c r="XQ51" s="144"/>
      <c r="XR51" s="144"/>
      <c r="XS51" s="144"/>
      <c r="XT51" s="144"/>
      <c r="XU51" s="144"/>
      <c r="XV51" s="144"/>
      <c r="XW51" s="144"/>
      <c r="XX51" s="144"/>
      <c r="XY51" s="144"/>
      <c r="XZ51" s="144"/>
      <c r="YA51" s="144"/>
      <c r="YB51" s="144"/>
      <c r="YC51" s="144"/>
      <c r="YD51" s="144"/>
      <c r="YE51" s="144"/>
      <c r="YF51" s="144"/>
      <c r="YG51" s="144"/>
      <c r="YH51" s="144"/>
      <c r="YI51" s="144"/>
      <c r="YJ51" s="144"/>
      <c r="YK51" s="144"/>
      <c r="YL51" s="144"/>
      <c r="YM51" s="144"/>
      <c r="YN51" s="144"/>
      <c r="YO51" s="144"/>
      <c r="YP51" s="144"/>
      <c r="YQ51" s="144"/>
      <c r="YR51" s="144"/>
      <c r="YS51" s="144"/>
      <c r="YT51" s="144"/>
      <c r="YU51" s="144"/>
      <c r="YV51" s="144"/>
      <c r="YW51" s="144"/>
      <c r="YX51" s="144"/>
      <c r="YY51" s="144"/>
      <c r="YZ51" s="144"/>
      <c r="ZA51" s="144"/>
      <c r="ZB51" s="144"/>
      <c r="ZC51" s="144"/>
      <c r="ZD51" s="144"/>
      <c r="ZE51" s="144"/>
      <c r="ZF51" s="144"/>
      <c r="ZG51" s="144"/>
      <c r="ZH51" s="144"/>
      <c r="ZI51" s="144"/>
      <c r="ZJ51" s="144"/>
      <c r="ZK51" s="144"/>
      <c r="ZL51" s="144"/>
      <c r="ZM51" s="144"/>
      <c r="ZN51" s="144"/>
      <c r="ZO51" s="144"/>
      <c r="ZP51" s="144"/>
      <c r="ZQ51" s="144"/>
      <c r="ZR51" s="144"/>
      <c r="ZS51" s="144"/>
      <c r="ZT51" s="144"/>
      <c r="ZU51" s="144"/>
      <c r="ZV51" s="144"/>
      <c r="ZW51" s="144"/>
      <c r="ZX51" s="144"/>
      <c r="ZY51" s="144"/>
      <c r="ZZ51" s="144"/>
      <c r="AAA51" s="144"/>
      <c r="AAB51" s="144"/>
      <c r="AAC51" s="144"/>
      <c r="AAD51" s="144"/>
      <c r="AAE51" s="144"/>
      <c r="AAF51" s="144"/>
      <c r="AAG51" s="144"/>
      <c r="AAH51" s="144"/>
      <c r="AAI51" s="144"/>
      <c r="AAJ51" s="144"/>
      <c r="AAK51" s="144"/>
      <c r="AAL51" s="144"/>
      <c r="AAM51" s="144"/>
      <c r="AAN51" s="144"/>
      <c r="AAO51" s="144"/>
      <c r="AAP51" s="144"/>
      <c r="AAQ51" s="144"/>
      <c r="AAR51" s="144"/>
      <c r="AAS51" s="144"/>
      <c r="AAT51" s="144"/>
      <c r="AAU51" s="144"/>
      <c r="AAV51" s="144"/>
      <c r="AAW51" s="144"/>
      <c r="AAX51" s="144"/>
      <c r="AAY51" s="144"/>
      <c r="AAZ51" s="144"/>
      <c r="ABA51" s="144"/>
      <c r="ABB51" s="144"/>
      <c r="ABC51" s="144"/>
      <c r="ABD51" s="144"/>
      <c r="ABE51" s="144"/>
      <c r="ABF51" s="144"/>
      <c r="ABG51" s="144"/>
      <c r="ABH51" s="144"/>
      <c r="ABI51" s="144"/>
      <c r="ABJ51" s="144"/>
      <c r="ABK51" s="144"/>
      <c r="ABL51" s="144"/>
      <c r="ABM51" s="144"/>
      <c r="ABN51" s="144"/>
      <c r="ABO51" s="144"/>
      <c r="ABP51" s="144"/>
      <c r="ABQ51" s="144"/>
      <c r="ABR51" s="144"/>
      <c r="ABS51" s="144"/>
      <c r="ABT51" s="144"/>
      <c r="ABU51" s="144"/>
      <c r="ABV51" s="144"/>
      <c r="ABW51" s="144"/>
      <c r="ABX51" s="144"/>
      <c r="ABY51" s="144"/>
      <c r="ABZ51" s="144"/>
      <c r="ACA51" s="144"/>
      <c r="ACB51" s="144"/>
      <c r="ACC51" s="144"/>
      <c r="ACD51" s="144"/>
      <c r="ACE51" s="144"/>
      <c r="ACF51" s="144"/>
      <c r="ACG51" s="144"/>
      <c r="ACH51" s="144"/>
      <c r="ACI51" s="144"/>
      <c r="ACJ51" s="144"/>
      <c r="ACK51" s="144"/>
      <c r="ACL51" s="144"/>
      <c r="ACM51" s="144"/>
      <c r="ACN51" s="144"/>
      <c r="ACO51" s="144"/>
      <c r="ACP51" s="144"/>
      <c r="ACQ51" s="144"/>
      <c r="ACR51" s="144"/>
      <c r="ACS51" s="144"/>
      <c r="ACT51" s="144"/>
      <c r="ACU51" s="144"/>
      <c r="ACV51" s="144"/>
      <c r="ACW51" s="144"/>
      <c r="ACX51" s="144"/>
      <c r="ACY51" s="144"/>
      <c r="ACZ51" s="144"/>
      <c r="ADA51" s="144"/>
      <c r="ADB51" s="144"/>
      <c r="ADC51" s="144"/>
      <c r="ADD51" s="144"/>
      <c r="ADE51" s="144"/>
      <c r="ADF51" s="144"/>
      <c r="ADG51" s="144"/>
      <c r="ADH51" s="144"/>
      <c r="ADI51" s="144"/>
      <c r="ADJ51" s="144"/>
      <c r="ADK51" s="144"/>
      <c r="ADL51" s="144"/>
      <c r="ADM51" s="144"/>
      <c r="ADN51" s="144"/>
      <c r="ADO51" s="144"/>
      <c r="ADP51" s="144"/>
      <c r="ADQ51" s="144"/>
      <c r="ADR51" s="144"/>
      <c r="ADS51" s="144"/>
      <c r="ADT51" s="144"/>
      <c r="ADU51" s="144"/>
      <c r="ADV51" s="144"/>
      <c r="ADW51" s="144"/>
      <c r="ADX51" s="144"/>
      <c r="ADY51" s="144"/>
      <c r="ADZ51" s="144"/>
      <c r="AEA51" s="144"/>
      <c r="AEB51" s="144"/>
      <c r="AEC51" s="144"/>
      <c r="AED51" s="144"/>
      <c r="AEE51" s="144"/>
      <c r="AEF51" s="144"/>
      <c r="AEG51" s="144"/>
      <c r="AEH51" s="144"/>
      <c r="AEI51" s="144"/>
      <c r="AEJ51" s="144"/>
      <c r="AEK51" s="144"/>
      <c r="AEL51" s="144"/>
      <c r="AEM51" s="144"/>
      <c r="AEN51" s="144"/>
      <c r="AEO51" s="144"/>
      <c r="AEP51" s="144"/>
      <c r="AEQ51" s="144"/>
      <c r="AER51" s="144"/>
      <c r="AES51" s="144"/>
      <c r="AET51" s="144"/>
      <c r="AEU51" s="144"/>
      <c r="AEV51" s="144"/>
      <c r="AEW51" s="144"/>
      <c r="AEX51" s="144"/>
      <c r="AEY51" s="144"/>
      <c r="AEZ51" s="144"/>
      <c r="AFA51" s="144"/>
      <c r="AFB51" s="144"/>
      <c r="AFC51" s="144"/>
      <c r="AFD51" s="144"/>
      <c r="AFE51" s="144"/>
      <c r="AFF51" s="144"/>
      <c r="AFG51" s="144"/>
      <c r="AFH51" s="144"/>
      <c r="AFI51" s="144"/>
      <c r="AFJ51" s="144"/>
      <c r="AFK51" s="144"/>
      <c r="AFL51" s="144"/>
      <c r="AFM51" s="144"/>
      <c r="AFN51" s="144"/>
      <c r="AFO51" s="144"/>
      <c r="AFP51" s="144"/>
      <c r="AFQ51" s="144"/>
      <c r="AFR51" s="144"/>
      <c r="AFS51" s="144"/>
      <c r="AFT51" s="144"/>
      <c r="AFU51" s="144"/>
      <c r="AFV51" s="144"/>
      <c r="AFW51" s="144"/>
      <c r="AFX51" s="144"/>
      <c r="AFY51" s="144"/>
      <c r="AFZ51" s="144"/>
      <c r="AGA51" s="144"/>
      <c r="AGB51" s="144"/>
      <c r="AGC51" s="144"/>
      <c r="AGD51" s="144"/>
      <c r="AGE51" s="144"/>
      <c r="AGF51" s="144"/>
      <c r="AGG51" s="144"/>
      <c r="AGH51" s="144"/>
      <c r="AGI51" s="144"/>
      <c r="AGJ51" s="144"/>
      <c r="AGK51" s="144"/>
      <c r="AGL51" s="144"/>
      <c r="AGM51" s="144"/>
      <c r="AGN51" s="144"/>
      <c r="AGO51" s="144"/>
      <c r="AGP51" s="144"/>
      <c r="AGQ51" s="144"/>
      <c r="AGR51" s="144"/>
      <c r="AGS51" s="144"/>
      <c r="AGT51" s="144"/>
      <c r="AGU51" s="144"/>
      <c r="AGV51" s="144"/>
      <c r="AGW51" s="144"/>
      <c r="AGX51" s="144"/>
      <c r="AGY51" s="144"/>
      <c r="AGZ51" s="144"/>
      <c r="AHA51" s="144"/>
      <c r="AHB51" s="144"/>
      <c r="AHC51" s="144"/>
      <c r="AHD51" s="144"/>
      <c r="AHE51" s="144"/>
      <c r="AHF51" s="144"/>
      <c r="AHG51" s="144"/>
      <c r="AHH51" s="144"/>
      <c r="AHI51" s="144"/>
      <c r="AHJ51" s="144"/>
      <c r="AHK51" s="144"/>
      <c r="AHL51" s="144"/>
      <c r="AHM51" s="144"/>
      <c r="AHN51" s="144"/>
      <c r="AHO51" s="144"/>
      <c r="AHP51" s="144"/>
      <c r="AHQ51" s="144"/>
      <c r="AHR51" s="144"/>
      <c r="AHS51" s="144"/>
      <c r="AHT51" s="144"/>
      <c r="AHU51" s="144"/>
      <c r="AHV51" s="144"/>
      <c r="AHW51" s="144"/>
      <c r="AHX51" s="144"/>
      <c r="AHY51" s="144"/>
      <c r="AHZ51" s="144"/>
      <c r="AIA51" s="144"/>
      <c r="AIB51" s="144"/>
      <c r="AIC51" s="144"/>
      <c r="AID51" s="144"/>
      <c r="AIE51" s="144"/>
      <c r="AIF51" s="144"/>
      <c r="AIG51" s="144"/>
      <c r="AIH51" s="144"/>
      <c r="AII51" s="144"/>
      <c r="AIJ51" s="144"/>
      <c r="AIK51" s="144"/>
      <c r="AIL51" s="144"/>
      <c r="AIM51" s="144"/>
      <c r="AIN51" s="144"/>
      <c r="AIO51" s="144"/>
      <c r="AIP51" s="144"/>
      <c r="AIQ51" s="144"/>
      <c r="AIR51" s="144"/>
      <c r="AIS51" s="144"/>
      <c r="AIT51" s="144"/>
      <c r="AIU51" s="144"/>
      <c r="AIV51" s="144"/>
      <c r="AIW51" s="144"/>
      <c r="AIX51" s="144"/>
      <c r="AIY51" s="144"/>
      <c r="AIZ51" s="144"/>
      <c r="AJA51" s="144"/>
      <c r="AJB51" s="144"/>
      <c r="AJC51" s="144"/>
      <c r="AJD51" s="144"/>
      <c r="AJE51" s="144"/>
      <c r="AJF51" s="144"/>
      <c r="AJG51" s="144"/>
      <c r="AJH51" s="144"/>
      <c r="AJI51" s="144"/>
      <c r="AJJ51" s="144"/>
      <c r="AJK51" s="144"/>
      <c r="AJL51" s="144"/>
      <c r="AJM51" s="144"/>
      <c r="AJN51" s="144"/>
      <c r="AJO51" s="144"/>
      <c r="AJP51" s="144"/>
      <c r="AJQ51" s="144"/>
      <c r="AJR51" s="144"/>
      <c r="AJS51" s="144"/>
      <c r="AJT51" s="144"/>
      <c r="AJU51" s="144"/>
      <c r="AJV51" s="144"/>
      <c r="AJW51" s="144"/>
      <c r="AJX51" s="144"/>
      <c r="AJY51" s="144"/>
      <c r="AJZ51" s="144"/>
      <c r="AKA51" s="144"/>
      <c r="AKB51" s="144"/>
      <c r="AKC51" s="144"/>
      <c r="AKD51" s="144"/>
      <c r="AKE51" s="144"/>
      <c r="AKF51" s="144"/>
      <c r="AKG51" s="144"/>
      <c r="AKH51" s="144"/>
      <c r="AKI51" s="144"/>
    </row>
    <row r="52" spans="1:971" s="145" customFormat="1" ht="319.5" customHeight="1">
      <c r="A52" s="481" t="s">
        <v>150</v>
      </c>
      <c r="B52" s="481" t="s">
        <v>151</v>
      </c>
      <c r="C52" s="479" t="s">
        <v>1305</v>
      </c>
      <c r="D52" s="525" t="s">
        <v>1460</v>
      </c>
      <c r="E52" s="525" t="s">
        <v>800</v>
      </c>
      <c r="F52" s="622" t="s">
        <v>823</v>
      </c>
      <c r="G52" s="611">
        <v>44927</v>
      </c>
      <c r="H52" s="611">
        <v>45290</v>
      </c>
      <c r="I52" s="610" t="s">
        <v>199</v>
      </c>
      <c r="J52" s="610" t="s">
        <v>200</v>
      </c>
      <c r="K52" s="610" t="s">
        <v>201</v>
      </c>
      <c r="L52" s="609" t="s">
        <v>1614</v>
      </c>
      <c r="M52" s="621" t="s">
        <v>1615</v>
      </c>
      <c r="N52" s="488">
        <v>0.25</v>
      </c>
      <c r="O52" s="491"/>
      <c r="P52" s="615">
        <v>0.25</v>
      </c>
      <c r="Q52" s="616"/>
      <c r="R52" s="488">
        <v>0.25</v>
      </c>
      <c r="S52" s="491"/>
      <c r="T52" s="488">
        <v>0.25</v>
      </c>
      <c r="U52" s="486"/>
      <c r="V52" s="500">
        <f t="shared" ref="V52:V55" si="3">N52+P52+R52+T52</f>
        <v>1</v>
      </c>
      <c r="W52" s="498"/>
      <c r="X52" s="303"/>
      <c r="Y52" s="607"/>
      <c r="Z52" s="306"/>
      <c r="AA52" s="607"/>
      <c r="AB52" s="144"/>
      <c r="AC52" s="144"/>
      <c r="AD52" s="144"/>
      <c r="AE52" s="144"/>
      <c r="AF52" s="207" t="s">
        <v>1464</v>
      </c>
      <c r="AG52" s="192" t="s">
        <v>1222</v>
      </c>
      <c r="AH52" s="144"/>
      <c r="AI52" s="144"/>
      <c r="AJ52" s="144"/>
      <c r="AK52" s="144"/>
      <c r="AL52" s="144"/>
      <c r="AM52" s="144"/>
      <c r="AN52" s="144"/>
      <c r="AO52" s="144"/>
      <c r="AP52" s="144"/>
      <c r="AQ52" s="144"/>
      <c r="AR52" s="144"/>
      <c r="AS52" s="144"/>
      <c r="AT52" s="144"/>
      <c r="AU52" s="144"/>
      <c r="AV52" s="144"/>
      <c r="AW52" s="144"/>
      <c r="AX52" s="144"/>
      <c r="AY52" s="144"/>
      <c r="AZ52" s="144"/>
      <c r="BA52" s="144"/>
      <c r="BB52" s="144"/>
      <c r="BC52" s="144"/>
      <c r="BD52" s="144"/>
      <c r="BE52" s="144"/>
      <c r="BF52" s="144"/>
      <c r="BG52" s="144"/>
      <c r="BH52" s="144"/>
      <c r="BI52" s="144"/>
      <c r="BJ52" s="144"/>
      <c r="BK52" s="144"/>
      <c r="BL52" s="144"/>
      <c r="BM52" s="144"/>
      <c r="BN52" s="144"/>
      <c r="BO52" s="144"/>
      <c r="BP52" s="144"/>
      <c r="BQ52" s="144"/>
      <c r="BR52" s="144"/>
      <c r="BS52" s="144"/>
      <c r="BT52" s="144"/>
      <c r="BU52" s="144"/>
      <c r="BV52" s="144"/>
      <c r="BW52" s="144"/>
      <c r="BX52" s="144"/>
      <c r="BY52" s="144"/>
      <c r="BZ52" s="144"/>
      <c r="CA52" s="144"/>
      <c r="CB52" s="144"/>
      <c r="CC52" s="144"/>
      <c r="CD52" s="144"/>
      <c r="CE52" s="144"/>
      <c r="CF52" s="144"/>
      <c r="CG52" s="144"/>
      <c r="CH52" s="144"/>
      <c r="CI52" s="144"/>
      <c r="CJ52" s="144"/>
      <c r="CK52" s="144"/>
      <c r="CL52" s="144"/>
      <c r="CM52" s="144"/>
      <c r="CN52" s="144"/>
      <c r="CO52" s="144"/>
      <c r="CP52" s="144"/>
      <c r="CQ52" s="144"/>
      <c r="CR52" s="144"/>
      <c r="CS52" s="144"/>
      <c r="CT52" s="144"/>
      <c r="CU52" s="144"/>
      <c r="CV52" s="144"/>
      <c r="CW52" s="144"/>
      <c r="CX52" s="144"/>
      <c r="CY52" s="144"/>
      <c r="CZ52" s="144"/>
      <c r="DA52" s="144"/>
      <c r="DB52" s="144"/>
      <c r="DC52" s="144"/>
      <c r="DD52" s="144"/>
      <c r="DE52" s="144"/>
      <c r="DF52" s="144"/>
      <c r="DG52" s="144"/>
      <c r="DH52" s="144"/>
      <c r="DI52" s="144"/>
      <c r="DJ52" s="144"/>
      <c r="DK52" s="144"/>
      <c r="DL52" s="144"/>
      <c r="DM52" s="144"/>
      <c r="DN52" s="144"/>
      <c r="DO52" s="144"/>
      <c r="DP52" s="144"/>
      <c r="DQ52" s="144"/>
      <c r="DR52" s="144"/>
      <c r="DS52" s="144"/>
      <c r="DT52" s="144"/>
      <c r="DU52" s="144"/>
      <c r="DV52" s="144"/>
      <c r="DW52" s="144"/>
      <c r="DX52" s="144"/>
      <c r="DY52" s="144"/>
      <c r="DZ52" s="144"/>
      <c r="EA52" s="144"/>
      <c r="EB52" s="144"/>
      <c r="EC52" s="144"/>
      <c r="ED52" s="144"/>
      <c r="EE52" s="144"/>
      <c r="EF52" s="144"/>
      <c r="EG52" s="144"/>
      <c r="EH52" s="144"/>
      <c r="EI52" s="144"/>
      <c r="EJ52" s="144"/>
      <c r="EK52" s="144"/>
      <c r="EL52" s="144"/>
      <c r="EM52" s="144"/>
      <c r="EN52" s="144"/>
      <c r="EO52" s="144"/>
      <c r="EP52" s="144"/>
      <c r="EQ52" s="144"/>
      <c r="ER52" s="144"/>
      <c r="ES52" s="144"/>
      <c r="ET52" s="144"/>
      <c r="EU52" s="144"/>
      <c r="EV52" s="144"/>
      <c r="EW52" s="144"/>
      <c r="EX52" s="144"/>
      <c r="EY52" s="144"/>
      <c r="EZ52" s="144"/>
      <c r="FA52" s="144"/>
      <c r="FB52" s="144"/>
      <c r="FC52" s="144"/>
      <c r="FD52" s="144"/>
      <c r="FE52" s="144"/>
      <c r="FF52" s="144"/>
      <c r="FG52" s="144"/>
      <c r="FH52" s="144"/>
      <c r="FI52" s="144"/>
      <c r="FJ52" s="144"/>
      <c r="FK52" s="144"/>
      <c r="FL52" s="144"/>
      <c r="FM52" s="144"/>
      <c r="FN52" s="144"/>
      <c r="FO52" s="144"/>
      <c r="FP52" s="144"/>
      <c r="FQ52" s="144"/>
      <c r="FR52" s="144"/>
      <c r="FS52" s="144"/>
      <c r="FT52" s="144"/>
      <c r="FU52" s="144"/>
      <c r="FV52" s="144"/>
      <c r="FW52" s="144"/>
      <c r="FX52" s="144"/>
      <c r="FY52" s="144"/>
      <c r="FZ52" s="144"/>
      <c r="GA52" s="144"/>
      <c r="GB52" s="144"/>
      <c r="GC52" s="144"/>
      <c r="GD52" s="144"/>
      <c r="GE52" s="144"/>
      <c r="GF52" s="144"/>
      <c r="GG52" s="144"/>
      <c r="GH52" s="144"/>
      <c r="GI52" s="144"/>
      <c r="GJ52" s="144"/>
      <c r="GK52" s="144"/>
      <c r="GL52" s="144"/>
      <c r="GM52" s="144"/>
      <c r="GN52" s="144"/>
      <c r="GO52" s="144"/>
      <c r="GP52" s="144"/>
      <c r="GQ52" s="144"/>
      <c r="GR52" s="144"/>
      <c r="GS52" s="144"/>
      <c r="GT52" s="144"/>
      <c r="GU52" s="144"/>
      <c r="GV52" s="144"/>
      <c r="GW52" s="144"/>
      <c r="GX52" s="144"/>
      <c r="GY52" s="144"/>
      <c r="GZ52" s="144"/>
      <c r="HA52" s="144"/>
      <c r="HB52" s="144"/>
      <c r="HC52" s="144"/>
      <c r="HD52" s="144"/>
      <c r="HE52" s="144"/>
      <c r="HF52" s="144"/>
      <c r="HG52" s="144"/>
      <c r="HH52" s="144"/>
      <c r="HI52" s="144"/>
      <c r="HJ52" s="144"/>
      <c r="HK52" s="144"/>
      <c r="HL52" s="144"/>
      <c r="HM52" s="144"/>
      <c r="HN52" s="144"/>
      <c r="HO52" s="144"/>
      <c r="HP52" s="144"/>
      <c r="HQ52" s="144"/>
      <c r="HR52" s="144"/>
      <c r="HS52" s="144"/>
      <c r="HT52" s="144"/>
      <c r="HU52" s="144"/>
      <c r="HV52" s="144"/>
      <c r="HW52" s="144"/>
      <c r="HX52" s="144"/>
      <c r="HY52" s="144"/>
      <c r="HZ52" s="144"/>
      <c r="IA52" s="144"/>
      <c r="IB52" s="144"/>
      <c r="IC52" s="144"/>
      <c r="ID52" s="144"/>
      <c r="IE52" s="144"/>
      <c r="IF52" s="144"/>
      <c r="IG52" s="144"/>
      <c r="IH52" s="144"/>
      <c r="II52" s="144"/>
      <c r="IJ52" s="144"/>
      <c r="IK52" s="144"/>
      <c r="IL52" s="144"/>
      <c r="IM52" s="144"/>
      <c r="IN52" s="144"/>
      <c r="IO52" s="144"/>
      <c r="IP52" s="144"/>
      <c r="IQ52" s="144"/>
      <c r="IR52" s="144"/>
      <c r="IS52" s="144"/>
      <c r="IT52" s="144"/>
      <c r="IU52" s="144"/>
      <c r="IV52" s="144"/>
      <c r="IW52" s="144"/>
      <c r="IX52" s="144"/>
      <c r="IY52" s="144"/>
      <c r="IZ52" s="144"/>
      <c r="JA52" s="144"/>
      <c r="JB52" s="144"/>
      <c r="JC52" s="144"/>
      <c r="JD52" s="144"/>
      <c r="JE52" s="144"/>
      <c r="JF52" s="144"/>
      <c r="JG52" s="144"/>
      <c r="JH52" s="144"/>
      <c r="JI52" s="144"/>
      <c r="JJ52" s="144"/>
      <c r="JK52" s="144"/>
      <c r="JL52" s="144"/>
      <c r="JM52" s="144"/>
      <c r="JN52" s="144"/>
      <c r="JO52" s="144"/>
      <c r="JP52" s="144"/>
      <c r="JQ52" s="144"/>
      <c r="JR52" s="144"/>
      <c r="JS52" s="144"/>
      <c r="JT52" s="144"/>
      <c r="JU52" s="144"/>
      <c r="JV52" s="144"/>
      <c r="JW52" s="144"/>
      <c r="JX52" s="144"/>
      <c r="JY52" s="144"/>
      <c r="JZ52" s="144"/>
      <c r="KA52" s="144"/>
      <c r="KB52" s="144"/>
      <c r="KC52" s="144"/>
      <c r="KD52" s="144"/>
      <c r="KE52" s="144"/>
      <c r="KF52" s="144"/>
      <c r="KG52" s="144"/>
      <c r="KH52" s="144"/>
      <c r="KI52" s="144"/>
      <c r="KJ52" s="144"/>
      <c r="KK52" s="144"/>
      <c r="KL52" s="144"/>
      <c r="KM52" s="144"/>
      <c r="KN52" s="144"/>
      <c r="KO52" s="144"/>
      <c r="KP52" s="144"/>
      <c r="KQ52" s="144"/>
      <c r="KR52" s="144"/>
      <c r="KS52" s="144"/>
      <c r="KT52" s="144"/>
      <c r="KU52" s="144"/>
      <c r="KV52" s="144"/>
      <c r="KW52" s="144"/>
      <c r="KX52" s="144"/>
      <c r="KY52" s="144"/>
      <c r="KZ52" s="144"/>
      <c r="LA52" s="144"/>
      <c r="LB52" s="144"/>
      <c r="LC52" s="144"/>
      <c r="LD52" s="144"/>
      <c r="LE52" s="144"/>
      <c r="LF52" s="144"/>
      <c r="LG52" s="144"/>
      <c r="LH52" s="144"/>
      <c r="LI52" s="144"/>
      <c r="LJ52" s="144"/>
      <c r="LK52" s="144"/>
      <c r="LL52" s="144"/>
      <c r="LM52" s="144"/>
      <c r="LN52" s="144"/>
      <c r="LO52" s="144"/>
      <c r="LP52" s="144"/>
      <c r="LQ52" s="144"/>
      <c r="LR52" s="144"/>
      <c r="LS52" s="144"/>
      <c r="LT52" s="144"/>
      <c r="LU52" s="144"/>
      <c r="LV52" s="144"/>
      <c r="LW52" s="144"/>
      <c r="LX52" s="144"/>
      <c r="LY52" s="144"/>
      <c r="LZ52" s="144"/>
      <c r="MA52" s="144"/>
      <c r="MB52" s="144"/>
      <c r="MC52" s="144"/>
      <c r="MD52" s="144"/>
      <c r="ME52" s="144"/>
      <c r="MF52" s="144"/>
      <c r="MG52" s="144"/>
      <c r="MH52" s="144"/>
      <c r="MI52" s="144"/>
      <c r="MJ52" s="144"/>
      <c r="MK52" s="144"/>
      <c r="ML52" s="144"/>
      <c r="MM52" s="144"/>
      <c r="MN52" s="144"/>
      <c r="MO52" s="144"/>
      <c r="MP52" s="144"/>
      <c r="MQ52" s="144"/>
      <c r="MR52" s="144"/>
      <c r="MS52" s="144"/>
      <c r="MT52" s="144"/>
      <c r="MU52" s="144"/>
      <c r="MV52" s="144"/>
      <c r="MW52" s="144"/>
      <c r="MX52" s="144"/>
      <c r="MY52" s="144"/>
      <c r="MZ52" s="144"/>
      <c r="NA52" s="144"/>
      <c r="NB52" s="144"/>
      <c r="NC52" s="144"/>
      <c r="ND52" s="144"/>
      <c r="NE52" s="144"/>
      <c r="NF52" s="144"/>
      <c r="NG52" s="144"/>
      <c r="NH52" s="144"/>
      <c r="NI52" s="144"/>
      <c r="NJ52" s="144"/>
      <c r="NK52" s="144"/>
      <c r="NL52" s="144"/>
      <c r="NM52" s="144"/>
      <c r="NN52" s="144"/>
      <c r="NO52" s="144"/>
      <c r="NP52" s="144"/>
      <c r="NQ52" s="144"/>
      <c r="NR52" s="144"/>
      <c r="NS52" s="144"/>
      <c r="NT52" s="144"/>
      <c r="NU52" s="144"/>
      <c r="NV52" s="144"/>
      <c r="NW52" s="144"/>
      <c r="NX52" s="144"/>
      <c r="NY52" s="144"/>
      <c r="NZ52" s="144"/>
      <c r="OA52" s="144"/>
      <c r="OB52" s="144"/>
      <c r="OC52" s="144"/>
      <c r="OD52" s="144"/>
      <c r="OE52" s="144"/>
      <c r="OF52" s="144"/>
      <c r="OG52" s="144"/>
      <c r="OH52" s="144"/>
      <c r="OI52" s="144"/>
      <c r="OJ52" s="144"/>
      <c r="OK52" s="144"/>
      <c r="OL52" s="144"/>
      <c r="OM52" s="144"/>
      <c r="ON52" s="144"/>
      <c r="OO52" s="144"/>
      <c r="OP52" s="144"/>
      <c r="OQ52" s="144"/>
      <c r="OR52" s="144"/>
      <c r="OS52" s="144"/>
      <c r="OT52" s="144"/>
      <c r="OU52" s="144"/>
      <c r="OV52" s="144"/>
      <c r="OW52" s="144"/>
      <c r="OX52" s="144"/>
      <c r="OY52" s="144"/>
      <c r="OZ52" s="144"/>
      <c r="PA52" s="144"/>
      <c r="PB52" s="144"/>
      <c r="PC52" s="144"/>
      <c r="PD52" s="144"/>
      <c r="PE52" s="144"/>
      <c r="PF52" s="144"/>
      <c r="PG52" s="144"/>
      <c r="PH52" s="144"/>
      <c r="PI52" s="144"/>
      <c r="PJ52" s="144"/>
      <c r="PK52" s="144"/>
      <c r="PL52" s="144"/>
      <c r="PM52" s="144"/>
      <c r="PN52" s="144"/>
      <c r="PO52" s="144"/>
      <c r="PP52" s="144"/>
      <c r="PQ52" s="144"/>
      <c r="PR52" s="144"/>
      <c r="PS52" s="144"/>
      <c r="PT52" s="144"/>
      <c r="PU52" s="144"/>
      <c r="PV52" s="144"/>
      <c r="PW52" s="144"/>
      <c r="PX52" s="144"/>
      <c r="PY52" s="144"/>
      <c r="PZ52" s="144"/>
      <c r="QA52" s="144"/>
      <c r="QB52" s="144"/>
      <c r="QC52" s="144"/>
      <c r="QD52" s="144"/>
      <c r="QE52" s="144"/>
      <c r="QF52" s="144"/>
      <c r="QG52" s="144"/>
      <c r="QH52" s="144"/>
      <c r="QI52" s="144"/>
      <c r="QJ52" s="144"/>
      <c r="QK52" s="144"/>
      <c r="QL52" s="144"/>
      <c r="QM52" s="144"/>
      <c r="QN52" s="144"/>
      <c r="QO52" s="144"/>
      <c r="QP52" s="144"/>
      <c r="QQ52" s="144"/>
      <c r="QR52" s="144"/>
      <c r="QS52" s="144"/>
      <c r="QT52" s="144"/>
      <c r="QU52" s="144"/>
      <c r="QV52" s="144"/>
      <c r="QW52" s="144"/>
      <c r="QX52" s="144"/>
      <c r="QY52" s="144"/>
      <c r="QZ52" s="144"/>
      <c r="RA52" s="144"/>
      <c r="RB52" s="144"/>
      <c r="RC52" s="144"/>
      <c r="RD52" s="144"/>
      <c r="RE52" s="144"/>
      <c r="RF52" s="144"/>
      <c r="RG52" s="144"/>
      <c r="RH52" s="144"/>
      <c r="RI52" s="144"/>
      <c r="RJ52" s="144"/>
      <c r="RK52" s="144"/>
      <c r="RL52" s="144"/>
      <c r="RM52" s="144"/>
      <c r="RN52" s="144"/>
      <c r="RO52" s="144"/>
      <c r="RP52" s="144"/>
      <c r="RQ52" s="144"/>
      <c r="RR52" s="144"/>
      <c r="RS52" s="144"/>
      <c r="RT52" s="144"/>
      <c r="RU52" s="144"/>
      <c r="RV52" s="144"/>
      <c r="RW52" s="144"/>
      <c r="RX52" s="144"/>
      <c r="RY52" s="144"/>
      <c r="RZ52" s="144"/>
      <c r="SA52" s="144"/>
      <c r="SB52" s="144"/>
      <c r="SC52" s="144"/>
      <c r="SD52" s="144"/>
      <c r="SE52" s="144"/>
      <c r="SF52" s="144"/>
      <c r="SG52" s="144"/>
      <c r="SH52" s="144"/>
      <c r="SI52" s="144"/>
      <c r="SJ52" s="144"/>
      <c r="SK52" s="144"/>
      <c r="SL52" s="144"/>
      <c r="SM52" s="144"/>
      <c r="SN52" s="144"/>
      <c r="SO52" s="144"/>
      <c r="SP52" s="144"/>
      <c r="SQ52" s="144"/>
      <c r="SR52" s="144"/>
      <c r="SS52" s="144"/>
      <c r="ST52" s="144"/>
      <c r="SU52" s="144"/>
      <c r="SV52" s="144"/>
      <c r="SW52" s="144"/>
      <c r="SX52" s="144"/>
      <c r="SY52" s="144"/>
      <c r="SZ52" s="144"/>
      <c r="TA52" s="144"/>
      <c r="TB52" s="144"/>
      <c r="TC52" s="144"/>
      <c r="TD52" s="144"/>
      <c r="TE52" s="144"/>
      <c r="TF52" s="144"/>
      <c r="TG52" s="144"/>
      <c r="TH52" s="144"/>
      <c r="TI52" s="144"/>
      <c r="TJ52" s="144"/>
      <c r="TK52" s="144"/>
      <c r="TL52" s="144"/>
      <c r="TM52" s="144"/>
      <c r="TN52" s="144"/>
      <c r="TO52" s="144"/>
      <c r="TP52" s="144"/>
      <c r="TQ52" s="144"/>
      <c r="TR52" s="144"/>
      <c r="TS52" s="144"/>
      <c r="TT52" s="144"/>
      <c r="TU52" s="144"/>
      <c r="TV52" s="144"/>
      <c r="TW52" s="144"/>
      <c r="TX52" s="144"/>
      <c r="TY52" s="144"/>
      <c r="TZ52" s="144"/>
      <c r="UA52" s="144"/>
      <c r="UB52" s="144"/>
      <c r="UC52" s="144"/>
      <c r="UD52" s="144"/>
      <c r="UE52" s="144"/>
      <c r="UF52" s="144"/>
      <c r="UG52" s="144"/>
      <c r="UH52" s="144"/>
      <c r="UI52" s="144"/>
      <c r="UJ52" s="144"/>
      <c r="UK52" s="144"/>
      <c r="UL52" s="144"/>
      <c r="UM52" s="144"/>
      <c r="UN52" s="144"/>
      <c r="UO52" s="144"/>
      <c r="UP52" s="144"/>
      <c r="UQ52" s="144"/>
      <c r="UR52" s="144"/>
      <c r="US52" s="144"/>
      <c r="UT52" s="144"/>
      <c r="UU52" s="144"/>
      <c r="UV52" s="144"/>
      <c r="UW52" s="144"/>
      <c r="UX52" s="144"/>
      <c r="UY52" s="144"/>
      <c r="UZ52" s="144"/>
      <c r="VA52" s="144"/>
      <c r="VB52" s="144"/>
      <c r="VC52" s="144"/>
      <c r="VD52" s="144"/>
      <c r="VE52" s="144"/>
      <c r="VF52" s="144"/>
      <c r="VG52" s="144"/>
      <c r="VH52" s="144"/>
      <c r="VI52" s="144"/>
      <c r="VJ52" s="144"/>
      <c r="VK52" s="144"/>
      <c r="VL52" s="144"/>
      <c r="VM52" s="144"/>
      <c r="VN52" s="144"/>
      <c r="VO52" s="144"/>
      <c r="VP52" s="144"/>
      <c r="VQ52" s="144"/>
      <c r="VR52" s="144"/>
      <c r="VS52" s="144"/>
      <c r="VT52" s="144"/>
      <c r="VU52" s="144"/>
      <c r="VV52" s="144"/>
      <c r="VW52" s="144"/>
      <c r="VX52" s="144"/>
      <c r="VY52" s="144"/>
      <c r="VZ52" s="144"/>
      <c r="WA52" s="144"/>
      <c r="WB52" s="144"/>
      <c r="WC52" s="144"/>
      <c r="WD52" s="144"/>
      <c r="WE52" s="144"/>
      <c r="WF52" s="144"/>
      <c r="WG52" s="144"/>
      <c r="WH52" s="144"/>
      <c r="WI52" s="144"/>
      <c r="WJ52" s="144"/>
      <c r="WK52" s="144"/>
      <c r="WL52" s="144"/>
      <c r="WM52" s="144"/>
      <c r="WN52" s="144"/>
      <c r="WO52" s="144"/>
      <c r="WP52" s="144"/>
      <c r="WQ52" s="144"/>
      <c r="WR52" s="144"/>
      <c r="WS52" s="144"/>
      <c r="WT52" s="144"/>
      <c r="WU52" s="144"/>
      <c r="WV52" s="144"/>
      <c r="WW52" s="144"/>
      <c r="WX52" s="144"/>
      <c r="WY52" s="144"/>
      <c r="WZ52" s="144"/>
      <c r="XA52" s="144"/>
      <c r="XB52" s="144"/>
      <c r="XC52" s="144"/>
      <c r="XD52" s="144"/>
      <c r="XE52" s="144"/>
      <c r="XF52" s="144"/>
      <c r="XG52" s="144"/>
      <c r="XH52" s="144"/>
      <c r="XI52" s="144"/>
      <c r="XJ52" s="144"/>
      <c r="XK52" s="144"/>
      <c r="XL52" s="144"/>
      <c r="XM52" s="144"/>
      <c r="XN52" s="144"/>
      <c r="XO52" s="144"/>
      <c r="XP52" s="144"/>
      <c r="XQ52" s="144"/>
      <c r="XR52" s="144"/>
      <c r="XS52" s="144"/>
      <c r="XT52" s="144"/>
      <c r="XU52" s="144"/>
      <c r="XV52" s="144"/>
      <c r="XW52" s="144"/>
      <c r="XX52" s="144"/>
      <c r="XY52" s="144"/>
      <c r="XZ52" s="144"/>
      <c r="YA52" s="144"/>
      <c r="YB52" s="144"/>
      <c r="YC52" s="144"/>
      <c r="YD52" s="144"/>
      <c r="YE52" s="144"/>
      <c r="YF52" s="144"/>
      <c r="YG52" s="144"/>
      <c r="YH52" s="144"/>
      <c r="YI52" s="144"/>
      <c r="YJ52" s="144"/>
      <c r="YK52" s="144"/>
      <c r="YL52" s="144"/>
      <c r="YM52" s="144"/>
      <c r="YN52" s="144"/>
      <c r="YO52" s="144"/>
      <c r="YP52" s="144"/>
      <c r="YQ52" s="144"/>
      <c r="YR52" s="144"/>
      <c r="YS52" s="144"/>
      <c r="YT52" s="144"/>
      <c r="YU52" s="144"/>
      <c r="YV52" s="144"/>
      <c r="YW52" s="144"/>
      <c r="YX52" s="144"/>
      <c r="YY52" s="144"/>
      <c r="YZ52" s="144"/>
      <c r="ZA52" s="144"/>
      <c r="ZB52" s="144"/>
      <c r="ZC52" s="144"/>
      <c r="ZD52" s="144"/>
      <c r="ZE52" s="144"/>
      <c r="ZF52" s="144"/>
      <c r="ZG52" s="144"/>
      <c r="ZH52" s="144"/>
      <c r="ZI52" s="144"/>
      <c r="ZJ52" s="144"/>
      <c r="ZK52" s="144"/>
      <c r="ZL52" s="144"/>
      <c r="ZM52" s="144"/>
      <c r="ZN52" s="144"/>
      <c r="ZO52" s="144"/>
      <c r="ZP52" s="144"/>
      <c r="ZQ52" s="144"/>
      <c r="ZR52" s="144"/>
      <c r="ZS52" s="144"/>
      <c r="ZT52" s="144"/>
      <c r="ZU52" s="144"/>
      <c r="ZV52" s="144"/>
      <c r="ZW52" s="144"/>
      <c r="ZX52" s="144"/>
      <c r="ZY52" s="144"/>
      <c r="ZZ52" s="144"/>
      <c r="AAA52" s="144"/>
      <c r="AAB52" s="144"/>
      <c r="AAC52" s="144"/>
      <c r="AAD52" s="144"/>
      <c r="AAE52" s="144"/>
      <c r="AAF52" s="144"/>
      <c r="AAG52" s="144"/>
      <c r="AAH52" s="144"/>
      <c r="AAI52" s="144"/>
      <c r="AAJ52" s="144"/>
      <c r="AAK52" s="144"/>
      <c r="AAL52" s="144"/>
      <c r="AAM52" s="144"/>
      <c r="AAN52" s="144"/>
      <c r="AAO52" s="144"/>
      <c r="AAP52" s="144"/>
      <c r="AAQ52" s="144"/>
      <c r="AAR52" s="144"/>
      <c r="AAS52" s="144"/>
      <c r="AAT52" s="144"/>
      <c r="AAU52" s="144"/>
      <c r="AAV52" s="144"/>
      <c r="AAW52" s="144"/>
      <c r="AAX52" s="144"/>
      <c r="AAY52" s="144"/>
      <c r="AAZ52" s="144"/>
      <c r="ABA52" s="144"/>
      <c r="ABB52" s="144"/>
      <c r="ABC52" s="144"/>
      <c r="ABD52" s="144"/>
      <c r="ABE52" s="144"/>
      <c r="ABF52" s="144"/>
      <c r="ABG52" s="144"/>
      <c r="ABH52" s="144"/>
      <c r="ABI52" s="144"/>
      <c r="ABJ52" s="144"/>
      <c r="ABK52" s="144"/>
      <c r="ABL52" s="144"/>
      <c r="ABM52" s="144"/>
      <c r="ABN52" s="144"/>
      <c r="ABO52" s="144"/>
      <c r="ABP52" s="144"/>
      <c r="ABQ52" s="144"/>
      <c r="ABR52" s="144"/>
      <c r="ABS52" s="144"/>
      <c r="ABT52" s="144"/>
      <c r="ABU52" s="144"/>
      <c r="ABV52" s="144"/>
      <c r="ABW52" s="144"/>
      <c r="ABX52" s="144"/>
      <c r="ABY52" s="144"/>
      <c r="ABZ52" s="144"/>
      <c r="ACA52" s="144"/>
      <c r="ACB52" s="144"/>
      <c r="ACC52" s="144"/>
      <c r="ACD52" s="144"/>
      <c r="ACE52" s="144"/>
      <c r="ACF52" s="144"/>
      <c r="ACG52" s="144"/>
      <c r="ACH52" s="144"/>
      <c r="ACI52" s="144"/>
      <c r="ACJ52" s="144"/>
      <c r="ACK52" s="144"/>
      <c r="ACL52" s="144"/>
      <c r="ACM52" s="144"/>
      <c r="ACN52" s="144"/>
      <c r="ACO52" s="144"/>
      <c r="ACP52" s="144"/>
      <c r="ACQ52" s="144"/>
      <c r="ACR52" s="144"/>
      <c r="ACS52" s="144"/>
      <c r="ACT52" s="144"/>
      <c r="ACU52" s="144"/>
      <c r="ACV52" s="144"/>
      <c r="ACW52" s="144"/>
      <c r="ACX52" s="144"/>
      <c r="ACY52" s="144"/>
      <c r="ACZ52" s="144"/>
      <c r="ADA52" s="144"/>
      <c r="ADB52" s="144"/>
      <c r="ADC52" s="144"/>
      <c r="ADD52" s="144"/>
      <c r="ADE52" s="144"/>
      <c r="ADF52" s="144"/>
      <c r="ADG52" s="144"/>
      <c r="ADH52" s="144"/>
      <c r="ADI52" s="144"/>
      <c r="ADJ52" s="144"/>
      <c r="ADK52" s="144"/>
      <c r="ADL52" s="144"/>
      <c r="ADM52" s="144"/>
      <c r="ADN52" s="144"/>
      <c r="ADO52" s="144"/>
      <c r="ADP52" s="144"/>
      <c r="ADQ52" s="144"/>
      <c r="ADR52" s="144"/>
      <c r="ADS52" s="144"/>
      <c r="ADT52" s="144"/>
      <c r="ADU52" s="144"/>
      <c r="ADV52" s="144"/>
      <c r="ADW52" s="144"/>
      <c r="ADX52" s="144"/>
      <c r="ADY52" s="144"/>
      <c r="ADZ52" s="144"/>
      <c r="AEA52" s="144"/>
      <c r="AEB52" s="144"/>
      <c r="AEC52" s="144"/>
      <c r="AED52" s="144"/>
      <c r="AEE52" s="144"/>
      <c r="AEF52" s="144"/>
      <c r="AEG52" s="144"/>
      <c r="AEH52" s="144"/>
      <c r="AEI52" s="144"/>
      <c r="AEJ52" s="144"/>
      <c r="AEK52" s="144"/>
      <c r="AEL52" s="144"/>
      <c r="AEM52" s="144"/>
      <c r="AEN52" s="144"/>
      <c r="AEO52" s="144"/>
      <c r="AEP52" s="144"/>
      <c r="AEQ52" s="144"/>
      <c r="AER52" s="144"/>
      <c r="AES52" s="144"/>
      <c r="AET52" s="144"/>
      <c r="AEU52" s="144"/>
      <c r="AEV52" s="144"/>
      <c r="AEW52" s="144"/>
      <c r="AEX52" s="144"/>
      <c r="AEY52" s="144"/>
      <c r="AEZ52" s="144"/>
      <c r="AFA52" s="144"/>
      <c r="AFB52" s="144"/>
      <c r="AFC52" s="144"/>
      <c r="AFD52" s="144"/>
      <c r="AFE52" s="144"/>
      <c r="AFF52" s="144"/>
      <c r="AFG52" s="144"/>
      <c r="AFH52" s="144"/>
      <c r="AFI52" s="144"/>
      <c r="AFJ52" s="144"/>
      <c r="AFK52" s="144"/>
      <c r="AFL52" s="144"/>
      <c r="AFM52" s="144"/>
      <c r="AFN52" s="144"/>
      <c r="AFO52" s="144"/>
      <c r="AFP52" s="144"/>
      <c r="AFQ52" s="144"/>
      <c r="AFR52" s="144"/>
      <c r="AFS52" s="144"/>
      <c r="AFT52" s="144"/>
      <c r="AFU52" s="144"/>
      <c r="AFV52" s="144"/>
      <c r="AFW52" s="144"/>
      <c r="AFX52" s="144"/>
      <c r="AFY52" s="144"/>
      <c r="AFZ52" s="144"/>
      <c r="AGA52" s="144"/>
      <c r="AGB52" s="144"/>
      <c r="AGC52" s="144"/>
      <c r="AGD52" s="144"/>
      <c r="AGE52" s="144"/>
      <c r="AGF52" s="144"/>
      <c r="AGG52" s="144"/>
      <c r="AGH52" s="144"/>
      <c r="AGI52" s="144"/>
      <c r="AGJ52" s="144"/>
      <c r="AGK52" s="144"/>
      <c r="AGL52" s="144"/>
      <c r="AGM52" s="144"/>
      <c r="AGN52" s="144"/>
      <c r="AGO52" s="144"/>
      <c r="AGP52" s="144"/>
      <c r="AGQ52" s="144"/>
      <c r="AGR52" s="144"/>
      <c r="AGS52" s="144"/>
      <c r="AGT52" s="144"/>
      <c r="AGU52" s="144"/>
      <c r="AGV52" s="144"/>
      <c r="AGW52" s="144"/>
      <c r="AGX52" s="144"/>
      <c r="AGY52" s="144"/>
      <c r="AGZ52" s="144"/>
      <c r="AHA52" s="144"/>
      <c r="AHB52" s="144"/>
      <c r="AHC52" s="144"/>
      <c r="AHD52" s="144"/>
      <c r="AHE52" s="144"/>
      <c r="AHF52" s="144"/>
      <c r="AHG52" s="144"/>
      <c r="AHH52" s="144"/>
      <c r="AHI52" s="144"/>
      <c r="AHJ52" s="144"/>
      <c r="AHK52" s="144"/>
      <c r="AHL52" s="144"/>
      <c r="AHM52" s="144"/>
      <c r="AHN52" s="144"/>
      <c r="AHO52" s="144"/>
      <c r="AHP52" s="144"/>
      <c r="AHQ52" s="144"/>
      <c r="AHR52" s="144"/>
      <c r="AHS52" s="144"/>
      <c r="AHT52" s="144"/>
      <c r="AHU52" s="144"/>
      <c r="AHV52" s="144"/>
      <c r="AHW52" s="144"/>
      <c r="AHX52" s="144"/>
      <c r="AHY52" s="144"/>
      <c r="AHZ52" s="144"/>
      <c r="AIA52" s="144"/>
      <c r="AIB52" s="144"/>
      <c r="AIC52" s="144"/>
      <c r="AID52" s="144"/>
      <c r="AIE52" s="144"/>
      <c r="AIF52" s="144"/>
      <c r="AIG52" s="144"/>
      <c r="AIH52" s="144"/>
      <c r="AII52" s="144"/>
      <c r="AIJ52" s="144"/>
      <c r="AIK52" s="144"/>
      <c r="AIL52" s="144"/>
      <c r="AIM52" s="144"/>
      <c r="AIN52" s="144"/>
      <c r="AIO52" s="144"/>
      <c r="AIP52" s="144"/>
      <c r="AIQ52" s="144"/>
      <c r="AIR52" s="144"/>
      <c r="AIS52" s="144"/>
      <c r="AIT52" s="144"/>
      <c r="AIU52" s="144"/>
      <c r="AIV52" s="144"/>
      <c r="AIW52" s="144"/>
      <c r="AIX52" s="144"/>
      <c r="AIY52" s="144"/>
      <c r="AIZ52" s="144"/>
      <c r="AJA52" s="144"/>
      <c r="AJB52" s="144"/>
      <c r="AJC52" s="144"/>
      <c r="AJD52" s="144"/>
      <c r="AJE52" s="144"/>
      <c r="AJF52" s="144"/>
      <c r="AJG52" s="144"/>
      <c r="AJH52" s="144"/>
      <c r="AJI52" s="144"/>
      <c r="AJJ52" s="144"/>
      <c r="AJK52" s="144"/>
      <c r="AJL52" s="144"/>
      <c r="AJM52" s="144"/>
      <c r="AJN52" s="144"/>
      <c r="AJO52" s="144"/>
      <c r="AJP52" s="144"/>
      <c r="AJQ52" s="144"/>
      <c r="AJR52" s="144"/>
      <c r="AJS52" s="144"/>
      <c r="AJT52" s="144"/>
      <c r="AJU52" s="144"/>
      <c r="AJV52" s="144"/>
      <c r="AJW52" s="144"/>
      <c r="AJX52" s="144"/>
      <c r="AJY52" s="144"/>
      <c r="AJZ52" s="144"/>
      <c r="AKA52" s="144"/>
      <c r="AKB52" s="144"/>
      <c r="AKC52" s="144"/>
      <c r="AKD52" s="144"/>
      <c r="AKE52" s="144"/>
      <c r="AKF52" s="144"/>
      <c r="AKG52" s="144"/>
      <c r="AKH52" s="144"/>
      <c r="AKI52" s="144"/>
    </row>
    <row r="53" spans="1:971" s="145" customFormat="1" ht="177" customHeight="1">
      <c r="A53" s="481"/>
      <c r="B53" s="481"/>
      <c r="C53" s="479"/>
      <c r="D53" s="479"/>
      <c r="E53" s="620"/>
      <c r="F53" s="623"/>
      <c r="G53" s="611"/>
      <c r="H53" s="611"/>
      <c r="I53" s="610"/>
      <c r="J53" s="610"/>
      <c r="K53" s="610"/>
      <c r="L53" s="610"/>
      <c r="M53" s="610"/>
      <c r="N53" s="488"/>
      <c r="O53" s="491"/>
      <c r="P53" s="488"/>
      <c r="Q53" s="491"/>
      <c r="R53" s="488"/>
      <c r="S53" s="491"/>
      <c r="T53" s="488"/>
      <c r="U53" s="486"/>
      <c r="V53" s="500">
        <f t="shared" si="3"/>
        <v>0</v>
      </c>
      <c r="W53" s="498"/>
      <c r="X53" s="304"/>
      <c r="Y53" s="619"/>
      <c r="Z53" s="307"/>
      <c r="AA53" s="619"/>
      <c r="AB53" s="144"/>
      <c r="AC53" s="144"/>
      <c r="AD53" s="144"/>
      <c r="AE53" s="144"/>
      <c r="AF53" s="207" t="s">
        <v>1465</v>
      </c>
      <c r="AG53" s="207" t="s">
        <v>1466</v>
      </c>
      <c r="AH53" s="144"/>
      <c r="AI53" s="144"/>
      <c r="AJ53" s="144"/>
      <c r="AK53" s="144"/>
      <c r="AL53" s="144"/>
      <c r="AM53" s="144"/>
      <c r="AN53" s="144"/>
      <c r="AO53" s="144"/>
      <c r="AP53" s="144"/>
      <c r="AQ53" s="144"/>
      <c r="AR53" s="144"/>
      <c r="AS53" s="144"/>
      <c r="AT53" s="144"/>
      <c r="AU53" s="144"/>
      <c r="AV53" s="144"/>
      <c r="AW53" s="144"/>
      <c r="AX53" s="144"/>
      <c r="AY53" s="144"/>
      <c r="AZ53" s="144"/>
      <c r="BA53" s="144"/>
      <c r="BB53" s="144"/>
      <c r="BC53" s="144"/>
      <c r="BD53" s="144"/>
      <c r="BE53" s="144"/>
      <c r="BF53" s="144"/>
      <c r="BG53" s="144"/>
      <c r="BH53" s="144"/>
      <c r="BI53" s="144"/>
      <c r="BJ53" s="144"/>
      <c r="BK53" s="144"/>
      <c r="BL53" s="144"/>
      <c r="BM53" s="144"/>
      <c r="BN53" s="144"/>
      <c r="BO53" s="144"/>
      <c r="BP53" s="144"/>
      <c r="BQ53" s="144"/>
      <c r="BR53" s="144"/>
      <c r="BS53" s="144"/>
      <c r="BT53" s="144"/>
      <c r="BU53" s="144"/>
      <c r="BV53" s="144"/>
      <c r="BW53" s="144"/>
      <c r="BX53" s="144"/>
      <c r="BY53" s="144"/>
      <c r="BZ53" s="144"/>
      <c r="CA53" s="144"/>
      <c r="CB53" s="144"/>
      <c r="CC53" s="144"/>
      <c r="CD53" s="144"/>
      <c r="CE53" s="144"/>
      <c r="CF53" s="144"/>
      <c r="CG53" s="144"/>
      <c r="CH53" s="144"/>
      <c r="CI53" s="144"/>
      <c r="CJ53" s="144"/>
      <c r="CK53" s="144"/>
      <c r="CL53" s="144"/>
      <c r="CM53" s="144"/>
      <c r="CN53" s="144"/>
      <c r="CO53" s="144"/>
      <c r="CP53" s="144"/>
      <c r="CQ53" s="144"/>
      <c r="CR53" s="144"/>
      <c r="CS53" s="144"/>
      <c r="CT53" s="144"/>
      <c r="CU53" s="144"/>
      <c r="CV53" s="144"/>
      <c r="CW53" s="144"/>
      <c r="CX53" s="144"/>
      <c r="CY53" s="144"/>
      <c r="CZ53" s="144"/>
      <c r="DA53" s="144"/>
      <c r="DB53" s="144"/>
      <c r="DC53" s="144"/>
      <c r="DD53" s="144"/>
      <c r="DE53" s="144"/>
      <c r="DF53" s="144"/>
      <c r="DG53" s="144"/>
      <c r="DH53" s="144"/>
      <c r="DI53" s="144"/>
      <c r="DJ53" s="144"/>
      <c r="DK53" s="144"/>
      <c r="DL53" s="144"/>
      <c r="DM53" s="144"/>
      <c r="DN53" s="144"/>
      <c r="DO53" s="144"/>
      <c r="DP53" s="144"/>
      <c r="DQ53" s="144"/>
      <c r="DR53" s="144"/>
      <c r="DS53" s="144"/>
      <c r="DT53" s="144"/>
      <c r="DU53" s="144"/>
      <c r="DV53" s="144"/>
      <c r="DW53" s="144"/>
      <c r="DX53" s="144"/>
      <c r="DY53" s="144"/>
      <c r="DZ53" s="144"/>
      <c r="EA53" s="144"/>
      <c r="EB53" s="144"/>
      <c r="EC53" s="144"/>
      <c r="ED53" s="144"/>
      <c r="EE53" s="144"/>
      <c r="EF53" s="144"/>
      <c r="EG53" s="144"/>
      <c r="EH53" s="144"/>
      <c r="EI53" s="144"/>
      <c r="EJ53" s="144"/>
      <c r="EK53" s="144"/>
      <c r="EL53" s="144"/>
      <c r="EM53" s="144"/>
      <c r="EN53" s="144"/>
      <c r="EO53" s="144"/>
      <c r="EP53" s="144"/>
      <c r="EQ53" s="144"/>
      <c r="ER53" s="144"/>
      <c r="ES53" s="144"/>
      <c r="ET53" s="144"/>
      <c r="EU53" s="144"/>
      <c r="EV53" s="144"/>
      <c r="EW53" s="144"/>
      <c r="EX53" s="144"/>
      <c r="EY53" s="144"/>
      <c r="EZ53" s="144"/>
      <c r="FA53" s="144"/>
      <c r="FB53" s="144"/>
      <c r="FC53" s="144"/>
      <c r="FD53" s="144"/>
      <c r="FE53" s="144"/>
      <c r="FF53" s="144"/>
      <c r="FG53" s="144"/>
      <c r="FH53" s="144"/>
      <c r="FI53" s="144"/>
      <c r="FJ53" s="144"/>
      <c r="FK53" s="144"/>
      <c r="FL53" s="144"/>
      <c r="FM53" s="144"/>
      <c r="FN53" s="144"/>
      <c r="FO53" s="144"/>
      <c r="FP53" s="144"/>
      <c r="FQ53" s="144"/>
      <c r="FR53" s="144"/>
      <c r="FS53" s="144"/>
      <c r="FT53" s="144"/>
      <c r="FU53" s="144"/>
      <c r="FV53" s="144"/>
      <c r="FW53" s="144"/>
      <c r="FX53" s="144"/>
      <c r="FY53" s="144"/>
      <c r="FZ53" s="144"/>
      <c r="GA53" s="144"/>
      <c r="GB53" s="144"/>
      <c r="GC53" s="144"/>
      <c r="GD53" s="144"/>
      <c r="GE53" s="144"/>
      <c r="GF53" s="144"/>
      <c r="GG53" s="144"/>
      <c r="GH53" s="144"/>
      <c r="GI53" s="144"/>
      <c r="GJ53" s="144"/>
      <c r="GK53" s="144"/>
      <c r="GL53" s="144"/>
      <c r="GM53" s="144"/>
      <c r="GN53" s="144"/>
      <c r="GO53" s="144"/>
      <c r="GP53" s="144"/>
      <c r="GQ53" s="144"/>
      <c r="GR53" s="144"/>
      <c r="GS53" s="144"/>
      <c r="GT53" s="144"/>
      <c r="GU53" s="144"/>
      <c r="GV53" s="144"/>
      <c r="GW53" s="144"/>
      <c r="GX53" s="144"/>
      <c r="GY53" s="144"/>
      <c r="GZ53" s="144"/>
      <c r="HA53" s="144"/>
      <c r="HB53" s="144"/>
      <c r="HC53" s="144"/>
      <c r="HD53" s="144"/>
      <c r="HE53" s="144"/>
      <c r="HF53" s="144"/>
      <c r="HG53" s="144"/>
      <c r="HH53" s="144"/>
      <c r="HI53" s="144"/>
      <c r="HJ53" s="144"/>
      <c r="HK53" s="144"/>
      <c r="HL53" s="144"/>
      <c r="HM53" s="144"/>
      <c r="HN53" s="144"/>
      <c r="HO53" s="144"/>
      <c r="HP53" s="144"/>
      <c r="HQ53" s="144"/>
      <c r="HR53" s="144"/>
      <c r="HS53" s="144"/>
      <c r="HT53" s="144"/>
      <c r="HU53" s="144"/>
      <c r="HV53" s="144"/>
      <c r="HW53" s="144"/>
      <c r="HX53" s="144"/>
      <c r="HY53" s="144"/>
      <c r="HZ53" s="144"/>
      <c r="IA53" s="144"/>
      <c r="IB53" s="144"/>
      <c r="IC53" s="144"/>
      <c r="ID53" s="144"/>
      <c r="IE53" s="144"/>
      <c r="IF53" s="144"/>
      <c r="IG53" s="144"/>
      <c r="IH53" s="144"/>
      <c r="II53" s="144"/>
      <c r="IJ53" s="144"/>
      <c r="IK53" s="144"/>
      <c r="IL53" s="144"/>
      <c r="IM53" s="144"/>
      <c r="IN53" s="144"/>
      <c r="IO53" s="144"/>
      <c r="IP53" s="144"/>
      <c r="IQ53" s="144"/>
      <c r="IR53" s="144"/>
      <c r="IS53" s="144"/>
      <c r="IT53" s="144"/>
      <c r="IU53" s="144"/>
      <c r="IV53" s="144"/>
      <c r="IW53" s="144"/>
      <c r="IX53" s="144"/>
      <c r="IY53" s="144"/>
      <c r="IZ53" s="144"/>
      <c r="JA53" s="144"/>
      <c r="JB53" s="144"/>
      <c r="JC53" s="144"/>
      <c r="JD53" s="144"/>
      <c r="JE53" s="144"/>
      <c r="JF53" s="144"/>
      <c r="JG53" s="144"/>
      <c r="JH53" s="144"/>
      <c r="JI53" s="144"/>
      <c r="JJ53" s="144"/>
      <c r="JK53" s="144"/>
      <c r="JL53" s="144"/>
      <c r="JM53" s="144"/>
      <c r="JN53" s="144"/>
      <c r="JO53" s="144"/>
      <c r="JP53" s="144"/>
      <c r="JQ53" s="144"/>
      <c r="JR53" s="144"/>
      <c r="JS53" s="144"/>
      <c r="JT53" s="144"/>
      <c r="JU53" s="144"/>
      <c r="JV53" s="144"/>
      <c r="JW53" s="144"/>
      <c r="JX53" s="144"/>
      <c r="JY53" s="144"/>
      <c r="JZ53" s="144"/>
      <c r="KA53" s="144"/>
      <c r="KB53" s="144"/>
      <c r="KC53" s="144"/>
      <c r="KD53" s="144"/>
      <c r="KE53" s="144"/>
      <c r="KF53" s="144"/>
      <c r="KG53" s="144"/>
      <c r="KH53" s="144"/>
      <c r="KI53" s="144"/>
      <c r="KJ53" s="144"/>
      <c r="KK53" s="144"/>
      <c r="KL53" s="144"/>
      <c r="KM53" s="144"/>
      <c r="KN53" s="144"/>
      <c r="KO53" s="144"/>
      <c r="KP53" s="144"/>
      <c r="KQ53" s="144"/>
      <c r="KR53" s="144"/>
      <c r="KS53" s="144"/>
      <c r="KT53" s="144"/>
      <c r="KU53" s="144"/>
      <c r="KV53" s="144"/>
      <c r="KW53" s="144"/>
      <c r="KX53" s="144"/>
      <c r="KY53" s="144"/>
      <c r="KZ53" s="144"/>
      <c r="LA53" s="144"/>
      <c r="LB53" s="144"/>
      <c r="LC53" s="144"/>
      <c r="LD53" s="144"/>
      <c r="LE53" s="144"/>
      <c r="LF53" s="144"/>
      <c r="LG53" s="144"/>
      <c r="LH53" s="144"/>
      <c r="LI53" s="144"/>
      <c r="LJ53" s="144"/>
      <c r="LK53" s="144"/>
      <c r="LL53" s="144"/>
      <c r="LM53" s="144"/>
      <c r="LN53" s="144"/>
      <c r="LO53" s="144"/>
      <c r="LP53" s="144"/>
      <c r="LQ53" s="144"/>
      <c r="LR53" s="144"/>
      <c r="LS53" s="144"/>
      <c r="LT53" s="144"/>
      <c r="LU53" s="144"/>
      <c r="LV53" s="144"/>
      <c r="LW53" s="144"/>
      <c r="LX53" s="144"/>
      <c r="LY53" s="144"/>
      <c r="LZ53" s="144"/>
      <c r="MA53" s="144"/>
      <c r="MB53" s="144"/>
      <c r="MC53" s="144"/>
      <c r="MD53" s="144"/>
      <c r="ME53" s="144"/>
      <c r="MF53" s="144"/>
      <c r="MG53" s="144"/>
      <c r="MH53" s="144"/>
      <c r="MI53" s="144"/>
      <c r="MJ53" s="144"/>
      <c r="MK53" s="144"/>
      <c r="ML53" s="144"/>
      <c r="MM53" s="144"/>
      <c r="MN53" s="144"/>
      <c r="MO53" s="144"/>
      <c r="MP53" s="144"/>
      <c r="MQ53" s="144"/>
      <c r="MR53" s="144"/>
      <c r="MS53" s="144"/>
      <c r="MT53" s="144"/>
      <c r="MU53" s="144"/>
      <c r="MV53" s="144"/>
      <c r="MW53" s="144"/>
      <c r="MX53" s="144"/>
      <c r="MY53" s="144"/>
      <c r="MZ53" s="144"/>
      <c r="NA53" s="144"/>
      <c r="NB53" s="144"/>
      <c r="NC53" s="144"/>
      <c r="ND53" s="144"/>
      <c r="NE53" s="144"/>
      <c r="NF53" s="144"/>
      <c r="NG53" s="144"/>
      <c r="NH53" s="144"/>
      <c r="NI53" s="144"/>
      <c r="NJ53" s="144"/>
      <c r="NK53" s="144"/>
      <c r="NL53" s="144"/>
      <c r="NM53" s="144"/>
      <c r="NN53" s="144"/>
      <c r="NO53" s="144"/>
      <c r="NP53" s="144"/>
      <c r="NQ53" s="144"/>
      <c r="NR53" s="144"/>
      <c r="NS53" s="144"/>
      <c r="NT53" s="144"/>
      <c r="NU53" s="144"/>
      <c r="NV53" s="144"/>
      <c r="NW53" s="144"/>
      <c r="NX53" s="144"/>
      <c r="NY53" s="144"/>
      <c r="NZ53" s="144"/>
      <c r="OA53" s="144"/>
      <c r="OB53" s="144"/>
      <c r="OC53" s="144"/>
      <c r="OD53" s="144"/>
      <c r="OE53" s="144"/>
      <c r="OF53" s="144"/>
      <c r="OG53" s="144"/>
      <c r="OH53" s="144"/>
      <c r="OI53" s="144"/>
      <c r="OJ53" s="144"/>
      <c r="OK53" s="144"/>
      <c r="OL53" s="144"/>
      <c r="OM53" s="144"/>
      <c r="ON53" s="144"/>
      <c r="OO53" s="144"/>
      <c r="OP53" s="144"/>
      <c r="OQ53" s="144"/>
      <c r="OR53" s="144"/>
      <c r="OS53" s="144"/>
      <c r="OT53" s="144"/>
      <c r="OU53" s="144"/>
      <c r="OV53" s="144"/>
      <c r="OW53" s="144"/>
      <c r="OX53" s="144"/>
      <c r="OY53" s="144"/>
      <c r="OZ53" s="144"/>
      <c r="PA53" s="144"/>
      <c r="PB53" s="144"/>
      <c r="PC53" s="144"/>
      <c r="PD53" s="144"/>
      <c r="PE53" s="144"/>
      <c r="PF53" s="144"/>
      <c r="PG53" s="144"/>
      <c r="PH53" s="144"/>
      <c r="PI53" s="144"/>
      <c r="PJ53" s="144"/>
      <c r="PK53" s="144"/>
      <c r="PL53" s="144"/>
      <c r="PM53" s="144"/>
      <c r="PN53" s="144"/>
      <c r="PO53" s="144"/>
      <c r="PP53" s="144"/>
      <c r="PQ53" s="144"/>
      <c r="PR53" s="144"/>
      <c r="PS53" s="144"/>
      <c r="PT53" s="144"/>
      <c r="PU53" s="144"/>
      <c r="PV53" s="144"/>
      <c r="PW53" s="144"/>
      <c r="PX53" s="144"/>
      <c r="PY53" s="144"/>
      <c r="PZ53" s="144"/>
      <c r="QA53" s="144"/>
      <c r="QB53" s="144"/>
      <c r="QC53" s="144"/>
      <c r="QD53" s="144"/>
      <c r="QE53" s="144"/>
      <c r="QF53" s="144"/>
      <c r="QG53" s="144"/>
      <c r="QH53" s="144"/>
      <c r="QI53" s="144"/>
      <c r="QJ53" s="144"/>
      <c r="QK53" s="144"/>
      <c r="QL53" s="144"/>
      <c r="QM53" s="144"/>
      <c r="QN53" s="144"/>
      <c r="QO53" s="144"/>
      <c r="QP53" s="144"/>
      <c r="QQ53" s="144"/>
      <c r="QR53" s="144"/>
      <c r="QS53" s="144"/>
      <c r="QT53" s="144"/>
      <c r="QU53" s="144"/>
      <c r="QV53" s="144"/>
      <c r="QW53" s="144"/>
      <c r="QX53" s="144"/>
      <c r="QY53" s="144"/>
      <c r="QZ53" s="144"/>
      <c r="RA53" s="144"/>
      <c r="RB53" s="144"/>
      <c r="RC53" s="144"/>
      <c r="RD53" s="144"/>
      <c r="RE53" s="144"/>
      <c r="RF53" s="144"/>
      <c r="RG53" s="144"/>
      <c r="RH53" s="144"/>
      <c r="RI53" s="144"/>
      <c r="RJ53" s="144"/>
      <c r="RK53" s="144"/>
      <c r="RL53" s="144"/>
      <c r="RM53" s="144"/>
      <c r="RN53" s="144"/>
      <c r="RO53" s="144"/>
      <c r="RP53" s="144"/>
      <c r="RQ53" s="144"/>
      <c r="RR53" s="144"/>
      <c r="RS53" s="144"/>
      <c r="RT53" s="144"/>
      <c r="RU53" s="144"/>
      <c r="RV53" s="144"/>
      <c r="RW53" s="144"/>
      <c r="RX53" s="144"/>
      <c r="RY53" s="144"/>
      <c r="RZ53" s="144"/>
      <c r="SA53" s="144"/>
      <c r="SB53" s="144"/>
      <c r="SC53" s="144"/>
      <c r="SD53" s="144"/>
      <c r="SE53" s="144"/>
      <c r="SF53" s="144"/>
      <c r="SG53" s="144"/>
      <c r="SH53" s="144"/>
      <c r="SI53" s="144"/>
      <c r="SJ53" s="144"/>
      <c r="SK53" s="144"/>
      <c r="SL53" s="144"/>
      <c r="SM53" s="144"/>
      <c r="SN53" s="144"/>
      <c r="SO53" s="144"/>
      <c r="SP53" s="144"/>
      <c r="SQ53" s="144"/>
      <c r="SR53" s="144"/>
      <c r="SS53" s="144"/>
      <c r="ST53" s="144"/>
      <c r="SU53" s="144"/>
      <c r="SV53" s="144"/>
      <c r="SW53" s="144"/>
      <c r="SX53" s="144"/>
      <c r="SY53" s="144"/>
      <c r="SZ53" s="144"/>
      <c r="TA53" s="144"/>
      <c r="TB53" s="144"/>
      <c r="TC53" s="144"/>
      <c r="TD53" s="144"/>
      <c r="TE53" s="144"/>
      <c r="TF53" s="144"/>
      <c r="TG53" s="144"/>
      <c r="TH53" s="144"/>
      <c r="TI53" s="144"/>
      <c r="TJ53" s="144"/>
      <c r="TK53" s="144"/>
      <c r="TL53" s="144"/>
      <c r="TM53" s="144"/>
      <c r="TN53" s="144"/>
      <c r="TO53" s="144"/>
      <c r="TP53" s="144"/>
      <c r="TQ53" s="144"/>
      <c r="TR53" s="144"/>
      <c r="TS53" s="144"/>
      <c r="TT53" s="144"/>
      <c r="TU53" s="144"/>
      <c r="TV53" s="144"/>
      <c r="TW53" s="144"/>
      <c r="TX53" s="144"/>
      <c r="TY53" s="144"/>
      <c r="TZ53" s="144"/>
      <c r="UA53" s="144"/>
      <c r="UB53" s="144"/>
      <c r="UC53" s="144"/>
      <c r="UD53" s="144"/>
      <c r="UE53" s="144"/>
      <c r="UF53" s="144"/>
      <c r="UG53" s="144"/>
      <c r="UH53" s="144"/>
      <c r="UI53" s="144"/>
      <c r="UJ53" s="144"/>
      <c r="UK53" s="144"/>
      <c r="UL53" s="144"/>
      <c r="UM53" s="144"/>
      <c r="UN53" s="144"/>
      <c r="UO53" s="144"/>
      <c r="UP53" s="144"/>
      <c r="UQ53" s="144"/>
      <c r="UR53" s="144"/>
      <c r="US53" s="144"/>
      <c r="UT53" s="144"/>
      <c r="UU53" s="144"/>
      <c r="UV53" s="144"/>
      <c r="UW53" s="144"/>
      <c r="UX53" s="144"/>
      <c r="UY53" s="144"/>
      <c r="UZ53" s="144"/>
      <c r="VA53" s="144"/>
      <c r="VB53" s="144"/>
      <c r="VC53" s="144"/>
      <c r="VD53" s="144"/>
      <c r="VE53" s="144"/>
      <c r="VF53" s="144"/>
      <c r="VG53" s="144"/>
      <c r="VH53" s="144"/>
      <c r="VI53" s="144"/>
      <c r="VJ53" s="144"/>
      <c r="VK53" s="144"/>
      <c r="VL53" s="144"/>
      <c r="VM53" s="144"/>
      <c r="VN53" s="144"/>
      <c r="VO53" s="144"/>
      <c r="VP53" s="144"/>
      <c r="VQ53" s="144"/>
      <c r="VR53" s="144"/>
      <c r="VS53" s="144"/>
      <c r="VT53" s="144"/>
      <c r="VU53" s="144"/>
      <c r="VV53" s="144"/>
      <c r="VW53" s="144"/>
      <c r="VX53" s="144"/>
      <c r="VY53" s="144"/>
      <c r="VZ53" s="144"/>
      <c r="WA53" s="144"/>
      <c r="WB53" s="144"/>
      <c r="WC53" s="144"/>
      <c r="WD53" s="144"/>
      <c r="WE53" s="144"/>
      <c r="WF53" s="144"/>
      <c r="WG53" s="144"/>
      <c r="WH53" s="144"/>
      <c r="WI53" s="144"/>
      <c r="WJ53" s="144"/>
      <c r="WK53" s="144"/>
      <c r="WL53" s="144"/>
      <c r="WM53" s="144"/>
      <c r="WN53" s="144"/>
      <c r="WO53" s="144"/>
      <c r="WP53" s="144"/>
      <c r="WQ53" s="144"/>
      <c r="WR53" s="144"/>
      <c r="WS53" s="144"/>
      <c r="WT53" s="144"/>
      <c r="WU53" s="144"/>
      <c r="WV53" s="144"/>
      <c r="WW53" s="144"/>
      <c r="WX53" s="144"/>
      <c r="WY53" s="144"/>
      <c r="WZ53" s="144"/>
      <c r="XA53" s="144"/>
      <c r="XB53" s="144"/>
      <c r="XC53" s="144"/>
      <c r="XD53" s="144"/>
      <c r="XE53" s="144"/>
      <c r="XF53" s="144"/>
      <c r="XG53" s="144"/>
      <c r="XH53" s="144"/>
      <c r="XI53" s="144"/>
      <c r="XJ53" s="144"/>
      <c r="XK53" s="144"/>
      <c r="XL53" s="144"/>
      <c r="XM53" s="144"/>
      <c r="XN53" s="144"/>
      <c r="XO53" s="144"/>
      <c r="XP53" s="144"/>
      <c r="XQ53" s="144"/>
      <c r="XR53" s="144"/>
      <c r="XS53" s="144"/>
      <c r="XT53" s="144"/>
      <c r="XU53" s="144"/>
      <c r="XV53" s="144"/>
      <c r="XW53" s="144"/>
      <c r="XX53" s="144"/>
      <c r="XY53" s="144"/>
      <c r="XZ53" s="144"/>
      <c r="YA53" s="144"/>
      <c r="YB53" s="144"/>
      <c r="YC53" s="144"/>
      <c r="YD53" s="144"/>
      <c r="YE53" s="144"/>
      <c r="YF53" s="144"/>
      <c r="YG53" s="144"/>
      <c r="YH53" s="144"/>
      <c r="YI53" s="144"/>
      <c r="YJ53" s="144"/>
      <c r="YK53" s="144"/>
      <c r="YL53" s="144"/>
      <c r="YM53" s="144"/>
      <c r="YN53" s="144"/>
      <c r="YO53" s="144"/>
      <c r="YP53" s="144"/>
      <c r="YQ53" s="144"/>
      <c r="YR53" s="144"/>
      <c r="YS53" s="144"/>
      <c r="YT53" s="144"/>
      <c r="YU53" s="144"/>
      <c r="YV53" s="144"/>
      <c r="YW53" s="144"/>
      <c r="YX53" s="144"/>
      <c r="YY53" s="144"/>
      <c r="YZ53" s="144"/>
      <c r="ZA53" s="144"/>
      <c r="ZB53" s="144"/>
      <c r="ZC53" s="144"/>
      <c r="ZD53" s="144"/>
      <c r="ZE53" s="144"/>
      <c r="ZF53" s="144"/>
      <c r="ZG53" s="144"/>
      <c r="ZH53" s="144"/>
      <c r="ZI53" s="144"/>
      <c r="ZJ53" s="144"/>
      <c r="ZK53" s="144"/>
      <c r="ZL53" s="144"/>
      <c r="ZM53" s="144"/>
      <c r="ZN53" s="144"/>
      <c r="ZO53" s="144"/>
      <c r="ZP53" s="144"/>
      <c r="ZQ53" s="144"/>
      <c r="ZR53" s="144"/>
      <c r="ZS53" s="144"/>
      <c r="ZT53" s="144"/>
      <c r="ZU53" s="144"/>
      <c r="ZV53" s="144"/>
      <c r="ZW53" s="144"/>
      <c r="ZX53" s="144"/>
      <c r="ZY53" s="144"/>
      <c r="ZZ53" s="144"/>
      <c r="AAA53" s="144"/>
      <c r="AAB53" s="144"/>
      <c r="AAC53" s="144"/>
      <c r="AAD53" s="144"/>
      <c r="AAE53" s="144"/>
      <c r="AAF53" s="144"/>
      <c r="AAG53" s="144"/>
      <c r="AAH53" s="144"/>
      <c r="AAI53" s="144"/>
      <c r="AAJ53" s="144"/>
      <c r="AAK53" s="144"/>
      <c r="AAL53" s="144"/>
      <c r="AAM53" s="144"/>
      <c r="AAN53" s="144"/>
      <c r="AAO53" s="144"/>
      <c r="AAP53" s="144"/>
      <c r="AAQ53" s="144"/>
      <c r="AAR53" s="144"/>
      <c r="AAS53" s="144"/>
      <c r="AAT53" s="144"/>
      <c r="AAU53" s="144"/>
      <c r="AAV53" s="144"/>
      <c r="AAW53" s="144"/>
      <c r="AAX53" s="144"/>
      <c r="AAY53" s="144"/>
      <c r="AAZ53" s="144"/>
      <c r="ABA53" s="144"/>
      <c r="ABB53" s="144"/>
      <c r="ABC53" s="144"/>
      <c r="ABD53" s="144"/>
      <c r="ABE53" s="144"/>
      <c r="ABF53" s="144"/>
      <c r="ABG53" s="144"/>
      <c r="ABH53" s="144"/>
      <c r="ABI53" s="144"/>
      <c r="ABJ53" s="144"/>
      <c r="ABK53" s="144"/>
      <c r="ABL53" s="144"/>
      <c r="ABM53" s="144"/>
      <c r="ABN53" s="144"/>
      <c r="ABO53" s="144"/>
      <c r="ABP53" s="144"/>
      <c r="ABQ53" s="144"/>
      <c r="ABR53" s="144"/>
      <c r="ABS53" s="144"/>
      <c r="ABT53" s="144"/>
      <c r="ABU53" s="144"/>
      <c r="ABV53" s="144"/>
      <c r="ABW53" s="144"/>
      <c r="ABX53" s="144"/>
      <c r="ABY53" s="144"/>
      <c r="ABZ53" s="144"/>
      <c r="ACA53" s="144"/>
      <c r="ACB53" s="144"/>
      <c r="ACC53" s="144"/>
      <c r="ACD53" s="144"/>
      <c r="ACE53" s="144"/>
      <c r="ACF53" s="144"/>
      <c r="ACG53" s="144"/>
      <c r="ACH53" s="144"/>
      <c r="ACI53" s="144"/>
      <c r="ACJ53" s="144"/>
      <c r="ACK53" s="144"/>
      <c r="ACL53" s="144"/>
      <c r="ACM53" s="144"/>
      <c r="ACN53" s="144"/>
      <c r="ACO53" s="144"/>
      <c r="ACP53" s="144"/>
      <c r="ACQ53" s="144"/>
      <c r="ACR53" s="144"/>
      <c r="ACS53" s="144"/>
      <c r="ACT53" s="144"/>
      <c r="ACU53" s="144"/>
      <c r="ACV53" s="144"/>
      <c r="ACW53" s="144"/>
      <c r="ACX53" s="144"/>
      <c r="ACY53" s="144"/>
      <c r="ACZ53" s="144"/>
      <c r="ADA53" s="144"/>
      <c r="ADB53" s="144"/>
      <c r="ADC53" s="144"/>
      <c r="ADD53" s="144"/>
      <c r="ADE53" s="144"/>
      <c r="ADF53" s="144"/>
      <c r="ADG53" s="144"/>
      <c r="ADH53" s="144"/>
      <c r="ADI53" s="144"/>
      <c r="ADJ53" s="144"/>
      <c r="ADK53" s="144"/>
      <c r="ADL53" s="144"/>
      <c r="ADM53" s="144"/>
      <c r="ADN53" s="144"/>
      <c r="ADO53" s="144"/>
      <c r="ADP53" s="144"/>
      <c r="ADQ53" s="144"/>
      <c r="ADR53" s="144"/>
      <c r="ADS53" s="144"/>
      <c r="ADT53" s="144"/>
      <c r="ADU53" s="144"/>
      <c r="ADV53" s="144"/>
      <c r="ADW53" s="144"/>
      <c r="ADX53" s="144"/>
      <c r="ADY53" s="144"/>
      <c r="ADZ53" s="144"/>
      <c r="AEA53" s="144"/>
      <c r="AEB53" s="144"/>
      <c r="AEC53" s="144"/>
      <c r="AED53" s="144"/>
      <c r="AEE53" s="144"/>
      <c r="AEF53" s="144"/>
      <c r="AEG53" s="144"/>
      <c r="AEH53" s="144"/>
      <c r="AEI53" s="144"/>
      <c r="AEJ53" s="144"/>
      <c r="AEK53" s="144"/>
      <c r="AEL53" s="144"/>
      <c r="AEM53" s="144"/>
      <c r="AEN53" s="144"/>
      <c r="AEO53" s="144"/>
      <c r="AEP53" s="144"/>
      <c r="AEQ53" s="144"/>
      <c r="AER53" s="144"/>
      <c r="AES53" s="144"/>
      <c r="AET53" s="144"/>
      <c r="AEU53" s="144"/>
      <c r="AEV53" s="144"/>
      <c r="AEW53" s="144"/>
      <c r="AEX53" s="144"/>
      <c r="AEY53" s="144"/>
      <c r="AEZ53" s="144"/>
      <c r="AFA53" s="144"/>
      <c r="AFB53" s="144"/>
      <c r="AFC53" s="144"/>
      <c r="AFD53" s="144"/>
      <c r="AFE53" s="144"/>
      <c r="AFF53" s="144"/>
      <c r="AFG53" s="144"/>
      <c r="AFH53" s="144"/>
      <c r="AFI53" s="144"/>
      <c r="AFJ53" s="144"/>
      <c r="AFK53" s="144"/>
      <c r="AFL53" s="144"/>
      <c r="AFM53" s="144"/>
      <c r="AFN53" s="144"/>
      <c r="AFO53" s="144"/>
      <c r="AFP53" s="144"/>
      <c r="AFQ53" s="144"/>
      <c r="AFR53" s="144"/>
      <c r="AFS53" s="144"/>
      <c r="AFT53" s="144"/>
      <c r="AFU53" s="144"/>
      <c r="AFV53" s="144"/>
      <c r="AFW53" s="144"/>
      <c r="AFX53" s="144"/>
      <c r="AFY53" s="144"/>
      <c r="AFZ53" s="144"/>
      <c r="AGA53" s="144"/>
      <c r="AGB53" s="144"/>
      <c r="AGC53" s="144"/>
      <c r="AGD53" s="144"/>
      <c r="AGE53" s="144"/>
      <c r="AGF53" s="144"/>
      <c r="AGG53" s="144"/>
      <c r="AGH53" s="144"/>
      <c r="AGI53" s="144"/>
      <c r="AGJ53" s="144"/>
      <c r="AGK53" s="144"/>
      <c r="AGL53" s="144"/>
      <c r="AGM53" s="144"/>
      <c r="AGN53" s="144"/>
      <c r="AGO53" s="144"/>
      <c r="AGP53" s="144"/>
      <c r="AGQ53" s="144"/>
      <c r="AGR53" s="144"/>
      <c r="AGS53" s="144"/>
      <c r="AGT53" s="144"/>
      <c r="AGU53" s="144"/>
      <c r="AGV53" s="144"/>
      <c r="AGW53" s="144"/>
      <c r="AGX53" s="144"/>
      <c r="AGY53" s="144"/>
      <c r="AGZ53" s="144"/>
      <c r="AHA53" s="144"/>
      <c r="AHB53" s="144"/>
      <c r="AHC53" s="144"/>
      <c r="AHD53" s="144"/>
      <c r="AHE53" s="144"/>
      <c r="AHF53" s="144"/>
      <c r="AHG53" s="144"/>
      <c r="AHH53" s="144"/>
      <c r="AHI53" s="144"/>
      <c r="AHJ53" s="144"/>
      <c r="AHK53" s="144"/>
      <c r="AHL53" s="144"/>
      <c r="AHM53" s="144"/>
      <c r="AHN53" s="144"/>
      <c r="AHO53" s="144"/>
      <c r="AHP53" s="144"/>
      <c r="AHQ53" s="144"/>
      <c r="AHR53" s="144"/>
      <c r="AHS53" s="144"/>
      <c r="AHT53" s="144"/>
      <c r="AHU53" s="144"/>
      <c r="AHV53" s="144"/>
      <c r="AHW53" s="144"/>
      <c r="AHX53" s="144"/>
      <c r="AHY53" s="144"/>
      <c r="AHZ53" s="144"/>
      <c r="AIA53" s="144"/>
      <c r="AIB53" s="144"/>
      <c r="AIC53" s="144"/>
      <c r="AID53" s="144"/>
      <c r="AIE53" s="144"/>
      <c r="AIF53" s="144"/>
      <c r="AIG53" s="144"/>
      <c r="AIH53" s="144"/>
      <c r="AII53" s="144"/>
      <c r="AIJ53" s="144"/>
      <c r="AIK53" s="144"/>
      <c r="AIL53" s="144"/>
      <c r="AIM53" s="144"/>
      <c r="AIN53" s="144"/>
      <c r="AIO53" s="144"/>
      <c r="AIP53" s="144"/>
      <c r="AIQ53" s="144"/>
      <c r="AIR53" s="144"/>
      <c r="AIS53" s="144"/>
      <c r="AIT53" s="144"/>
      <c r="AIU53" s="144"/>
      <c r="AIV53" s="144"/>
      <c r="AIW53" s="144"/>
      <c r="AIX53" s="144"/>
      <c r="AIY53" s="144"/>
      <c r="AIZ53" s="144"/>
      <c r="AJA53" s="144"/>
      <c r="AJB53" s="144"/>
      <c r="AJC53" s="144"/>
      <c r="AJD53" s="144"/>
      <c r="AJE53" s="144"/>
      <c r="AJF53" s="144"/>
      <c r="AJG53" s="144"/>
      <c r="AJH53" s="144"/>
      <c r="AJI53" s="144"/>
      <c r="AJJ53" s="144"/>
      <c r="AJK53" s="144"/>
      <c r="AJL53" s="144"/>
      <c r="AJM53" s="144"/>
      <c r="AJN53" s="144"/>
      <c r="AJO53" s="144"/>
      <c r="AJP53" s="144"/>
      <c r="AJQ53" s="144"/>
      <c r="AJR53" s="144"/>
      <c r="AJS53" s="144"/>
      <c r="AJT53" s="144"/>
      <c r="AJU53" s="144"/>
      <c r="AJV53" s="144"/>
      <c r="AJW53" s="144"/>
      <c r="AJX53" s="144"/>
      <c r="AJY53" s="144"/>
      <c r="AJZ53" s="144"/>
      <c r="AKA53" s="144"/>
      <c r="AKB53" s="144"/>
      <c r="AKC53" s="144"/>
      <c r="AKD53" s="144"/>
      <c r="AKE53" s="144"/>
      <c r="AKF53" s="144"/>
      <c r="AKG53" s="144"/>
      <c r="AKH53" s="144"/>
      <c r="AKI53" s="144"/>
    </row>
    <row r="54" spans="1:971" s="145" customFormat="1" ht="94.5" customHeight="1">
      <c r="A54" s="481"/>
      <c r="B54" s="481"/>
      <c r="C54" s="479"/>
      <c r="D54" s="479"/>
      <c r="E54" s="620"/>
      <c r="F54" s="623"/>
      <c r="G54" s="611"/>
      <c r="H54" s="611"/>
      <c r="I54" s="610"/>
      <c r="J54" s="610"/>
      <c r="K54" s="610"/>
      <c r="L54" s="610"/>
      <c r="M54" s="610"/>
      <c r="N54" s="488"/>
      <c r="O54" s="491"/>
      <c r="P54" s="488"/>
      <c r="Q54" s="491"/>
      <c r="R54" s="488"/>
      <c r="S54" s="491"/>
      <c r="T54" s="488"/>
      <c r="U54" s="486"/>
      <c r="V54" s="500">
        <f t="shared" si="3"/>
        <v>0</v>
      </c>
      <c r="W54" s="498"/>
      <c r="X54" s="304"/>
      <c r="Y54" s="619"/>
      <c r="Z54" s="307"/>
      <c r="AA54" s="619"/>
      <c r="AB54" s="144"/>
      <c r="AC54" s="144"/>
      <c r="AD54" s="144"/>
      <c r="AE54" s="144"/>
      <c r="AF54" s="207" t="s">
        <v>1467</v>
      </c>
      <c r="AG54" s="192" t="s">
        <v>1226</v>
      </c>
      <c r="AH54" s="144"/>
      <c r="AI54" s="144"/>
      <c r="AJ54" s="144"/>
      <c r="AK54" s="144"/>
      <c r="AL54" s="144"/>
      <c r="AM54" s="144"/>
      <c r="AN54" s="144"/>
      <c r="AO54" s="144"/>
      <c r="AP54" s="144"/>
      <c r="AQ54" s="144"/>
      <c r="AR54" s="144"/>
      <c r="AS54" s="144"/>
      <c r="AT54" s="144"/>
      <c r="AU54" s="144"/>
      <c r="AV54" s="144"/>
      <c r="AW54" s="144"/>
      <c r="AX54" s="144"/>
      <c r="AY54" s="144"/>
      <c r="AZ54" s="144"/>
      <c r="BA54" s="144"/>
      <c r="BB54" s="144"/>
      <c r="BC54" s="144"/>
      <c r="BD54" s="144"/>
      <c r="BE54" s="144"/>
      <c r="BF54" s="144"/>
      <c r="BG54" s="144"/>
      <c r="BH54" s="144"/>
      <c r="BI54" s="144"/>
      <c r="BJ54" s="144"/>
      <c r="BK54" s="144"/>
      <c r="BL54" s="144"/>
      <c r="BM54" s="144"/>
      <c r="BN54" s="144"/>
      <c r="BO54" s="144"/>
      <c r="BP54" s="144"/>
      <c r="BQ54" s="144"/>
      <c r="BR54" s="144"/>
      <c r="BS54" s="144"/>
      <c r="BT54" s="144"/>
      <c r="BU54" s="144"/>
      <c r="BV54" s="144"/>
      <c r="BW54" s="144"/>
      <c r="BX54" s="144"/>
      <c r="BY54" s="144"/>
      <c r="BZ54" s="144"/>
      <c r="CA54" s="144"/>
      <c r="CB54" s="144"/>
      <c r="CC54" s="144"/>
      <c r="CD54" s="144"/>
      <c r="CE54" s="144"/>
      <c r="CF54" s="144"/>
      <c r="CG54" s="144"/>
      <c r="CH54" s="144"/>
      <c r="CI54" s="144"/>
      <c r="CJ54" s="144"/>
      <c r="CK54" s="144"/>
      <c r="CL54" s="144"/>
      <c r="CM54" s="144"/>
      <c r="CN54" s="144"/>
      <c r="CO54" s="144"/>
      <c r="CP54" s="144"/>
      <c r="CQ54" s="144"/>
      <c r="CR54" s="144"/>
      <c r="CS54" s="144"/>
      <c r="CT54" s="144"/>
      <c r="CU54" s="144"/>
      <c r="CV54" s="144"/>
      <c r="CW54" s="144"/>
      <c r="CX54" s="144"/>
      <c r="CY54" s="144"/>
      <c r="CZ54" s="144"/>
      <c r="DA54" s="144"/>
      <c r="DB54" s="144"/>
      <c r="DC54" s="144"/>
      <c r="DD54" s="144"/>
      <c r="DE54" s="144"/>
      <c r="DF54" s="144"/>
      <c r="DG54" s="144"/>
      <c r="DH54" s="144"/>
      <c r="DI54" s="144"/>
      <c r="DJ54" s="144"/>
      <c r="DK54" s="144"/>
      <c r="DL54" s="144"/>
      <c r="DM54" s="144"/>
      <c r="DN54" s="144"/>
      <c r="DO54" s="144"/>
      <c r="DP54" s="144"/>
      <c r="DQ54" s="144"/>
      <c r="DR54" s="144"/>
      <c r="DS54" s="144"/>
      <c r="DT54" s="144"/>
      <c r="DU54" s="144"/>
      <c r="DV54" s="144"/>
      <c r="DW54" s="144"/>
      <c r="DX54" s="144"/>
      <c r="DY54" s="144"/>
      <c r="DZ54" s="144"/>
      <c r="EA54" s="144"/>
      <c r="EB54" s="144"/>
      <c r="EC54" s="144"/>
      <c r="ED54" s="144"/>
      <c r="EE54" s="144"/>
      <c r="EF54" s="144"/>
      <c r="EG54" s="144"/>
      <c r="EH54" s="144"/>
      <c r="EI54" s="144"/>
      <c r="EJ54" s="144"/>
      <c r="EK54" s="144"/>
      <c r="EL54" s="144"/>
      <c r="EM54" s="144"/>
      <c r="EN54" s="144"/>
      <c r="EO54" s="144"/>
      <c r="EP54" s="144"/>
      <c r="EQ54" s="144"/>
      <c r="ER54" s="144"/>
      <c r="ES54" s="144"/>
      <c r="ET54" s="144"/>
      <c r="EU54" s="144"/>
      <c r="EV54" s="144"/>
      <c r="EW54" s="144"/>
      <c r="EX54" s="144"/>
      <c r="EY54" s="144"/>
      <c r="EZ54" s="144"/>
      <c r="FA54" s="144"/>
      <c r="FB54" s="144"/>
      <c r="FC54" s="144"/>
      <c r="FD54" s="144"/>
      <c r="FE54" s="144"/>
      <c r="FF54" s="144"/>
      <c r="FG54" s="144"/>
      <c r="FH54" s="144"/>
      <c r="FI54" s="144"/>
      <c r="FJ54" s="144"/>
      <c r="FK54" s="144"/>
      <c r="FL54" s="144"/>
      <c r="FM54" s="144"/>
      <c r="FN54" s="144"/>
      <c r="FO54" s="144"/>
      <c r="FP54" s="144"/>
      <c r="FQ54" s="144"/>
      <c r="FR54" s="144"/>
      <c r="FS54" s="144"/>
      <c r="FT54" s="144"/>
      <c r="FU54" s="144"/>
      <c r="FV54" s="144"/>
      <c r="FW54" s="144"/>
      <c r="FX54" s="144"/>
      <c r="FY54" s="144"/>
      <c r="FZ54" s="144"/>
      <c r="GA54" s="144"/>
      <c r="GB54" s="144"/>
      <c r="GC54" s="144"/>
      <c r="GD54" s="144"/>
      <c r="GE54" s="144"/>
      <c r="GF54" s="144"/>
      <c r="GG54" s="144"/>
      <c r="GH54" s="144"/>
      <c r="GI54" s="144"/>
      <c r="GJ54" s="144"/>
      <c r="GK54" s="144"/>
      <c r="GL54" s="144"/>
      <c r="GM54" s="144"/>
      <c r="GN54" s="144"/>
      <c r="GO54" s="144"/>
      <c r="GP54" s="144"/>
      <c r="GQ54" s="144"/>
      <c r="GR54" s="144"/>
      <c r="GS54" s="144"/>
      <c r="GT54" s="144"/>
      <c r="GU54" s="144"/>
      <c r="GV54" s="144"/>
      <c r="GW54" s="144"/>
      <c r="GX54" s="144"/>
      <c r="GY54" s="144"/>
      <c r="GZ54" s="144"/>
      <c r="HA54" s="144"/>
      <c r="HB54" s="144"/>
      <c r="HC54" s="144"/>
      <c r="HD54" s="144"/>
      <c r="HE54" s="144"/>
      <c r="HF54" s="144"/>
      <c r="HG54" s="144"/>
      <c r="HH54" s="144"/>
      <c r="HI54" s="144"/>
      <c r="HJ54" s="144"/>
      <c r="HK54" s="144"/>
      <c r="HL54" s="144"/>
      <c r="HM54" s="144"/>
      <c r="HN54" s="144"/>
      <c r="HO54" s="144"/>
      <c r="HP54" s="144"/>
      <c r="HQ54" s="144"/>
      <c r="HR54" s="144"/>
      <c r="HS54" s="144"/>
      <c r="HT54" s="144"/>
      <c r="HU54" s="144"/>
      <c r="HV54" s="144"/>
      <c r="HW54" s="144"/>
      <c r="HX54" s="144"/>
      <c r="HY54" s="144"/>
      <c r="HZ54" s="144"/>
      <c r="IA54" s="144"/>
      <c r="IB54" s="144"/>
      <c r="IC54" s="144"/>
      <c r="ID54" s="144"/>
      <c r="IE54" s="144"/>
      <c r="IF54" s="144"/>
      <c r="IG54" s="144"/>
      <c r="IH54" s="144"/>
      <c r="II54" s="144"/>
      <c r="IJ54" s="144"/>
      <c r="IK54" s="144"/>
      <c r="IL54" s="144"/>
      <c r="IM54" s="144"/>
      <c r="IN54" s="144"/>
      <c r="IO54" s="144"/>
      <c r="IP54" s="144"/>
      <c r="IQ54" s="144"/>
      <c r="IR54" s="144"/>
      <c r="IS54" s="144"/>
      <c r="IT54" s="144"/>
      <c r="IU54" s="144"/>
      <c r="IV54" s="144"/>
      <c r="IW54" s="144"/>
      <c r="IX54" s="144"/>
      <c r="IY54" s="144"/>
      <c r="IZ54" s="144"/>
      <c r="JA54" s="144"/>
      <c r="JB54" s="144"/>
      <c r="JC54" s="144"/>
      <c r="JD54" s="144"/>
      <c r="JE54" s="144"/>
      <c r="JF54" s="144"/>
      <c r="JG54" s="144"/>
      <c r="JH54" s="144"/>
      <c r="JI54" s="144"/>
      <c r="JJ54" s="144"/>
      <c r="JK54" s="144"/>
      <c r="JL54" s="144"/>
      <c r="JM54" s="144"/>
      <c r="JN54" s="144"/>
      <c r="JO54" s="144"/>
      <c r="JP54" s="144"/>
      <c r="JQ54" s="144"/>
      <c r="JR54" s="144"/>
      <c r="JS54" s="144"/>
      <c r="JT54" s="144"/>
      <c r="JU54" s="144"/>
      <c r="JV54" s="144"/>
      <c r="JW54" s="144"/>
      <c r="JX54" s="144"/>
      <c r="JY54" s="144"/>
      <c r="JZ54" s="144"/>
      <c r="KA54" s="144"/>
      <c r="KB54" s="144"/>
      <c r="KC54" s="144"/>
      <c r="KD54" s="144"/>
      <c r="KE54" s="144"/>
      <c r="KF54" s="144"/>
      <c r="KG54" s="144"/>
      <c r="KH54" s="144"/>
      <c r="KI54" s="144"/>
      <c r="KJ54" s="144"/>
      <c r="KK54" s="144"/>
      <c r="KL54" s="144"/>
      <c r="KM54" s="144"/>
      <c r="KN54" s="144"/>
      <c r="KO54" s="144"/>
      <c r="KP54" s="144"/>
      <c r="KQ54" s="144"/>
      <c r="KR54" s="144"/>
      <c r="KS54" s="144"/>
      <c r="KT54" s="144"/>
      <c r="KU54" s="144"/>
      <c r="KV54" s="144"/>
      <c r="KW54" s="144"/>
      <c r="KX54" s="144"/>
      <c r="KY54" s="144"/>
      <c r="KZ54" s="144"/>
      <c r="LA54" s="144"/>
      <c r="LB54" s="144"/>
      <c r="LC54" s="144"/>
      <c r="LD54" s="144"/>
      <c r="LE54" s="144"/>
      <c r="LF54" s="144"/>
      <c r="LG54" s="144"/>
      <c r="LH54" s="144"/>
      <c r="LI54" s="144"/>
      <c r="LJ54" s="144"/>
      <c r="LK54" s="144"/>
      <c r="LL54" s="144"/>
      <c r="LM54" s="144"/>
      <c r="LN54" s="144"/>
      <c r="LO54" s="144"/>
      <c r="LP54" s="144"/>
      <c r="LQ54" s="144"/>
      <c r="LR54" s="144"/>
      <c r="LS54" s="144"/>
      <c r="LT54" s="144"/>
      <c r="LU54" s="144"/>
      <c r="LV54" s="144"/>
      <c r="LW54" s="144"/>
      <c r="LX54" s="144"/>
      <c r="LY54" s="144"/>
      <c r="LZ54" s="144"/>
      <c r="MA54" s="144"/>
      <c r="MB54" s="144"/>
      <c r="MC54" s="144"/>
      <c r="MD54" s="144"/>
      <c r="ME54" s="144"/>
      <c r="MF54" s="144"/>
      <c r="MG54" s="144"/>
      <c r="MH54" s="144"/>
      <c r="MI54" s="144"/>
      <c r="MJ54" s="144"/>
      <c r="MK54" s="144"/>
      <c r="ML54" s="144"/>
      <c r="MM54" s="144"/>
      <c r="MN54" s="144"/>
      <c r="MO54" s="144"/>
      <c r="MP54" s="144"/>
      <c r="MQ54" s="144"/>
      <c r="MR54" s="144"/>
      <c r="MS54" s="144"/>
      <c r="MT54" s="144"/>
      <c r="MU54" s="144"/>
      <c r="MV54" s="144"/>
      <c r="MW54" s="144"/>
      <c r="MX54" s="144"/>
      <c r="MY54" s="144"/>
      <c r="MZ54" s="144"/>
      <c r="NA54" s="144"/>
      <c r="NB54" s="144"/>
      <c r="NC54" s="144"/>
      <c r="ND54" s="144"/>
      <c r="NE54" s="144"/>
      <c r="NF54" s="144"/>
      <c r="NG54" s="144"/>
      <c r="NH54" s="144"/>
      <c r="NI54" s="144"/>
      <c r="NJ54" s="144"/>
      <c r="NK54" s="144"/>
      <c r="NL54" s="144"/>
      <c r="NM54" s="144"/>
      <c r="NN54" s="144"/>
      <c r="NO54" s="144"/>
      <c r="NP54" s="144"/>
      <c r="NQ54" s="144"/>
      <c r="NR54" s="144"/>
      <c r="NS54" s="144"/>
      <c r="NT54" s="144"/>
      <c r="NU54" s="144"/>
      <c r="NV54" s="144"/>
      <c r="NW54" s="144"/>
      <c r="NX54" s="144"/>
      <c r="NY54" s="144"/>
      <c r="NZ54" s="144"/>
      <c r="OA54" s="144"/>
      <c r="OB54" s="144"/>
      <c r="OC54" s="144"/>
      <c r="OD54" s="144"/>
      <c r="OE54" s="144"/>
      <c r="OF54" s="144"/>
      <c r="OG54" s="144"/>
      <c r="OH54" s="144"/>
      <c r="OI54" s="144"/>
      <c r="OJ54" s="144"/>
      <c r="OK54" s="144"/>
      <c r="OL54" s="144"/>
      <c r="OM54" s="144"/>
      <c r="ON54" s="144"/>
      <c r="OO54" s="144"/>
      <c r="OP54" s="144"/>
      <c r="OQ54" s="144"/>
      <c r="OR54" s="144"/>
      <c r="OS54" s="144"/>
      <c r="OT54" s="144"/>
      <c r="OU54" s="144"/>
      <c r="OV54" s="144"/>
      <c r="OW54" s="144"/>
      <c r="OX54" s="144"/>
      <c r="OY54" s="144"/>
      <c r="OZ54" s="144"/>
      <c r="PA54" s="144"/>
      <c r="PB54" s="144"/>
      <c r="PC54" s="144"/>
      <c r="PD54" s="144"/>
      <c r="PE54" s="144"/>
      <c r="PF54" s="144"/>
      <c r="PG54" s="144"/>
      <c r="PH54" s="144"/>
      <c r="PI54" s="144"/>
      <c r="PJ54" s="144"/>
      <c r="PK54" s="144"/>
      <c r="PL54" s="144"/>
      <c r="PM54" s="144"/>
      <c r="PN54" s="144"/>
      <c r="PO54" s="144"/>
      <c r="PP54" s="144"/>
      <c r="PQ54" s="144"/>
      <c r="PR54" s="144"/>
      <c r="PS54" s="144"/>
      <c r="PT54" s="144"/>
      <c r="PU54" s="144"/>
      <c r="PV54" s="144"/>
      <c r="PW54" s="144"/>
      <c r="PX54" s="144"/>
      <c r="PY54" s="144"/>
      <c r="PZ54" s="144"/>
      <c r="QA54" s="144"/>
      <c r="QB54" s="144"/>
      <c r="QC54" s="144"/>
      <c r="QD54" s="144"/>
      <c r="QE54" s="144"/>
      <c r="QF54" s="144"/>
      <c r="QG54" s="144"/>
      <c r="QH54" s="144"/>
      <c r="QI54" s="144"/>
      <c r="QJ54" s="144"/>
      <c r="QK54" s="144"/>
      <c r="QL54" s="144"/>
      <c r="QM54" s="144"/>
      <c r="QN54" s="144"/>
      <c r="QO54" s="144"/>
      <c r="QP54" s="144"/>
      <c r="QQ54" s="144"/>
      <c r="QR54" s="144"/>
      <c r="QS54" s="144"/>
      <c r="QT54" s="144"/>
      <c r="QU54" s="144"/>
      <c r="QV54" s="144"/>
      <c r="QW54" s="144"/>
      <c r="QX54" s="144"/>
      <c r="QY54" s="144"/>
      <c r="QZ54" s="144"/>
      <c r="RA54" s="144"/>
      <c r="RB54" s="144"/>
      <c r="RC54" s="144"/>
      <c r="RD54" s="144"/>
      <c r="RE54" s="144"/>
      <c r="RF54" s="144"/>
      <c r="RG54" s="144"/>
      <c r="RH54" s="144"/>
      <c r="RI54" s="144"/>
      <c r="RJ54" s="144"/>
      <c r="RK54" s="144"/>
      <c r="RL54" s="144"/>
      <c r="RM54" s="144"/>
      <c r="RN54" s="144"/>
      <c r="RO54" s="144"/>
      <c r="RP54" s="144"/>
      <c r="RQ54" s="144"/>
      <c r="RR54" s="144"/>
      <c r="RS54" s="144"/>
      <c r="RT54" s="144"/>
      <c r="RU54" s="144"/>
      <c r="RV54" s="144"/>
      <c r="RW54" s="144"/>
      <c r="RX54" s="144"/>
      <c r="RY54" s="144"/>
      <c r="RZ54" s="144"/>
      <c r="SA54" s="144"/>
      <c r="SB54" s="144"/>
      <c r="SC54" s="144"/>
      <c r="SD54" s="144"/>
      <c r="SE54" s="144"/>
      <c r="SF54" s="144"/>
      <c r="SG54" s="144"/>
      <c r="SH54" s="144"/>
      <c r="SI54" s="144"/>
      <c r="SJ54" s="144"/>
      <c r="SK54" s="144"/>
      <c r="SL54" s="144"/>
      <c r="SM54" s="144"/>
      <c r="SN54" s="144"/>
      <c r="SO54" s="144"/>
      <c r="SP54" s="144"/>
      <c r="SQ54" s="144"/>
      <c r="SR54" s="144"/>
      <c r="SS54" s="144"/>
      <c r="ST54" s="144"/>
      <c r="SU54" s="144"/>
      <c r="SV54" s="144"/>
      <c r="SW54" s="144"/>
      <c r="SX54" s="144"/>
      <c r="SY54" s="144"/>
      <c r="SZ54" s="144"/>
      <c r="TA54" s="144"/>
      <c r="TB54" s="144"/>
      <c r="TC54" s="144"/>
      <c r="TD54" s="144"/>
      <c r="TE54" s="144"/>
      <c r="TF54" s="144"/>
      <c r="TG54" s="144"/>
      <c r="TH54" s="144"/>
      <c r="TI54" s="144"/>
      <c r="TJ54" s="144"/>
      <c r="TK54" s="144"/>
      <c r="TL54" s="144"/>
      <c r="TM54" s="144"/>
      <c r="TN54" s="144"/>
      <c r="TO54" s="144"/>
      <c r="TP54" s="144"/>
      <c r="TQ54" s="144"/>
      <c r="TR54" s="144"/>
      <c r="TS54" s="144"/>
      <c r="TT54" s="144"/>
      <c r="TU54" s="144"/>
      <c r="TV54" s="144"/>
      <c r="TW54" s="144"/>
      <c r="TX54" s="144"/>
      <c r="TY54" s="144"/>
      <c r="TZ54" s="144"/>
      <c r="UA54" s="144"/>
      <c r="UB54" s="144"/>
      <c r="UC54" s="144"/>
      <c r="UD54" s="144"/>
      <c r="UE54" s="144"/>
      <c r="UF54" s="144"/>
      <c r="UG54" s="144"/>
      <c r="UH54" s="144"/>
      <c r="UI54" s="144"/>
      <c r="UJ54" s="144"/>
      <c r="UK54" s="144"/>
      <c r="UL54" s="144"/>
      <c r="UM54" s="144"/>
      <c r="UN54" s="144"/>
      <c r="UO54" s="144"/>
      <c r="UP54" s="144"/>
      <c r="UQ54" s="144"/>
      <c r="UR54" s="144"/>
      <c r="US54" s="144"/>
      <c r="UT54" s="144"/>
      <c r="UU54" s="144"/>
      <c r="UV54" s="144"/>
      <c r="UW54" s="144"/>
      <c r="UX54" s="144"/>
      <c r="UY54" s="144"/>
      <c r="UZ54" s="144"/>
      <c r="VA54" s="144"/>
      <c r="VB54" s="144"/>
      <c r="VC54" s="144"/>
      <c r="VD54" s="144"/>
      <c r="VE54" s="144"/>
      <c r="VF54" s="144"/>
      <c r="VG54" s="144"/>
      <c r="VH54" s="144"/>
      <c r="VI54" s="144"/>
      <c r="VJ54" s="144"/>
      <c r="VK54" s="144"/>
      <c r="VL54" s="144"/>
      <c r="VM54" s="144"/>
      <c r="VN54" s="144"/>
      <c r="VO54" s="144"/>
      <c r="VP54" s="144"/>
      <c r="VQ54" s="144"/>
      <c r="VR54" s="144"/>
      <c r="VS54" s="144"/>
      <c r="VT54" s="144"/>
      <c r="VU54" s="144"/>
      <c r="VV54" s="144"/>
      <c r="VW54" s="144"/>
      <c r="VX54" s="144"/>
      <c r="VY54" s="144"/>
      <c r="VZ54" s="144"/>
      <c r="WA54" s="144"/>
      <c r="WB54" s="144"/>
      <c r="WC54" s="144"/>
      <c r="WD54" s="144"/>
      <c r="WE54" s="144"/>
      <c r="WF54" s="144"/>
      <c r="WG54" s="144"/>
      <c r="WH54" s="144"/>
      <c r="WI54" s="144"/>
      <c r="WJ54" s="144"/>
      <c r="WK54" s="144"/>
      <c r="WL54" s="144"/>
      <c r="WM54" s="144"/>
      <c r="WN54" s="144"/>
      <c r="WO54" s="144"/>
      <c r="WP54" s="144"/>
      <c r="WQ54" s="144"/>
      <c r="WR54" s="144"/>
      <c r="WS54" s="144"/>
      <c r="WT54" s="144"/>
      <c r="WU54" s="144"/>
      <c r="WV54" s="144"/>
      <c r="WW54" s="144"/>
      <c r="WX54" s="144"/>
      <c r="WY54" s="144"/>
      <c r="WZ54" s="144"/>
      <c r="XA54" s="144"/>
      <c r="XB54" s="144"/>
      <c r="XC54" s="144"/>
      <c r="XD54" s="144"/>
      <c r="XE54" s="144"/>
      <c r="XF54" s="144"/>
      <c r="XG54" s="144"/>
      <c r="XH54" s="144"/>
      <c r="XI54" s="144"/>
      <c r="XJ54" s="144"/>
      <c r="XK54" s="144"/>
      <c r="XL54" s="144"/>
      <c r="XM54" s="144"/>
      <c r="XN54" s="144"/>
      <c r="XO54" s="144"/>
      <c r="XP54" s="144"/>
      <c r="XQ54" s="144"/>
      <c r="XR54" s="144"/>
      <c r="XS54" s="144"/>
      <c r="XT54" s="144"/>
      <c r="XU54" s="144"/>
      <c r="XV54" s="144"/>
      <c r="XW54" s="144"/>
      <c r="XX54" s="144"/>
      <c r="XY54" s="144"/>
      <c r="XZ54" s="144"/>
      <c r="YA54" s="144"/>
      <c r="YB54" s="144"/>
      <c r="YC54" s="144"/>
      <c r="YD54" s="144"/>
      <c r="YE54" s="144"/>
      <c r="YF54" s="144"/>
      <c r="YG54" s="144"/>
      <c r="YH54" s="144"/>
      <c r="YI54" s="144"/>
      <c r="YJ54" s="144"/>
      <c r="YK54" s="144"/>
      <c r="YL54" s="144"/>
      <c r="YM54" s="144"/>
      <c r="YN54" s="144"/>
      <c r="YO54" s="144"/>
      <c r="YP54" s="144"/>
      <c r="YQ54" s="144"/>
      <c r="YR54" s="144"/>
      <c r="YS54" s="144"/>
      <c r="YT54" s="144"/>
      <c r="YU54" s="144"/>
      <c r="YV54" s="144"/>
      <c r="YW54" s="144"/>
      <c r="YX54" s="144"/>
      <c r="YY54" s="144"/>
      <c r="YZ54" s="144"/>
      <c r="ZA54" s="144"/>
      <c r="ZB54" s="144"/>
      <c r="ZC54" s="144"/>
      <c r="ZD54" s="144"/>
      <c r="ZE54" s="144"/>
      <c r="ZF54" s="144"/>
      <c r="ZG54" s="144"/>
      <c r="ZH54" s="144"/>
      <c r="ZI54" s="144"/>
      <c r="ZJ54" s="144"/>
      <c r="ZK54" s="144"/>
      <c r="ZL54" s="144"/>
      <c r="ZM54" s="144"/>
      <c r="ZN54" s="144"/>
      <c r="ZO54" s="144"/>
      <c r="ZP54" s="144"/>
      <c r="ZQ54" s="144"/>
      <c r="ZR54" s="144"/>
      <c r="ZS54" s="144"/>
      <c r="ZT54" s="144"/>
      <c r="ZU54" s="144"/>
      <c r="ZV54" s="144"/>
      <c r="ZW54" s="144"/>
      <c r="ZX54" s="144"/>
      <c r="ZY54" s="144"/>
      <c r="ZZ54" s="144"/>
      <c r="AAA54" s="144"/>
      <c r="AAB54" s="144"/>
      <c r="AAC54" s="144"/>
      <c r="AAD54" s="144"/>
      <c r="AAE54" s="144"/>
      <c r="AAF54" s="144"/>
      <c r="AAG54" s="144"/>
      <c r="AAH54" s="144"/>
      <c r="AAI54" s="144"/>
      <c r="AAJ54" s="144"/>
      <c r="AAK54" s="144"/>
      <c r="AAL54" s="144"/>
      <c r="AAM54" s="144"/>
      <c r="AAN54" s="144"/>
      <c r="AAO54" s="144"/>
      <c r="AAP54" s="144"/>
      <c r="AAQ54" s="144"/>
      <c r="AAR54" s="144"/>
      <c r="AAS54" s="144"/>
      <c r="AAT54" s="144"/>
      <c r="AAU54" s="144"/>
      <c r="AAV54" s="144"/>
      <c r="AAW54" s="144"/>
      <c r="AAX54" s="144"/>
      <c r="AAY54" s="144"/>
      <c r="AAZ54" s="144"/>
      <c r="ABA54" s="144"/>
      <c r="ABB54" s="144"/>
      <c r="ABC54" s="144"/>
      <c r="ABD54" s="144"/>
      <c r="ABE54" s="144"/>
      <c r="ABF54" s="144"/>
      <c r="ABG54" s="144"/>
      <c r="ABH54" s="144"/>
      <c r="ABI54" s="144"/>
      <c r="ABJ54" s="144"/>
      <c r="ABK54" s="144"/>
      <c r="ABL54" s="144"/>
      <c r="ABM54" s="144"/>
      <c r="ABN54" s="144"/>
      <c r="ABO54" s="144"/>
      <c r="ABP54" s="144"/>
      <c r="ABQ54" s="144"/>
      <c r="ABR54" s="144"/>
      <c r="ABS54" s="144"/>
      <c r="ABT54" s="144"/>
      <c r="ABU54" s="144"/>
      <c r="ABV54" s="144"/>
      <c r="ABW54" s="144"/>
      <c r="ABX54" s="144"/>
      <c r="ABY54" s="144"/>
      <c r="ABZ54" s="144"/>
      <c r="ACA54" s="144"/>
      <c r="ACB54" s="144"/>
      <c r="ACC54" s="144"/>
      <c r="ACD54" s="144"/>
      <c r="ACE54" s="144"/>
      <c r="ACF54" s="144"/>
      <c r="ACG54" s="144"/>
      <c r="ACH54" s="144"/>
      <c r="ACI54" s="144"/>
      <c r="ACJ54" s="144"/>
      <c r="ACK54" s="144"/>
      <c r="ACL54" s="144"/>
      <c r="ACM54" s="144"/>
      <c r="ACN54" s="144"/>
      <c r="ACO54" s="144"/>
      <c r="ACP54" s="144"/>
      <c r="ACQ54" s="144"/>
      <c r="ACR54" s="144"/>
      <c r="ACS54" s="144"/>
      <c r="ACT54" s="144"/>
      <c r="ACU54" s="144"/>
      <c r="ACV54" s="144"/>
      <c r="ACW54" s="144"/>
      <c r="ACX54" s="144"/>
      <c r="ACY54" s="144"/>
      <c r="ACZ54" s="144"/>
      <c r="ADA54" s="144"/>
      <c r="ADB54" s="144"/>
      <c r="ADC54" s="144"/>
      <c r="ADD54" s="144"/>
      <c r="ADE54" s="144"/>
      <c r="ADF54" s="144"/>
      <c r="ADG54" s="144"/>
      <c r="ADH54" s="144"/>
      <c r="ADI54" s="144"/>
      <c r="ADJ54" s="144"/>
      <c r="ADK54" s="144"/>
      <c r="ADL54" s="144"/>
      <c r="ADM54" s="144"/>
      <c r="ADN54" s="144"/>
      <c r="ADO54" s="144"/>
      <c r="ADP54" s="144"/>
      <c r="ADQ54" s="144"/>
      <c r="ADR54" s="144"/>
      <c r="ADS54" s="144"/>
      <c r="ADT54" s="144"/>
      <c r="ADU54" s="144"/>
      <c r="ADV54" s="144"/>
      <c r="ADW54" s="144"/>
      <c r="ADX54" s="144"/>
      <c r="ADY54" s="144"/>
      <c r="ADZ54" s="144"/>
      <c r="AEA54" s="144"/>
      <c r="AEB54" s="144"/>
      <c r="AEC54" s="144"/>
      <c r="AED54" s="144"/>
      <c r="AEE54" s="144"/>
      <c r="AEF54" s="144"/>
      <c r="AEG54" s="144"/>
      <c r="AEH54" s="144"/>
      <c r="AEI54" s="144"/>
      <c r="AEJ54" s="144"/>
      <c r="AEK54" s="144"/>
      <c r="AEL54" s="144"/>
      <c r="AEM54" s="144"/>
      <c r="AEN54" s="144"/>
      <c r="AEO54" s="144"/>
      <c r="AEP54" s="144"/>
      <c r="AEQ54" s="144"/>
      <c r="AER54" s="144"/>
      <c r="AES54" s="144"/>
      <c r="AET54" s="144"/>
      <c r="AEU54" s="144"/>
      <c r="AEV54" s="144"/>
      <c r="AEW54" s="144"/>
      <c r="AEX54" s="144"/>
      <c r="AEY54" s="144"/>
      <c r="AEZ54" s="144"/>
      <c r="AFA54" s="144"/>
      <c r="AFB54" s="144"/>
      <c r="AFC54" s="144"/>
      <c r="AFD54" s="144"/>
      <c r="AFE54" s="144"/>
      <c r="AFF54" s="144"/>
      <c r="AFG54" s="144"/>
      <c r="AFH54" s="144"/>
      <c r="AFI54" s="144"/>
      <c r="AFJ54" s="144"/>
      <c r="AFK54" s="144"/>
      <c r="AFL54" s="144"/>
      <c r="AFM54" s="144"/>
      <c r="AFN54" s="144"/>
      <c r="AFO54" s="144"/>
      <c r="AFP54" s="144"/>
      <c r="AFQ54" s="144"/>
      <c r="AFR54" s="144"/>
      <c r="AFS54" s="144"/>
      <c r="AFT54" s="144"/>
      <c r="AFU54" s="144"/>
      <c r="AFV54" s="144"/>
      <c r="AFW54" s="144"/>
      <c r="AFX54" s="144"/>
      <c r="AFY54" s="144"/>
      <c r="AFZ54" s="144"/>
      <c r="AGA54" s="144"/>
      <c r="AGB54" s="144"/>
      <c r="AGC54" s="144"/>
      <c r="AGD54" s="144"/>
      <c r="AGE54" s="144"/>
      <c r="AGF54" s="144"/>
      <c r="AGG54" s="144"/>
      <c r="AGH54" s="144"/>
      <c r="AGI54" s="144"/>
      <c r="AGJ54" s="144"/>
      <c r="AGK54" s="144"/>
      <c r="AGL54" s="144"/>
      <c r="AGM54" s="144"/>
      <c r="AGN54" s="144"/>
      <c r="AGO54" s="144"/>
      <c r="AGP54" s="144"/>
      <c r="AGQ54" s="144"/>
      <c r="AGR54" s="144"/>
      <c r="AGS54" s="144"/>
      <c r="AGT54" s="144"/>
      <c r="AGU54" s="144"/>
      <c r="AGV54" s="144"/>
      <c r="AGW54" s="144"/>
      <c r="AGX54" s="144"/>
      <c r="AGY54" s="144"/>
      <c r="AGZ54" s="144"/>
      <c r="AHA54" s="144"/>
      <c r="AHB54" s="144"/>
      <c r="AHC54" s="144"/>
      <c r="AHD54" s="144"/>
      <c r="AHE54" s="144"/>
      <c r="AHF54" s="144"/>
      <c r="AHG54" s="144"/>
      <c r="AHH54" s="144"/>
      <c r="AHI54" s="144"/>
      <c r="AHJ54" s="144"/>
      <c r="AHK54" s="144"/>
      <c r="AHL54" s="144"/>
      <c r="AHM54" s="144"/>
      <c r="AHN54" s="144"/>
      <c r="AHO54" s="144"/>
      <c r="AHP54" s="144"/>
      <c r="AHQ54" s="144"/>
      <c r="AHR54" s="144"/>
      <c r="AHS54" s="144"/>
      <c r="AHT54" s="144"/>
      <c r="AHU54" s="144"/>
      <c r="AHV54" s="144"/>
      <c r="AHW54" s="144"/>
      <c r="AHX54" s="144"/>
      <c r="AHY54" s="144"/>
      <c r="AHZ54" s="144"/>
      <c r="AIA54" s="144"/>
      <c r="AIB54" s="144"/>
      <c r="AIC54" s="144"/>
      <c r="AID54" s="144"/>
      <c r="AIE54" s="144"/>
      <c r="AIF54" s="144"/>
      <c r="AIG54" s="144"/>
      <c r="AIH54" s="144"/>
      <c r="AII54" s="144"/>
      <c r="AIJ54" s="144"/>
      <c r="AIK54" s="144"/>
      <c r="AIL54" s="144"/>
      <c r="AIM54" s="144"/>
      <c r="AIN54" s="144"/>
      <c r="AIO54" s="144"/>
      <c r="AIP54" s="144"/>
      <c r="AIQ54" s="144"/>
      <c r="AIR54" s="144"/>
      <c r="AIS54" s="144"/>
      <c r="AIT54" s="144"/>
      <c r="AIU54" s="144"/>
      <c r="AIV54" s="144"/>
      <c r="AIW54" s="144"/>
      <c r="AIX54" s="144"/>
      <c r="AIY54" s="144"/>
      <c r="AIZ54" s="144"/>
      <c r="AJA54" s="144"/>
      <c r="AJB54" s="144"/>
      <c r="AJC54" s="144"/>
      <c r="AJD54" s="144"/>
      <c r="AJE54" s="144"/>
      <c r="AJF54" s="144"/>
      <c r="AJG54" s="144"/>
      <c r="AJH54" s="144"/>
      <c r="AJI54" s="144"/>
      <c r="AJJ54" s="144"/>
      <c r="AJK54" s="144"/>
      <c r="AJL54" s="144"/>
      <c r="AJM54" s="144"/>
      <c r="AJN54" s="144"/>
      <c r="AJO54" s="144"/>
      <c r="AJP54" s="144"/>
      <c r="AJQ54" s="144"/>
      <c r="AJR54" s="144"/>
      <c r="AJS54" s="144"/>
      <c r="AJT54" s="144"/>
      <c r="AJU54" s="144"/>
      <c r="AJV54" s="144"/>
      <c r="AJW54" s="144"/>
      <c r="AJX54" s="144"/>
      <c r="AJY54" s="144"/>
      <c r="AJZ54" s="144"/>
      <c r="AKA54" s="144"/>
      <c r="AKB54" s="144"/>
      <c r="AKC54" s="144"/>
      <c r="AKD54" s="144"/>
      <c r="AKE54" s="144"/>
      <c r="AKF54" s="144"/>
      <c r="AKG54" s="144"/>
      <c r="AKH54" s="144"/>
      <c r="AKI54" s="144"/>
    </row>
    <row r="55" spans="1:971" s="144" customFormat="1" ht="139.5" customHeight="1">
      <c r="A55" s="481"/>
      <c r="B55" s="481"/>
      <c r="C55" s="479"/>
      <c r="D55" s="479"/>
      <c r="E55" s="620"/>
      <c r="F55" s="624"/>
      <c r="G55" s="611"/>
      <c r="H55" s="611"/>
      <c r="I55" s="610"/>
      <c r="J55" s="610"/>
      <c r="K55" s="610"/>
      <c r="L55" s="610"/>
      <c r="M55" s="610"/>
      <c r="N55" s="488"/>
      <c r="O55" s="491"/>
      <c r="P55" s="488"/>
      <c r="Q55" s="491"/>
      <c r="R55" s="488"/>
      <c r="S55" s="491"/>
      <c r="T55" s="488"/>
      <c r="U55" s="486"/>
      <c r="V55" s="500">
        <f t="shared" si="3"/>
        <v>0</v>
      </c>
      <c r="W55" s="498"/>
      <c r="X55" s="305"/>
      <c r="Y55" s="608"/>
      <c r="Z55" s="308"/>
      <c r="AA55" s="608"/>
      <c r="AF55" s="207" t="s">
        <v>1468</v>
      </c>
      <c r="AG55" s="192" t="s">
        <v>1228</v>
      </c>
    </row>
    <row r="56" spans="1:971" s="145" customFormat="1" ht="409.5" customHeight="1">
      <c r="A56" s="481" t="s">
        <v>150</v>
      </c>
      <c r="B56" s="481" t="s">
        <v>151</v>
      </c>
      <c r="C56" s="479" t="s">
        <v>1305</v>
      </c>
      <c r="D56" s="525" t="s">
        <v>1460</v>
      </c>
      <c r="E56" s="525" t="s">
        <v>800</v>
      </c>
      <c r="F56" s="622" t="s">
        <v>824</v>
      </c>
      <c r="G56" s="611">
        <v>44927</v>
      </c>
      <c r="H56" s="611">
        <v>45291</v>
      </c>
      <c r="I56" s="610" t="s">
        <v>199</v>
      </c>
      <c r="J56" s="610" t="s">
        <v>200</v>
      </c>
      <c r="K56" s="610" t="s">
        <v>201</v>
      </c>
      <c r="L56" s="609" t="s">
        <v>1616</v>
      </c>
      <c r="M56" s="621" t="s">
        <v>775</v>
      </c>
      <c r="N56" s="488">
        <v>0.25</v>
      </c>
      <c r="O56" s="491"/>
      <c r="P56" s="615">
        <v>0.25</v>
      </c>
      <c r="Q56" s="616"/>
      <c r="R56" s="488">
        <v>0.25</v>
      </c>
      <c r="S56" s="491"/>
      <c r="T56" s="488">
        <v>0.25</v>
      </c>
      <c r="U56" s="486"/>
      <c r="V56" s="500">
        <f>N56+P56+R56+T56</f>
        <v>1</v>
      </c>
      <c r="W56" s="498"/>
      <c r="X56" s="303"/>
      <c r="Y56" s="607"/>
      <c r="Z56" s="306"/>
      <c r="AA56" s="607"/>
      <c r="AB56" s="144"/>
      <c r="AC56" s="144"/>
      <c r="AD56" s="144"/>
      <c r="AE56" s="144"/>
      <c r="AF56" s="192" t="s">
        <v>1229</v>
      </c>
      <c r="AG56" s="207" t="s">
        <v>1469</v>
      </c>
      <c r="AH56" s="144"/>
      <c r="AI56" s="144"/>
      <c r="AJ56" s="144"/>
      <c r="AK56" s="144"/>
      <c r="AL56" s="144"/>
      <c r="AM56" s="144"/>
      <c r="AN56" s="144"/>
      <c r="AO56" s="144"/>
      <c r="AP56" s="144"/>
      <c r="AQ56" s="144"/>
      <c r="AR56" s="144"/>
      <c r="AS56" s="144"/>
      <c r="AT56" s="144"/>
      <c r="AU56" s="144"/>
      <c r="AV56" s="144"/>
      <c r="AW56" s="144"/>
      <c r="AX56" s="144"/>
      <c r="AY56" s="144"/>
      <c r="AZ56" s="144"/>
      <c r="BA56" s="144"/>
      <c r="BB56" s="144"/>
      <c r="BC56" s="144"/>
      <c r="BD56" s="144"/>
      <c r="BE56" s="144"/>
      <c r="BF56" s="144"/>
      <c r="BG56" s="144"/>
      <c r="BH56" s="144"/>
      <c r="BI56" s="144"/>
      <c r="BJ56" s="144"/>
      <c r="BK56" s="144"/>
      <c r="BL56" s="144"/>
      <c r="BM56" s="144"/>
      <c r="BN56" s="144"/>
      <c r="BO56" s="144"/>
      <c r="BP56" s="144"/>
      <c r="BQ56" s="144"/>
      <c r="BR56" s="144"/>
      <c r="BS56" s="144"/>
      <c r="BT56" s="144"/>
      <c r="BU56" s="144"/>
      <c r="BV56" s="144"/>
      <c r="BW56" s="144"/>
      <c r="BX56" s="144"/>
      <c r="BY56" s="144"/>
      <c r="BZ56" s="144"/>
      <c r="CA56" s="144"/>
      <c r="CB56" s="144"/>
      <c r="CC56" s="144"/>
      <c r="CD56" s="144"/>
      <c r="CE56" s="144"/>
      <c r="CF56" s="144"/>
      <c r="CG56" s="144"/>
      <c r="CH56" s="144"/>
      <c r="CI56" s="144"/>
      <c r="CJ56" s="144"/>
      <c r="CK56" s="144"/>
      <c r="CL56" s="144"/>
      <c r="CM56" s="144"/>
      <c r="CN56" s="144"/>
      <c r="CO56" s="144"/>
      <c r="CP56" s="144"/>
      <c r="CQ56" s="144"/>
      <c r="CR56" s="144"/>
      <c r="CS56" s="144"/>
      <c r="CT56" s="144"/>
      <c r="CU56" s="144"/>
      <c r="CV56" s="144"/>
      <c r="CW56" s="144"/>
      <c r="CX56" s="144"/>
      <c r="CY56" s="144"/>
      <c r="CZ56" s="144"/>
      <c r="DA56" s="144"/>
      <c r="DB56" s="144"/>
      <c r="DC56" s="144"/>
      <c r="DD56" s="144"/>
      <c r="DE56" s="144"/>
      <c r="DF56" s="144"/>
      <c r="DG56" s="144"/>
      <c r="DH56" s="144"/>
      <c r="DI56" s="144"/>
      <c r="DJ56" s="144"/>
      <c r="DK56" s="144"/>
      <c r="DL56" s="144"/>
      <c r="DM56" s="144"/>
      <c r="DN56" s="144"/>
      <c r="DO56" s="144"/>
      <c r="DP56" s="144"/>
      <c r="DQ56" s="144"/>
      <c r="DR56" s="144"/>
      <c r="DS56" s="144"/>
      <c r="DT56" s="144"/>
      <c r="DU56" s="144"/>
      <c r="DV56" s="144"/>
      <c r="DW56" s="144"/>
      <c r="DX56" s="144"/>
      <c r="DY56" s="144"/>
      <c r="DZ56" s="144"/>
      <c r="EA56" s="144"/>
      <c r="EB56" s="144"/>
      <c r="EC56" s="144"/>
      <c r="ED56" s="144"/>
      <c r="EE56" s="144"/>
      <c r="EF56" s="144"/>
      <c r="EG56" s="144"/>
      <c r="EH56" s="144"/>
      <c r="EI56" s="144"/>
      <c r="EJ56" s="144"/>
      <c r="EK56" s="144"/>
      <c r="EL56" s="144"/>
      <c r="EM56" s="144"/>
      <c r="EN56" s="144"/>
      <c r="EO56" s="144"/>
      <c r="EP56" s="144"/>
      <c r="EQ56" s="144"/>
      <c r="ER56" s="144"/>
      <c r="ES56" s="144"/>
      <c r="ET56" s="144"/>
      <c r="EU56" s="144"/>
      <c r="EV56" s="144"/>
      <c r="EW56" s="144"/>
      <c r="EX56" s="144"/>
      <c r="EY56" s="144"/>
      <c r="EZ56" s="144"/>
      <c r="FA56" s="144"/>
      <c r="FB56" s="144"/>
      <c r="FC56" s="144"/>
      <c r="FD56" s="144"/>
      <c r="FE56" s="144"/>
      <c r="FF56" s="144"/>
      <c r="FG56" s="144"/>
      <c r="FH56" s="144"/>
      <c r="FI56" s="144"/>
      <c r="FJ56" s="144"/>
      <c r="FK56" s="144"/>
      <c r="FL56" s="144"/>
      <c r="FM56" s="144"/>
      <c r="FN56" s="144"/>
      <c r="FO56" s="144"/>
      <c r="FP56" s="144"/>
      <c r="FQ56" s="144"/>
      <c r="FR56" s="144"/>
      <c r="FS56" s="144"/>
      <c r="FT56" s="144"/>
      <c r="FU56" s="144"/>
      <c r="FV56" s="144"/>
      <c r="FW56" s="144"/>
      <c r="FX56" s="144"/>
      <c r="FY56" s="144"/>
      <c r="FZ56" s="144"/>
      <c r="GA56" s="144"/>
      <c r="GB56" s="144"/>
      <c r="GC56" s="144"/>
      <c r="GD56" s="144"/>
      <c r="GE56" s="144"/>
      <c r="GF56" s="144"/>
      <c r="GG56" s="144"/>
      <c r="GH56" s="144"/>
      <c r="GI56" s="144"/>
      <c r="GJ56" s="144"/>
      <c r="GK56" s="144"/>
      <c r="GL56" s="144"/>
      <c r="GM56" s="144"/>
      <c r="GN56" s="144"/>
      <c r="GO56" s="144"/>
      <c r="GP56" s="144"/>
      <c r="GQ56" s="144"/>
      <c r="GR56" s="144"/>
      <c r="GS56" s="144"/>
      <c r="GT56" s="144"/>
      <c r="GU56" s="144"/>
      <c r="GV56" s="144"/>
      <c r="GW56" s="144"/>
      <c r="GX56" s="144"/>
      <c r="GY56" s="144"/>
      <c r="GZ56" s="144"/>
      <c r="HA56" s="144"/>
      <c r="HB56" s="144"/>
      <c r="HC56" s="144"/>
      <c r="HD56" s="144"/>
      <c r="HE56" s="144"/>
      <c r="HF56" s="144"/>
      <c r="HG56" s="144"/>
      <c r="HH56" s="144"/>
      <c r="HI56" s="144"/>
      <c r="HJ56" s="144"/>
      <c r="HK56" s="144"/>
      <c r="HL56" s="144"/>
      <c r="HM56" s="144"/>
      <c r="HN56" s="144"/>
      <c r="HO56" s="144"/>
      <c r="HP56" s="144"/>
      <c r="HQ56" s="144"/>
      <c r="HR56" s="144"/>
      <c r="HS56" s="144"/>
      <c r="HT56" s="144"/>
      <c r="HU56" s="144"/>
      <c r="HV56" s="144"/>
      <c r="HW56" s="144"/>
      <c r="HX56" s="144"/>
      <c r="HY56" s="144"/>
      <c r="HZ56" s="144"/>
      <c r="IA56" s="144"/>
      <c r="IB56" s="144"/>
      <c r="IC56" s="144"/>
      <c r="ID56" s="144"/>
      <c r="IE56" s="144"/>
      <c r="IF56" s="144"/>
      <c r="IG56" s="144"/>
      <c r="IH56" s="144"/>
      <c r="II56" s="144"/>
      <c r="IJ56" s="144"/>
      <c r="IK56" s="144"/>
      <c r="IL56" s="144"/>
      <c r="IM56" s="144"/>
      <c r="IN56" s="144"/>
      <c r="IO56" s="144"/>
      <c r="IP56" s="144"/>
      <c r="IQ56" s="144"/>
      <c r="IR56" s="144"/>
      <c r="IS56" s="144"/>
      <c r="IT56" s="144"/>
      <c r="IU56" s="144"/>
      <c r="IV56" s="144"/>
      <c r="IW56" s="144"/>
      <c r="IX56" s="144"/>
      <c r="IY56" s="144"/>
      <c r="IZ56" s="144"/>
      <c r="JA56" s="144"/>
      <c r="JB56" s="144"/>
      <c r="JC56" s="144"/>
      <c r="JD56" s="144"/>
      <c r="JE56" s="144"/>
      <c r="JF56" s="144"/>
      <c r="JG56" s="144"/>
      <c r="JH56" s="144"/>
      <c r="JI56" s="144"/>
      <c r="JJ56" s="144"/>
      <c r="JK56" s="144"/>
      <c r="JL56" s="144"/>
      <c r="JM56" s="144"/>
      <c r="JN56" s="144"/>
      <c r="JO56" s="144"/>
      <c r="JP56" s="144"/>
      <c r="JQ56" s="144"/>
      <c r="JR56" s="144"/>
      <c r="JS56" s="144"/>
      <c r="JT56" s="144"/>
      <c r="JU56" s="144"/>
      <c r="JV56" s="144"/>
      <c r="JW56" s="144"/>
      <c r="JX56" s="144"/>
      <c r="JY56" s="144"/>
      <c r="JZ56" s="144"/>
      <c r="KA56" s="144"/>
      <c r="KB56" s="144"/>
      <c r="KC56" s="144"/>
      <c r="KD56" s="144"/>
      <c r="KE56" s="144"/>
      <c r="KF56" s="144"/>
      <c r="KG56" s="144"/>
      <c r="KH56" s="144"/>
      <c r="KI56" s="144"/>
      <c r="KJ56" s="144"/>
      <c r="KK56" s="144"/>
      <c r="KL56" s="144"/>
      <c r="KM56" s="144"/>
      <c r="KN56" s="144"/>
      <c r="KO56" s="144"/>
      <c r="KP56" s="144"/>
      <c r="KQ56" s="144"/>
      <c r="KR56" s="144"/>
      <c r="KS56" s="144"/>
      <c r="KT56" s="144"/>
      <c r="KU56" s="144"/>
      <c r="KV56" s="144"/>
      <c r="KW56" s="144"/>
      <c r="KX56" s="144"/>
      <c r="KY56" s="144"/>
      <c r="KZ56" s="144"/>
      <c r="LA56" s="144"/>
      <c r="LB56" s="144"/>
      <c r="LC56" s="144"/>
      <c r="LD56" s="144"/>
      <c r="LE56" s="144"/>
      <c r="LF56" s="144"/>
      <c r="LG56" s="144"/>
      <c r="LH56" s="144"/>
      <c r="LI56" s="144"/>
      <c r="LJ56" s="144"/>
      <c r="LK56" s="144"/>
      <c r="LL56" s="144"/>
      <c r="LM56" s="144"/>
      <c r="LN56" s="144"/>
      <c r="LO56" s="144"/>
      <c r="LP56" s="144"/>
      <c r="LQ56" s="144"/>
      <c r="LR56" s="144"/>
      <c r="LS56" s="144"/>
      <c r="LT56" s="144"/>
      <c r="LU56" s="144"/>
      <c r="LV56" s="144"/>
      <c r="LW56" s="144"/>
      <c r="LX56" s="144"/>
      <c r="LY56" s="144"/>
      <c r="LZ56" s="144"/>
      <c r="MA56" s="144"/>
      <c r="MB56" s="144"/>
      <c r="MC56" s="144"/>
      <c r="MD56" s="144"/>
      <c r="ME56" s="144"/>
      <c r="MF56" s="144"/>
      <c r="MG56" s="144"/>
      <c r="MH56" s="144"/>
      <c r="MI56" s="144"/>
      <c r="MJ56" s="144"/>
      <c r="MK56" s="144"/>
      <c r="ML56" s="144"/>
      <c r="MM56" s="144"/>
      <c r="MN56" s="144"/>
      <c r="MO56" s="144"/>
      <c r="MP56" s="144"/>
      <c r="MQ56" s="144"/>
      <c r="MR56" s="144"/>
      <c r="MS56" s="144"/>
      <c r="MT56" s="144"/>
      <c r="MU56" s="144"/>
      <c r="MV56" s="144"/>
      <c r="MW56" s="144"/>
      <c r="MX56" s="144"/>
      <c r="MY56" s="144"/>
      <c r="MZ56" s="144"/>
      <c r="NA56" s="144"/>
      <c r="NB56" s="144"/>
      <c r="NC56" s="144"/>
      <c r="ND56" s="144"/>
      <c r="NE56" s="144"/>
      <c r="NF56" s="144"/>
      <c r="NG56" s="144"/>
      <c r="NH56" s="144"/>
      <c r="NI56" s="144"/>
      <c r="NJ56" s="144"/>
      <c r="NK56" s="144"/>
      <c r="NL56" s="144"/>
      <c r="NM56" s="144"/>
      <c r="NN56" s="144"/>
      <c r="NO56" s="144"/>
      <c r="NP56" s="144"/>
      <c r="NQ56" s="144"/>
      <c r="NR56" s="144"/>
      <c r="NS56" s="144"/>
      <c r="NT56" s="144"/>
      <c r="NU56" s="144"/>
      <c r="NV56" s="144"/>
      <c r="NW56" s="144"/>
      <c r="NX56" s="144"/>
      <c r="NY56" s="144"/>
      <c r="NZ56" s="144"/>
      <c r="OA56" s="144"/>
      <c r="OB56" s="144"/>
      <c r="OC56" s="144"/>
      <c r="OD56" s="144"/>
      <c r="OE56" s="144"/>
      <c r="OF56" s="144"/>
      <c r="OG56" s="144"/>
      <c r="OH56" s="144"/>
      <c r="OI56" s="144"/>
      <c r="OJ56" s="144"/>
      <c r="OK56" s="144"/>
      <c r="OL56" s="144"/>
      <c r="OM56" s="144"/>
      <c r="ON56" s="144"/>
      <c r="OO56" s="144"/>
      <c r="OP56" s="144"/>
      <c r="OQ56" s="144"/>
      <c r="OR56" s="144"/>
      <c r="OS56" s="144"/>
      <c r="OT56" s="144"/>
      <c r="OU56" s="144"/>
      <c r="OV56" s="144"/>
      <c r="OW56" s="144"/>
      <c r="OX56" s="144"/>
      <c r="OY56" s="144"/>
      <c r="OZ56" s="144"/>
      <c r="PA56" s="144"/>
      <c r="PB56" s="144"/>
      <c r="PC56" s="144"/>
      <c r="PD56" s="144"/>
      <c r="PE56" s="144"/>
      <c r="PF56" s="144"/>
      <c r="PG56" s="144"/>
      <c r="PH56" s="144"/>
      <c r="PI56" s="144"/>
      <c r="PJ56" s="144"/>
      <c r="PK56" s="144"/>
      <c r="PL56" s="144"/>
      <c r="PM56" s="144"/>
      <c r="PN56" s="144"/>
      <c r="PO56" s="144"/>
      <c r="PP56" s="144"/>
      <c r="PQ56" s="144"/>
      <c r="PR56" s="144"/>
      <c r="PS56" s="144"/>
      <c r="PT56" s="144"/>
      <c r="PU56" s="144"/>
      <c r="PV56" s="144"/>
      <c r="PW56" s="144"/>
      <c r="PX56" s="144"/>
      <c r="PY56" s="144"/>
      <c r="PZ56" s="144"/>
      <c r="QA56" s="144"/>
      <c r="QB56" s="144"/>
      <c r="QC56" s="144"/>
      <c r="QD56" s="144"/>
      <c r="QE56" s="144"/>
      <c r="QF56" s="144"/>
      <c r="QG56" s="144"/>
      <c r="QH56" s="144"/>
      <c r="QI56" s="144"/>
      <c r="QJ56" s="144"/>
      <c r="QK56" s="144"/>
      <c r="QL56" s="144"/>
      <c r="QM56" s="144"/>
      <c r="QN56" s="144"/>
      <c r="QO56" s="144"/>
      <c r="QP56" s="144"/>
      <c r="QQ56" s="144"/>
      <c r="QR56" s="144"/>
      <c r="QS56" s="144"/>
      <c r="QT56" s="144"/>
      <c r="QU56" s="144"/>
      <c r="QV56" s="144"/>
      <c r="QW56" s="144"/>
      <c r="QX56" s="144"/>
      <c r="QY56" s="144"/>
      <c r="QZ56" s="144"/>
      <c r="RA56" s="144"/>
      <c r="RB56" s="144"/>
      <c r="RC56" s="144"/>
      <c r="RD56" s="144"/>
      <c r="RE56" s="144"/>
      <c r="RF56" s="144"/>
      <c r="RG56" s="144"/>
      <c r="RH56" s="144"/>
      <c r="RI56" s="144"/>
      <c r="RJ56" s="144"/>
      <c r="RK56" s="144"/>
      <c r="RL56" s="144"/>
      <c r="RM56" s="144"/>
      <c r="RN56" s="144"/>
      <c r="RO56" s="144"/>
      <c r="RP56" s="144"/>
      <c r="RQ56" s="144"/>
      <c r="RR56" s="144"/>
      <c r="RS56" s="144"/>
      <c r="RT56" s="144"/>
      <c r="RU56" s="144"/>
      <c r="RV56" s="144"/>
      <c r="RW56" s="144"/>
      <c r="RX56" s="144"/>
      <c r="RY56" s="144"/>
      <c r="RZ56" s="144"/>
      <c r="SA56" s="144"/>
      <c r="SB56" s="144"/>
      <c r="SC56" s="144"/>
      <c r="SD56" s="144"/>
      <c r="SE56" s="144"/>
      <c r="SF56" s="144"/>
      <c r="SG56" s="144"/>
      <c r="SH56" s="144"/>
      <c r="SI56" s="144"/>
      <c r="SJ56" s="144"/>
      <c r="SK56" s="144"/>
      <c r="SL56" s="144"/>
      <c r="SM56" s="144"/>
      <c r="SN56" s="144"/>
      <c r="SO56" s="144"/>
      <c r="SP56" s="144"/>
      <c r="SQ56" s="144"/>
      <c r="SR56" s="144"/>
      <c r="SS56" s="144"/>
      <c r="ST56" s="144"/>
      <c r="SU56" s="144"/>
      <c r="SV56" s="144"/>
      <c r="SW56" s="144"/>
      <c r="SX56" s="144"/>
      <c r="SY56" s="144"/>
      <c r="SZ56" s="144"/>
      <c r="TA56" s="144"/>
      <c r="TB56" s="144"/>
      <c r="TC56" s="144"/>
      <c r="TD56" s="144"/>
      <c r="TE56" s="144"/>
      <c r="TF56" s="144"/>
      <c r="TG56" s="144"/>
      <c r="TH56" s="144"/>
      <c r="TI56" s="144"/>
      <c r="TJ56" s="144"/>
      <c r="TK56" s="144"/>
      <c r="TL56" s="144"/>
      <c r="TM56" s="144"/>
      <c r="TN56" s="144"/>
      <c r="TO56" s="144"/>
      <c r="TP56" s="144"/>
      <c r="TQ56" s="144"/>
      <c r="TR56" s="144"/>
      <c r="TS56" s="144"/>
      <c r="TT56" s="144"/>
      <c r="TU56" s="144"/>
      <c r="TV56" s="144"/>
      <c r="TW56" s="144"/>
      <c r="TX56" s="144"/>
      <c r="TY56" s="144"/>
      <c r="TZ56" s="144"/>
      <c r="UA56" s="144"/>
      <c r="UB56" s="144"/>
      <c r="UC56" s="144"/>
      <c r="UD56" s="144"/>
      <c r="UE56" s="144"/>
      <c r="UF56" s="144"/>
      <c r="UG56" s="144"/>
      <c r="UH56" s="144"/>
      <c r="UI56" s="144"/>
      <c r="UJ56" s="144"/>
      <c r="UK56" s="144"/>
      <c r="UL56" s="144"/>
      <c r="UM56" s="144"/>
      <c r="UN56" s="144"/>
      <c r="UO56" s="144"/>
      <c r="UP56" s="144"/>
      <c r="UQ56" s="144"/>
      <c r="UR56" s="144"/>
      <c r="US56" s="144"/>
      <c r="UT56" s="144"/>
      <c r="UU56" s="144"/>
      <c r="UV56" s="144"/>
      <c r="UW56" s="144"/>
      <c r="UX56" s="144"/>
      <c r="UY56" s="144"/>
      <c r="UZ56" s="144"/>
      <c r="VA56" s="144"/>
      <c r="VB56" s="144"/>
      <c r="VC56" s="144"/>
      <c r="VD56" s="144"/>
      <c r="VE56" s="144"/>
      <c r="VF56" s="144"/>
      <c r="VG56" s="144"/>
      <c r="VH56" s="144"/>
      <c r="VI56" s="144"/>
      <c r="VJ56" s="144"/>
      <c r="VK56" s="144"/>
      <c r="VL56" s="144"/>
      <c r="VM56" s="144"/>
      <c r="VN56" s="144"/>
      <c r="VO56" s="144"/>
      <c r="VP56" s="144"/>
      <c r="VQ56" s="144"/>
      <c r="VR56" s="144"/>
      <c r="VS56" s="144"/>
      <c r="VT56" s="144"/>
      <c r="VU56" s="144"/>
      <c r="VV56" s="144"/>
      <c r="VW56" s="144"/>
      <c r="VX56" s="144"/>
      <c r="VY56" s="144"/>
      <c r="VZ56" s="144"/>
      <c r="WA56" s="144"/>
      <c r="WB56" s="144"/>
      <c r="WC56" s="144"/>
      <c r="WD56" s="144"/>
      <c r="WE56" s="144"/>
      <c r="WF56" s="144"/>
      <c r="WG56" s="144"/>
      <c r="WH56" s="144"/>
      <c r="WI56" s="144"/>
      <c r="WJ56" s="144"/>
      <c r="WK56" s="144"/>
      <c r="WL56" s="144"/>
      <c r="WM56" s="144"/>
      <c r="WN56" s="144"/>
      <c r="WO56" s="144"/>
      <c r="WP56" s="144"/>
      <c r="WQ56" s="144"/>
      <c r="WR56" s="144"/>
      <c r="WS56" s="144"/>
      <c r="WT56" s="144"/>
      <c r="WU56" s="144"/>
      <c r="WV56" s="144"/>
      <c r="WW56" s="144"/>
      <c r="WX56" s="144"/>
      <c r="WY56" s="144"/>
      <c r="WZ56" s="144"/>
      <c r="XA56" s="144"/>
      <c r="XB56" s="144"/>
      <c r="XC56" s="144"/>
      <c r="XD56" s="144"/>
      <c r="XE56" s="144"/>
      <c r="XF56" s="144"/>
      <c r="XG56" s="144"/>
      <c r="XH56" s="144"/>
      <c r="XI56" s="144"/>
      <c r="XJ56" s="144"/>
      <c r="XK56" s="144"/>
      <c r="XL56" s="144"/>
      <c r="XM56" s="144"/>
      <c r="XN56" s="144"/>
      <c r="XO56" s="144"/>
      <c r="XP56" s="144"/>
      <c r="XQ56" s="144"/>
      <c r="XR56" s="144"/>
      <c r="XS56" s="144"/>
      <c r="XT56" s="144"/>
      <c r="XU56" s="144"/>
      <c r="XV56" s="144"/>
      <c r="XW56" s="144"/>
      <c r="XX56" s="144"/>
      <c r="XY56" s="144"/>
      <c r="XZ56" s="144"/>
      <c r="YA56" s="144"/>
      <c r="YB56" s="144"/>
      <c r="YC56" s="144"/>
      <c r="YD56" s="144"/>
      <c r="YE56" s="144"/>
      <c r="YF56" s="144"/>
      <c r="YG56" s="144"/>
      <c r="YH56" s="144"/>
      <c r="YI56" s="144"/>
      <c r="YJ56" s="144"/>
      <c r="YK56" s="144"/>
      <c r="YL56" s="144"/>
      <c r="YM56" s="144"/>
      <c r="YN56" s="144"/>
      <c r="YO56" s="144"/>
      <c r="YP56" s="144"/>
      <c r="YQ56" s="144"/>
      <c r="YR56" s="144"/>
      <c r="YS56" s="144"/>
      <c r="YT56" s="144"/>
      <c r="YU56" s="144"/>
      <c r="YV56" s="144"/>
      <c r="YW56" s="144"/>
      <c r="YX56" s="144"/>
      <c r="YY56" s="144"/>
      <c r="YZ56" s="144"/>
      <c r="ZA56" s="144"/>
      <c r="ZB56" s="144"/>
      <c r="ZC56" s="144"/>
      <c r="ZD56" s="144"/>
      <c r="ZE56" s="144"/>
      <c r="ZF56" s="144"/>
      <c r="ZG56" s="144"/>
      <c r="ZH56" s="144"/>
      <c r="ZI56" s="144"/>
      <c r="ZJ56" s="144"/>
      <c r="ZK56" s="144"/>
      <c r="ZL56" s="144"/>
      <c r="ZM56" s="144"/>
      <c r="ZN56" s="144"/>
      <c r="ZO56" s="144"/>
      <c r="ZP56" s="144"/>
      <c r="ZQ56" s="144"/>
      <c r="ZR56" s="144"/>
      <c r="ZS56" s="144"/>
      <c r="ZT56" s="144"/>
      <c r="ZU56" s="144"/>
      <c r="ZV56" s="144"/>
      <c r="ZW56" s="144"/>
      <c r="ZX56" s="144"/>
      <c r="ZY56" s="144"/>
      <c r="ZZ56" s="144"/>
      <c r="AAA56" s="144"/>
      <c r="AAB56" s="144"/>
      <c r="AAC56" s="144"/>
      <c r="AAD56" s="144"/>
      <c r="AAE56" s="144"/>
      <c r="AAF56" s="144"/>
      <c r="AAG56" s="144"/>
      <c r="AAH56" s="144"/>
      <c r="AAI56" s="144"/>
      <c r="AAJ56" s="144"/>
      <c r="AAK56" s="144"/>
      <c r="AAL56" s="144"/>
      <c r="AAM56" s="144"/>
      <c r="AAN56" s="144"/>
      <c r="AAO56" s="144"/>
      <c r="AAP56" s="144"/>
      <c r="AAQ56" s="144"/>
      <c r="AAR56" s="144"/>
      <c r="AAS56" s="144"/>
      <c r="AAT56" s="144"/>
      <c r="AAU56" s="144"/>
      <c r="AAV56" s="144"/>
      <c r="AAW56" s="144"/>
      <c r="AAX56" s="144"/>
      <c r="AAY56" s="144"/>
      <c r="AAZ56" s="144"/>
      <c r="ABA56" s="144"/>
      <c r="ABB56" s="144"/>
      <c r="ABC56" s="144"/>
      <c r="ABD56" s="144"/>
      <c r="ABE56" s="144"/>
      <c r="ABF56" s="144"/>
      <c r="ABG56" s="144"/>
      <c r="ABH56" s="144"/>
      <c r="ABI56" s="144"/>
      <c r="ABJ56" s="144"/>
      <c r="ABK56" s="144"/>
      <c r="ABL56" s="144"/>
      <c r="ABM56" s="144"/>
      <c r="ABN56" s="144"/>
      <c r="ABO56" s="144"/>
      <c r="ABP56" s="144"/>
      <c r="ABQ56" s="144"/>
      <c r="ABR56" s="144"/>
      <c r="ABS56" s="144"/>
      <c r="ABT56" s="144"/>
      <c r="ABU56" s="144"/>
      <c r="ABV56" s="144"/>
      <c r="ABW56" s="144"/>
      <c r="ABX56" s="144"/>
      <c r="ABY56" s="144"/>
      <c r="ABZ56" s="144"/>
      <c r="ACA56" s="144"/>
      <c r="ACB56" s="144"/>
      <c r="ACC56" s="144"/>
      <c r="ACD56" s="144"/>
      <c r="ACE56" s="144"/>
      <c r="ACF56" s="144"/>
      <c r="ACG56" s="144"/>
      <c r="ACH56" s="144"/>
      <c r="ACI56" s="144"/>
      <c r="ACJ56" s="144"/>
      <c r="ACK56" s="144"/>
      <c r="ACL56" s="144"/>
      <c r="ACM56" s="144"/>
      <c r="ACN56" s="144"/>
      <c r="ACO56" s="144"/>
      <c r="ACP56" s="144"/>
      <c r="ACQ56" s="144"/>
      <c r="ACR56" s="144"/>
      <c r="ACS56" s="144"/>
      <c r="ACT56" s="144"/>
      <c r="ACU56" s="144"/>
      <c r="ACV56" s="144"/>
      <c r="ACW56" s="144"/>
      <c r="ACX56" s="144"/>
      <c r="ACY56" s="144"/>
      <c r="ACZ56" s="144"/>
      <c r="ADA56" s="144"/>
      <c r="ADB56" s="144"/>
      <c r="ADC56" s="144"/>
      <c r="ADD56" s="144"/>
      <c r="ADE56" s="144"/>
      <c r="ADF56" s="144"/>
      <c r="ADG56" s="144"/>
      <c r="ADH56" s="144"/>
      <c r="ADI56" s="144"/>
      <c r="ADJ56" s="144"/>
      <c r="ADK56" s="144"/>
      <c r="ADL56" s="144"/>
      <c r="ADM56" s="144"/>
      <c r="ADN56" s="144"/>
      <c r="ADO56" s="144"/>
      <c r="ADP56" s="144"/>
      <c r="ADQ56" s="144"/>
      <c r="ADR56" s="144"/>
      <c r="ADS56" s="144"/>
      <c r="ADT56" s="144"/>
      <c r="ADU56" s="144"/>
      <c r="ADV56" s="144"/>
      <c r="ADW56" s="144"/>
      <c r="ADX56" s="144"/>
      <c r="ADY56" s="144"/>
      <c r="ADZ56" s="144"/>
      <c r="AEA56" s="144"/>
      <c r="AEB56" s="144"/>
      <c r="AEC56" s="144"/>
      <c r="AED56" s="144"/>
      <c r="AEE56" s="144"/>
      <c r="AEF56" s="144"/>
      <c r="AEG56" s="144"/>
      <c r="AEH56" s="144"/>
      <c r="AEI56" s="144"/>
      <c r="AEJ56" s="144"/>
      <c r="AEK56" s="144"/>
      <c r="AEL56" s="144"/>
      <c r="AEM56" s="144"/>
      <c r="AEN56" s="144"/>
      <c r="AEO56" s="144"/>
      <c r="AEP56" s="144"/>
      <c r="AEQ56" s="144"/>
      <c r="AER56" s="144"/>
      <c r="AES56" s="144"/>
      <c r="AET56" s="144"/>
      <c r="AEU56" s="144"/>
      <c r="AEV56" s="144"/>
      <c r="AEW56" s="144"/>
      <c r="AEX56" s="144"/>
      <c r="AEY56" s="144"/>
      <c r="AEZ56" s="144"/>
      <c r="AFA56" s="144"/>
      <c r="AFB56" s="144"/>
      <c r="AFC56" s="144"/>
      <c r="AFD56" s="144"/>
      <c r="AFE56" s="144"/>
      <c r="AFF56" s="144"/>
      <c r="AFG56" s="144"/>
      <c r="AFH56" s="144"/>
      <c r="AFI56" s="144"/>
      <c r="AFJ56" s="144"/>
      <c r="AFK56" s="144"/>
      <c r="AFL56" s="144"/>
      <c r="AFM56" s="144"/>
      <c r="AFN56" s="144"/>
      <c r="AFO56" s="144"/>
      <c r="AFP56" s="144"/>
      <c r="AFQ56" s="144"/>
      <c r="AFR56" s="144"/>
      <c r="AFS56" s="144"/>
      <c r="AFT56" s="144"/>
      <c r="AFU56" s="144"/>
      <c r="AFV56" s="144"/>
      <c r="AFW56" s="144"/>
      <c r="AFX56" s="144"/>
      <c r="AFY56" s="144"/>
      <c r="AFZ56" s="144"/>
      <c r="AGA56" s="144"/>
      <c r="AGB56" s="144"/>
      <c r="AGC56" s="144"/>
      <c r="AGD56" s="144"/>
      <c r="AGE56" s="144"/>
      <c r="AGF56" s="144"/>
      <c r="AGG56" s="144"/>
      <c r="AGH56" s="144"/>
      <c r="AGI56" s="144"/>
      <c r="AGJ56" s="144"/>
      <c r="AGK56" s="144"/>
      <c r="AGL56" s="144"/>
      <c r="AGM56" s="144"/>
      <c r="AGN56" s="144"/>
      <c r="AGO56" s="144"/>
      <c r="AGP56" s="144"/>
      <c r="AGQ56" s="144"/>
      <c r="AGR56" s="144"/>
      <c r="AGS56" s="144"/>
      <c r="AGT56" s="144"/>
      <c r="AGU56" s="144"/>
      <c r="AGV56" s="144"/>
      <c r="AGW56" s="144"/>
      <c r="AGX56" s="144"/>
      <c r="AGY56" s="144"/>
      <c r="AGZ56" s="144"/>
      <c r="AHA56" s="144"/>
      <c r="AHB56" s="144"/>
      <c r="AHC56" s="144"/>
      <c r="AHD56" s="144"/>
      <c r="AHE56" s="144"/>
      <c r="AHF56" s="144"/>
      <c r="AHG56" s="144"/>
      <c r="AHH56" s="144"/>
      <c r="AHI56" s="144"/>
      <c r="AHJ56" s="144"/>
      <c r="AHK56" s="144"/>
      <c r="AHL56" s="144"/>
      <c r="AHM56" s="144"/>
      <c r="AHN56" s="144"/>
      <c r="AHO56" s="144"/>
      <c r="AHP56" s="144"/>
      <c r="AHQ56" s="144"/>
      <c r="AHR56" s="144"/>
      <c r="AHS56" s="144"/>
      <c r="AHT56" s="144"/>
      <c r="AHU56" s="144"/>
      <c r="AHV56" s="144"/>
      <c r="AHW56" s="144"/>
      <c r="AHX56" s="144"/>
      <c r="AHY56" s="144"/>
      <c r="AHZ56" s="144"/>
      <c r="AIA56" s="144"/>
      <c r="AIB56" s="144"/>
      <c r="AIC56" s="144"/>
      <c r="AID56" s="144"/>
      <c r="AIE56" s="144"/>
      <c r="AIF56" s="144"/>
      <c r="AIG56" s="144"/>
      <c r="AIH56" s="144"/>
      <c r="AII56" s="144"/>
      <c r="AIJ56" s="144"/>
      <c r="AIK56" s="144"/>
      <c r="AIL56" s="144"/>
      <c r="AIM56" s="144"/>
      <c r="AIN56" s="144"/>
      <c r="AIO56" s="144"/>
      <c r="AIP56" s="144"/>
      <c r="AIQ56" s="144"/>
      <c r="AIR56" s="144"/>
      <c r="AIS56" s="144"/>
      <c r="AIT56" s="144"/>
      <c r="AIU56" s="144"/>
      <c r="AIV56" s="144"/>
      <c r="AIW56" s="144"/>
      <c r="AIX56" s="144"/>
      <c r="AIY56" s="144"/>
      <c r="AIZ56" s="144"/>
      <c r="AJA56" s="144"/>
      <c r="AJB56" s="144"/>
      <c r="AJC56" s="144"/>
      <c r="AJD56" s="144"/>
      <c r="AJE56" s="144"/>
      <c r="AJF56" s="144"/>
      <c r="AJG56" s="144"/>
      <c r="AJH56" s="144"/>
      <c r="AJI56" s="144"/>
      <c r="AJJ56" s="144"/>
      <c r="AJK56" s="144"/>
      <c r="AJL56" s="144"/>
      <c r="AJM56" s="144"/>
      <c r="AJN56" s="144"/>
      <c r="AJO56" s="144"/>
      <c r="AJP56" s="144"/>
      <c r="AJQ56" s="144"/>
      <c r="AJR56" s="144"/>
      <c r="AJS56" s="144"/>
      <c r="AJT56" s="144"/>
      <c r="AJU56" s="144"/>
      <c r="AJV56" s="144"/>
      <c r="AJW56" s="144"/>
      <c r="AJX56" s="144"/>
      <c r="AJY56" s="144"/>
      <c r="AJZ56" s="144"/>
      <c r="AKA56" s="144"/>
      <c r="AKB56" s="144"/>
      <c r="AKC56" s="144"/>
      <c r="AKD56" s="144"/>
      <c r="AKE56" s="144"/>
      <c r="AKF56" s="144"/>
      <c r="AKG56" s="144"/>
      <c r="AKH56" s="144"/>
      <c r="AKI56" s="144"/>
    </row>
    <row r="57" spans="1:971" s="145" customFormat="1" ht="364.5" customHeight="1">
      <c r="A57" s="481"/>
      <c r="B57" s="481"/>
      <c r="C57" s="479"/>
      <c r="D57" s="479"/>
      <c r="E57" s="620"/>
      <c r="F57" s="619"/>
      <c r="G57" s="611"/>
      <c r="H57" s="611"/>
      <c r="I57" s="610"/>
      <c r="J57" s="610"/>
      <c r="K57" s="610"/>
      <c r="L57" s="610"/>
      <c r="M57" s="610"/>
      <c r="N57" s="488"/>
      <c r="O57" s="491"/>
      <c r="P57" s="488"/>
      <c r="Q57" s="491"/>
      <c r="R57" s="488"/>
      <c r="S57" s="491"/>
      <c r="T57" s="488"/>
      <c r="U57" s="486"/>
      <c r="V57" s="500"/>
      <c r="W57" s="498"/>
      <c r="X57" s="304"/>
      <c r="Y57" s="619"/>
      <c r="Z57" s="307"/>
      <c r="AA57" s="619"/>
      <c r="AB57" s="144"/>
      <c r="AC57" s="144"/>
      <c r="AD57" s="144"/>
      <c r="AE57" s="144"/>
      <c r="AF57" s="207" t="s">
        <v>1470</v>
      </c>
      <c r="AG57" s="192" t="s">
        <v>1232</v>
      </c>
      <c r="AH57" s="144"/>
      <c r="AI57" s="144"/>
      <c r="AJ57" s="144"/>
      <c r="AK57" s="144"/>
      <c r="AL57" s="144"/>
      <c r="AM57" s="144"/>
      <c r="AN57" s="144"/>
      <c r="AO57" s="144"/>
      <c r="AP57" s="144"/>
      <c r="AQ57" s="144"/>
      <c r="AR57" s="144"/>
      <c r="AS57" s="144"/>
      <c r="AT57" s="144"/>
      <c r="AU57" s="144"/>
      <c r="AV57" s="144"/>
      <c r="AW57" s="144"/>
      <c r="AX57" s="144"/>
      <c r="AY57" s="144"/>
      <c r="AZ57" s="144"/>
      <c r="BA57" s="144"/>
      <c r="BB57" s="144"/>
      <c r="BC57" s="144"/>
      <c r="BD57" s="144"/>
      <c r="BE57" s="144"/>
      <c r="BF57" s="144"/>
      <c r="BG57" s="144"/>
      <c r="BH57" s="144"/>
      <c r="BI57" s="144"/>
      <c r="BJ57" s="144"/>
      <c r="BK57" s="144"/>
      <c r="BL57" s="144"/>
      <c r="BM57" s="144"/>
      <c r="BN57" s="144"/>
      <c r="BO57" s="144"/>
      <c r="BP57" s="144"/>
      <c r="BQ57" s="144"/>
      <c r="BR57" s="144"/>
      <c r="BS57" s="144"/>
      <c r="BT57" s="144"/>
      <c r="BU57" s="144"/>
      <c r="BV57" s="144"/>
      <c r="BW57" s="144"/>
      <c r="BX57" s="144"/>
      <c r="BY57" s="144"/>
      <c r="BZ57" s="144"/>
      <c r="CA57" s="144"/>
      <c r="CB57" s="144"/>
      <c r="CC57" s="144"/>
      <c r="CD57" s="144"/>
      <c r="CE57" s="144"/>
      <c r="CF57" s="144"/>
      <c r="CG57" s="144"/>
      <c r="CH57" s="144"/>
      <c r="CI57" s="144"/>
      <c r="CJ57" s="144"/>
      <c r="CK57" s="144"/>
      <c r="CL57" s="144"/>
      <c r="CM57" s="144"/>
      <c r="CN57" s="144"/>
      <c r="CO57" s="144"/>
      <c r="CP57" s="144"/>
      <c r="CQ57" s="144"/>
      <c r="CR57" s="144"/>
      <c r="CS57" s="144"/>
      <c r="CT57" s="144"/>
      <c r="CU57" s="144"/>
      <c r="CV57" s="144"/>
      <c r="CW57" s="144"/>
      <c r="CX57" s="144"/>
      <c r="CY57" s="144"/>
      <c r="CZ57" s="144"/>
      <c r="DA57" s="144"/>
      <c r="DB57" s="144"/>
      <c r="DC57" s="144"/>
      <c r="DD57" s="144"/>
      <c r="DE57" s="144"/>
      <c r="DF57" s="144"/>
      <c r="DG57" s="144"/>
      <c r="DH57" s="144"/>
      <c r="DI57" s="144"/>
      <c r="DJ57" s="144"/>
      <c r="DK57" s="144"/>
      <c r="DL57" s="144"/>
      <c r="DM57" s="144"/>
      <c r="DN57" s="144"/>
      <c r="DO57" s="144"/>
      <c r="DP57" s="144"/>
      <c r="DQ57" s="144"/>
      <c r="DR57" s="144"/>
      <c r="DS57" s="144"/>
      <c r="DT57" s="144"/>
      <c r="DU57" s="144"/>
      <c r="DV57" s="144"/>
      <c r="DW57" s="144"/>
      <c r="DX57" s="144"/>
      <c r="DY57" s="144"/>
      <c r="DZ57" s="144"/>
      <c r="EA57" s="144"/>
      <c r="EB57" s="144"/>
      <c r="EC57" s="144"/>
      <c r="ED57" s="144"/>
      <c r="EE57" s="144"/>
      <c r="EF57" s="144"/>
      <c r="EG57" s="144"/>
      <c r="EH57" s="144"/>
      <c r="EI57" s="144"/>
      <c r="EJ57" s="144"/>
      <c r="EK57" s="144"/>
      <c r="EL57" s="144"/>
      <c r="EM57" s="144"/>
      <c r="EN57" s="144"/>
      <c r="EO57" s="144"/>
      <c r="EP57" s="144"/>
      <c r="EQ57" s="144"/>
      <c r="ER57" s="144"/>
      <c r="ES57" s="144"/>
      <c r="ET57" s="144"/>
      <c r="EU57" s="144"/>
      <c r="EV57" s="144"/>
      <c r="EW57" s="144"/>
      <c r="EX57" s="144"/>
      <c r="EY57" s="144"/>
      <c r="EZ57" s="144"/>
      <c r="FA57" s="144"/>
      <c r="FB57" s="144"/>
      <c r="FC57" s="144"/>
      <c r="FD57" s="144"/>
      <c r="FE57" s="144"/>
      <c r="FF57" s="144"/>
      <c r="FG57" s="144"/>
      <c r="FH57" s="144"/>
      <c r="FI57" s="144"/>
      <c r="FJ57" s="144"/>
      <c r="FK57" s="144"/>
      <c r="FL57" s="144"/>
      <c r="FM57" s="144"/>
      <c r="FN57" s="144"/>
      <c r="FO57" s="144"/>
      <c r="FP57" s="144"/>
      <c r="FQ57" s="144"/>
      <c r="FR57" s="144"/>
      <c r="FS57" s="144"/>
      <c r="FT57" s="144"/>
      <c r="FU57" s="144"/>
      <c r="FV57" s="144"/>
      <c r="FW57" s="144"/>
      <c r="FX57" s="144"/>
      <c r="FY57" s="144"/>
      <c r="FZ57" s="144"/>
      <c r="GA57" s="144"/>
      <c r="GB57" s="144"/>
      <c r="GC57" s="144"/>
      <c r="GD57" s="144"/>
      <c r="GE57" s="144"/>
      <c r="GF57" s="144"/>
      <c r="GG57" s="144"/>
      <c r="GH57" s="144"/>
      <c r="GI57" s="144"/>
      <c r="GJ57" s="144"/>
      <c r="GK57" s="144"/>
      <c r="GL57" s="144"/>
      <c r="GM57" s="144"/>
      <c r="GN57" s="144"/>
      <c r="GO57" s="144"/>
      <c r="GP57" s="144"/>
      <c r="GQ57" s="144"/>
      <c r="GR57" s="144"/>
      <c r="GS57" s="144"/>
      <c r="GT57" s="144"/>
      <c r="GU57" s="144"/>
      <c r="GV57" s="144"/>
      <c r="GW57" s="144"/>
      <c r="GX57" s="144"/>
      <c r="GY57" s="144"/>
      <c r="GZ57" s="144"/>
      <c r="HA57" s="144"/>
      <c r="HB57" s="144"/>
      <c r="HC57" s="144"/>
      <c r="HD57" s="144"/>
      <c r="HE57" s="144"/>
      <c r="HF57" s="144"/>
      <c r="HG57" s="144"/>
      <c r="HH57" s="144"/>
      <c r="HI57" s="144"/>
      <c r="HJ57" s="144"/>
      <c r="HK57" s="144"/>
      <c r="HL57" s="144"/>
      <c r="HM57" s="144"/>
      <c r="HN57" s="144"/>
      <c r="HO57" s="144"/>
      <c r="HP57" s="144"/>
      <c r="HQ57" s="144"/>
      <c r="HR57" s="144"/>
      <c r="HS57" s="144"/>
      <c r="HT57" s="144"/>
      <c r="HU57" s="144"/>
      <c r="HV57" s="144"/>
      <c r="HW57" s="144"/>
      <c r="HX57" s="144"/>
      <c r="HY57" s="144"/>
      <c r="HZ57" s="144"/>
      <c r="IA57" s="144"/>
      <c r="IB57" s="144"/>
      <c r="IC57" s="144"/>
      <c r="ID57" s="144"/>
      <c r="IE57" s="144"/>
      <c r="IF57" s="144"/>
      <c r="IG57" s="144"/>
      <c r="IH57" s="144"/>
      <c r="II57" s="144"/>
      <c r="IJ57" s="144"/>
      <c r="IK57" s="144"/>
      <c r="IL57" s="144"/>
      <c r="IM57" s="144"/>
      <c r="IN57" s="144"/>
      <c r="IO57" s="144"/>
      <c r="IP57" s="144"/>
      <c r="IQ57" s="144"/>
      <c r="IR57" s="144"/>
      <c r="IS57" s="144"/>
      <c r="IT57" s="144"/>
      <c r="IU57" s="144"/>
      <c r="IV57" s="144"/>
      <c r="IW57" s="144"/>
      <c r="IX57" s="144"/>
      <c r="IY57" s="144"/>
      <c r="IZ57" s="144"/>
      <c r="JA57" s="144"/>
      <c r="JB57" s="144"/>
      <c r="JC57" s="144"/>
      <c r="JD57" s="144"/>
      <c r="JE57" s="144"/>
      <c r="JF57" s="144"/>
      <c r="JG57" s="144"/>
      <c r="JH57" s="144"/>
      <c r="JI57" s="144"/>
      <c r="JJ57" s="144"/>
      <c r="JK57" s="144"/>
      <c r="JL57" s="144"/>
      <c r="JM57" s="144"/>
      <c r="JN57" s="144"/>
      <c r="JO57" s="144"/>
      <c r="JP57" s="144"/>
      <c r="JQ57" s="144"/>
      <c r="JR57" s="144"/>
      <c r="JS57" s="144"/>
      <c r="JT57" s="144"/>
      <c r="JU57" s="144"/>
      <c r="JV57" s="144"/>
      <c r="JW57" s="144"/>
      <c r="JX57" s="144"/>
      <c r="JY57" s="144"/>
      <c r="JZ57" s="144"/>
      <c r="KA57" s="144"/>
      <c r="KB57" s="144"/>
      <c r="KC57" s="144"/>
      <c r="KD57" s="144"/>
      <c r="KE57" s="144"/>
      <c r="KF57" s="144"/>
      <c r="KG57" s="144"/>
      <c r="KH57" s="144"/>
      <c r="KI57" s="144"/>
      <c r="KJ57" s="144"/>
      <c r="KK57" s="144"/>
      <c r="KL57" s="144"/>
      <c r="KM57" s="144"/>
      <c r="KN57" s="144"/>
      <c r="KO57" s="144"/>
      <c r="KP57" s="144"/>
      <c r="KQ57" s="144"/>
      <c r="KR57" s="144"/>
      <c r="KS57" s="144"/>
      <c r="KT57" s="144"/>
      <c r="KU57" s="144"/>
      <c r="KV57" s="144"/>
      <c r="KW57" s="144"/>
      <c r="KX57" s="144"/>
      <c r="KY57" s="144"/>
      <c r="KZ57" s="144"/>
      <c r="LA57" s="144"/>
      <c r="LB57" s="144"/>
      <c r="LC57" s="144"/>
      <c r="LD57" s="144"/>
      <c r="LE57" s="144"/>
      <c r="LF57" s="144"/>
      <c r="LG57" s="144"/>
      <c r="LH57" s="144"/>
      <c r="LI57" s="144"/>
      <c r="LJ57" s="144"/>
      <c r="LK57" s="144"/>
      <c r="LL57" s="144"/>
      <c r="LM57" s="144"/>
      <c r="LN57" s="144"/>
      <c r="LO57" s="144"/>
      <c r="LP57" s="144"/>
      <c r="LQ57" s="144"/>
      <c r="LR57" s="144"/>
      <c r="LS57" s="144"/>
      <c r="LT57" s="144"/>
      <c r="LU57" s="144"/>
      <c r="LV57" s="144"/>
      <c r="LW57" s="144"/>
      <c r="LX57" s="144"/>
      <c r="LY57" s="144"/>
      <c r="LZ57" s="144"/>
      <c r="MA57" s="144"/>
      <c r="MB57" s="144"/>
      <c r="MC57" s="144"/>
      <c r="MD57" s="144"/>
      <c r="ME57" s="144"/>
      <c r="MF57" s="144"/>
      <c r="MG57" s="144"/>
      <c r="MH57" s="144"/>
      <c r="MI57" s="144"/>
      <c r="MJ57" s="144"/>
      <c r="MK57" s="144"/>
      <c r="ML57" s="144"/>
      <c r="MM57" s="144"/>
      <c r="MN57" s="144"/>
      <c r="MO57" s="144"/>
      <c r="MP57" s="144"/>
      <c r="MQ57" s="144"/>
      <c r="MR57" s="144"/>
      <c r="MS57" s="144"/>
      <c r="MT57" s="144"/>
      <c r="MU57" s="144"/>
      <c r="MV57" s="144"/>
      <c r="MW57" s="144"/>
      <c r="MX57" s="144"/>
      <c r="MY57" s="144"/>
      <c r="MZ57" s="144"/>
      <c r="NA57" s="144"/>
      <c r="NB57" s="144"/>
      <c r="NC57" s="144"/>
      <c r="ND57" s="144"/>
      <c r="NE57" s="144"/>
      <c r="NF57" s="144"/>
      <c r="NG57" s="144"/>
      <c r="NH57" s="144"/>
      <c r="NI57" s="144"/>
      <c r="NJ57" s="144"/>
      <c r="NK57" s="144"/>
      <c r="NL57" s="144"/>
      <c r="NM57" s="144"/>
      <c r="NN57" s="144"/>
      <c r="NO57" s="144"/>
      <c r="NP57" s="144"/>
      <c r="NQ57" s="144"/>
      <c r="NR57" s="144"/>
      <c r="NS57" s="144"/>
      <c r="NT57" s="144"/>
      <c r="NU57" s="144"/>
      <c r="NV57" s="144"/>
      <c r="NW57" s="144"/>
      <c r="NX57" s="144"/>
      <c r="NY57" s="144"/>
      <c r="NZ57" s="144"/>
      <c r="OA57" s="144"/>
      <c r="OB57" s="144"/>
      <c r="OC57" s="144"/>
      <c r="OD57" s="144"/>
      <c r="OE57" s="144"/>
      <c r="OF57" s="144"/>
      <c r="OG57" s="144"/>
      <c r="OH57" s="144"/>
      <c r="OI57" s="144"/>
      <c r="OJ57" s="144"/>
      <c r="OK57" s="144"/>
      <c r="OL57" s="144"/>
      <c r="OM57" s="144"/>
      <c r="ON57" s="144"/>
      <c r="OO57" s="144"/>
      <c r="OP57" s="144"/>
      <c r="OQ57" s="144"/>
      <c r="OR57" s="144"/>
      <c r="OS57" s="144"/>
      <c r="OT57" s="144"/>
      <c r="OU57" s="144"/>
      <c r="OV57" s="144"/>
      <c r="OW57" s="144"/>
      <c r="OX57" s="144"/>
      <c r="OY57" s="144"/>
      <c r="OZ57" s="144"/>
      <c r="PA57" s="144"/>
      <c r="PB57" s="144"/>
      <c r="PC57" s="144"/>
      <c r="PD57" s="144"/>
      <c r="PE57" s="144"/>
      <c r="PF57" s="144"/>
      <c r="PG57" s="144"/>
      <c r="PH57" s="144"/>
      <c r="PI57" s="144"/>
      <c r="PJ57" s="144"/>
      <c r="PK57" s="144"/>
      <c r="PL57" s="144"/>
      <c r="PM57" s="144"/>
      <c r="PN57" s="144"/>
      <c r="PO57" s="144"/>
      <c r="PP57" s="144"/>
      <c r="PQ57" s="144"/>
      <c r="PR57" s="144"/>
      <c r="PS57" s="144"/>
      <c r="PT57" s="144"/>
      <c r="PU57" s="144"/>
      <c r="PV57" s="144"/>
      <c r="PW57" s="144"/>
      <c r="PX57" s="144"/>
      <c r="PY57" s="144"/>
      <c r="PZ57" s="144"/>
      <c r="QA57" s="144"/>
      <c r="QB57" s="144"/>
      <c r="QC57" s="144"/>
      <c r="QD57" s="144"/>
      <c r="QE57" s="144"/>
      <c r="QF57" s="144"/>
      <c r="QG57" s="144"/>
      <c r="QH57" s="144"/>
      <c r="QI57" s="144"/>
      <c r="QJ57" s="144"/>
      <c r="QK57" s="144"/>
      <c r="QL57" s="144"/>
      <c r="QM57" s="144"/>
      <c r="QN57" s="144"/>
      <c r="QO57" s="144"/>
      <c r="QP57" s="144"/>
      <c r="QQ57" s="144"/>
      <c r="QR57" s="144"/>
      <c r="QS57" s="144"/>
      <c r="QT57" s="144"/>
      <c r="QU57" s="144"/>
      <c r="QV57" s="144"/>
      <c r="QW57" s="144"/>
      <c r="QX57" s="144"/>
      <c r="QY57" s="144"/>
      <c r="QZ57" s="144"/>
      <c r="RA57" s="144"/>
      <c r="RB57" s="144"/>
      <c r="RC57" s="144"/>
      <c r="RD57" s="144"/>
      <c r="RE57" s="144"/>
      <c r="RF57" s="144"/>
      <c r="RG57" s="144"/>
      <c r="RH57" s="144"/>
      <c r="RI57" s="144"/>
      <c r="RJ57" s="144"/>
      <c r="RK57" s="144"/>
      <c r="RL57" s="144"/>
      <c r="RM57" s="144"/>
      <c r="RN57" s="144"/>
      <c r="RO57" s="144"/>
      <c r="RP57" s="144"/>
      <c r="RQ57" s="144"/>
      <c r="RR57" s="144"/>
      <c r="RS57" s="144"/>
      <c r="RT57" s="144"/>
      <c r="RU57" s="144"/>
      <c r="RV57" s="144"/>
      <c r="RW57" s="144"/>
      <c r="RX57" s="144"/>
      <c r="RY57" s="144"/>
      <c r="RZ57" s="144"/>
      <c r="SA57" s="144"/>
      <c r="SB57" s="144"/>
      <c r="SC57" s="144"/>
      <c r="SD57" s="144"/>
      <c r="SE57" s="144"/>
      <c r="SF57" s="144"/>
      <c r="SG57" s="144"/>
      <c r="SH57" s="144"/>
      <c r="SI57" s="144"/>
      <c r="SJ57" s="144"/>
      <c r="SK57" s="144"/>
      <c r="SL57" s="144"/>
      <c r="SM57" s="144"/>
      <c r="SN57" s="144"/>
      <c r="SO57" s="144"/>
      <c r="SP57" s="144"/>
      <c r="SQ57" s="144"/>
      <c r="SR57" s="144"/>
      <c r="SS57" s="144"/>
      <c r="ST57" s="144"/>
      <c r="SU57" s="144"/>
      <c r="SV57" s="144"/>
      <c r="SW57" s="144"/>
      <c r="SX57" s="144"/>
      <c r="SY57" s="144"/>
      <c r="SZ57" s="144"/>
      <c r="TA57" s="144"/>
      <c r="TB57" s="144"/>
      <c r="TC57" s="144"/>
      <c r="TD57" s="144"/>
      <c r="TE57" s="144"/>
      <c r="TF57" s="144"/>
      <c r="TG57" s="144"/>
      <c r="TH57" s="144"/>
      <c r="TI57" s="144"/>
      <c r="TJ57" s="144"/>
      <c r="TK57" s="144"/>
      <c r="TL57" s="144"/>
      <c r="TM57" s="144"/>
      <c r="TN57" s="144"/>
      <c r="TO57" s="144"/>
      <c r="TP57" s="144"/>
      <c r="TQ57" s="144"/>
      <c r="TR57" s="144"/>
      <c r="TS57" s="144"/>
      <c r="TT57" s="144"/>
      <c r="TU57" s="144"/>
      <c r="TV57" s="144"/>
      <c r="TW57" s="144"/>
      <c r="TX57" s="144"/>
      <c r="TY57" s="144"/>
      <c r="TZ57" s="144"/>
      <c r="UA57" s="144"/>
      <c r="UB57" s="144"/>
      <c r="UC57" s="144"/>
      <c r="UD57" s="144"/>
      <c r="UE57" s="144"/>
      <c r="UF57" s="144"/>
      <c r="UG57" s="144"/>
      <c r="UH57" s="144"/>
      <c r="UI57" s="144"/>
      <c r="UJ57" s="144"/>
      <c r="UK57" s="144"/>
      <c r="UL57" s="144"/>
      <c r="UM57" s="144"/>
      <c r="UN57" s="144"/>
      <c r="UO57" s="144"/>
      <c r="UP57" s="144"/>
      <c r="UQ57" s="144"/>
      <c r="UR57" s="144"/>
      <c r="US57" s="144"/>
      <c r="UT57" s="144"/>
      <c r="UU57" s="144"/>
      <c r="UV57" s="144"/>
      <c r="UW57" s="144"/>
      <c r="UX57" s="144"/>
      <c r="UY57" s="144"/>
      <c r="UZ57" s="144"/>
      <c r="VA57" s="144"/>
      <c r="VB57" s="144"/>
      <c r="VC57" s="144"/>
      <c r="VD57" s="144"/>
      <c r="VE57" s="144"/>
      <c r="VF57" s="144"/>
      <c r="VG57" s="144"/>
      <c r="VH57" s="144"/>
      <c r="VI57" s="144"/>
      <c r="VJ57" s="144"/>
      <c r="VK57" s="144"/>
      <c r="VL57" s="144"/>
      <c r="VM57" s="144"/>
      <c r="VN57" s="144"/>
      <c r="VO57" s="144"/>
      <c r="VP57" s="144"/>
      <c r="VQ57" s="144"/>
      <c r="VR57" s="144"/>
      <c r="VS57" s="144"/>
      <c r="VT57" s="144"/>
      <c r="VU57" s="144"/>
      <c r="VV57" s="144"/>
      <c r="VW57" s="144"/>
      <c r="VX57" s="144"/>
      <c r="VY57" s="144"/>
      <c r="VZ57" s="144"/>
      <c r="WA57" s="144"/>
      <c r="WB57" s="144"/>
      <c r="WC57" s="144"/>
      <c r="WD57" s="144"/>
      <c r="WE57" s="144"/>
      <c r="WF57" s="144"/>
      <c r="WG57" s="144"/>
      <c r="WH57" s="144"/>
      <c r="WI57" s="144"/>
      <c r="WJ57" s="144"/>
      <c r="WK57" s="144"/>
      <c r="WL57" s="144"/>
      <c r="WM57" s="144"/>
      <c r="WN57" s="144"/>
      <c r="WO57" s="144"/>
      <c r="WP57" s="144"/>
      <c r="WQ57" s="144"/>
      <c r="WR57" s="144"/>
      <c r="WS57" s="144"/>
      <c r="WT57" s="144"/>
      <c r="WU57" s="144"/>
      <c r="WV57" s="144"/>
      <c r="WW57" s="144"/>
      <c r="WX57" s="144"/>
      <c r="WY57" s="144"/>
      <c r="WZ57" s="144"/>
      <c r="XA57" s="144"/>
      <c r="XB57" s="144"/>
      <c r="XC57" s="144"/>
      <c r="XD57" s="144"/>
      <c r="XE57" s="144"/>
      <c r="XF57" s="144"/>
      <c r="XG57" s="144"/>
      <c r="XH57" s="144"/>
      <c r="XI57" s="144"/>
      <c r="XJ57" s="144"/>
      <c r="XK57" s="144"/>
      <c r="XL57" s="144"/>
      <c r="XM57" s="144"/>
      <c r="XN57" s="144"/>
      <c r="XO57" s="144"/>
      <c r="XP57" s="144"/>
      <c r="XQ57" s="144"/>
      <c r="XR57" s="144"/>
      <c r="XS57" s="144"/>
      <c r="XT57" s="144"/>
      <c r="XU57" s="144"/>
      <c r="XV57" s="144"/>
      <c r="XW57" s="144"/>
      <c r="XX57" s="144"/>
      <c r="XY57" s="144"/>
      <c r="XZ57" s="144"/>
      <c r="YA57" s="144"/>
      <c r="YB57" s="144"/>
      <c r="YC57" s="144"/>
      <c r="YD57" s="144"/>
      <c r="YE57" s="144"/>
      <c r="YF57" s="144"/>
      <c r="YG57" s="144"/>
      <c r="YH57" s="144"/>
      <c r="YI57" s="144"/>
      <c r="YJ57" s="144"/>
      <c r="YK57" s="144"/>
      <c r="YL57" s="144"/>
      <c r="YM57" s="144"/>
      <c r="YN57" s="144"/>
      <c r="YO57" s="144"/>
      <c r="YP57" s="144"/>
      <c r="YQ57" s="144"/>
      <c r="YR57" s="144"/>
      <c r="YS57" s="144"/>
      <c r="YT57" s="144"/>
      <c r="YU57" s="144"/>
      <c r="YV57" s="144"/>
      <c r="YW57" s="144"/>
      <c r="YX57" s="144"/>
      <c r="YY57" s="144"/>
      <c r="YZ57" s="144"/>
      <c r="ZA57" s="144"/>
      <c r="ZB57" s="144"/>
      <c r="ZC57" s="144"/>
      <c r="ZD57" s="144"/>
      <c r="ZE57" s="144"/>
      <c r="ZF57" s="144"/>
      <c r="ZG57" s="144"/>
      <c r="ZH57" s="144"/>
      <c r="ZI57" s="144"/>
      <c r="ZJ57" s="144"/>
      <c r="ZK57" s="144"/>
      <c r="ZL57" s="144"/>
      <c r="ZM57" s="144"/>
      <c r="ZN57" s="144"/>
      <c r="ZO57" s="144"/>
      <c r="ZP57" s="144"/>
      <c r="ZQ57" s="144"/>
      <c r="ZR57" s="144"/>
      <c r="ZS57" s="144"/>
      <c r="ZT57" s="144"/>
      <c r="ZU57" s="144"/>
      <c r="ZV57" s="144"/>
      <c r="ZW57" s="144"/>
      <c r="ZX57" s="144"/>
      <c r="ZY57" s="144"/>
      <c r="ZZ57" s="144"/>
      <c r="AAA57" s="144"/>
      <c r="AAB57" s="144"/>
      <c r="AAC57" s="144"/>
      <c r="AAD57" s="144"/>
      <c r="AAE57" s="144"/>
      <c r="AAF57" s="144"/>
      <c r="AAG57" s="144"/>
      <c r="AAH57" s="144"/>
      <c r="AAI57" s="144"/>
      <c r="AAJ57" s="144"/>
      <c r="AAK57" s="144"/>
      <c r="AAL57" s="144"/>
      <c r="AAM57" s="144"/>
      <c r="AAN57" s="144"/>
      <c r="AAO57" s="144"/>
      <c r="AAP57" s="144"/>
      <c r="AAQ57" s="144"/>
      <c r="AAR57" s="144"/>
      <c r="AAS57" s="144"/>
      <c r="AAT57" s="144"/>
      <c r="AAU57" s="144"/>
      <c r="AAV57" s="144"/>
      <c r="AAW57" s="144"/>
      <c r="AAX57" s="144"/>
      <c r="AAY57" s="144"/>
      <c r="AAZ57" s="144"/>
      <c r="ABA57" s="144"/>
      <c r="ABB57" s="144"/>
      <c r="ABC57" s="144"/>
      <c r="ABD57" s="144"/>
      <c r="ABE57" s="144"/>
      <c r="ABF57" s="144"/>
      <c r="ABG57" s="144"/>
      <c r="ABH57" s="144"/>
      <c r="ABI57" s="144"/>
      <c r="ABJ57" s="144"/>
      <c r="ABK57" s="144"/>
      <c r="ABL57" s="144"/>
      <c r="ABM57" s="144"/>
      <c r="ABN57" s="144"/>
      <c r="ABO57" s="144"/>
      <c r="ABP57" s="144"/>
      <c r="ABQ57" s="144"/>
      <c r="ABR57" s="144"/>
      <c r="ABS57" s="144"/>
      <c r="ABT57" s="144"/>
      <c r="ABU57" s="144"/>
      <c r="ABV57" s="144"/>
      <c r="ABW57" s="144"/>
      <c r="ABX57" s="144"/>
      <c r="ABY57" s="144"/>
      <c r="ABZ57" s="144"/>
      <c r="ACA57" s="144"/>
      <c r="ACB57" s="144"/>
      <c r="ACC57" s="144"/>
      <c r="ACD57" s="144"/>
      <c r="ACE57" s="144"/>
      <c r="ACF57" s="144"/>
      <c r="ACG57" s="144"/>
      <c r="ACH57" s="144"/>
      <c r="ACI57" s="144"/>
      <c r="ACJ57" s="144"/>
      <c r="ACK57" s="144"/>
      <c r="ACL57" s="144"/>
      <c r="ACM57" s="144"/>
      <c r="ACN57" s="144"/>
      <c r="ACO57" s="144"/>
      <c r="ACP57" s="144"/>
      <c r="ACQ57" s="144"/>
      <c r="ACR57" s="144"/>
      <c r="ACS57" s="144"/>
      <c r="ACT57" s="144"/>
      <c r="ACU57" s="144"/>
      <c r="ACV57" s="144"/>
      <c r="ACW57" s="144"/>
      <c r="ACX57" s="144"/>
      <c r="ACY57" s="144"/>
      <c r="ACZ57" s="144"/>
      <c r="ADA57" s="144"/>
      <c r="ADB57" s="144"/>
      <c r="ADC57" s="144"/>
      <c r="ADD57" s="144"/>
      <c r="ADE57" s="144"/>
      <c r="ADF57" s="144"/>
      <c r="ADG57" s="144"/>
      <c r="ADH57" s="144"/>
      <c r="ADI57" s="144"/>
      <c r="ADJ57" s="144"/>
      <c r="ADK57" s="144"/>
      <c r="ADL57" s="144"/>
      <c r="ADM57" s="144"/>
      <c r="ADN57" s="144"/>
      <c r="ADO57" s="144"/>
      <c r="ADP57" s="144"/>
      <c r="ADQ57" s="144"/>
      <c r="ADR57" s="144"/>
      <c r="ADS57" s="144"/>
      <c r="ADT57" s="144"/>
      <c r="ADU57" s="144"/>
      <c r="ADV57" s="144"/>
      <c r="ADW57" s="144"/>
      <c r="ADX57" s="144"/>
      <c r="ADY57" s="144"/>
      <c r="ADZ57" s="144"/>
      <c r="AEA57" s="144"/>
      <c r="AEB57" s="144"/>
      <c r="AEC57" s="144"/>
      <c r="AED57" s="144"/>
      <c r="AEE57" s="144"/>
      <c r="AEF57" s="144"/>
      <c r="AEG57" s="144"/>
      <c r="AEH57" s="144"/>
      <c r="AEI57" s="144"/>
      <c r="AEJ57" s="144"/>
      <c r="AEK57" s="144"/>
      <c r="AEL57" s="144"/>
      <c r="AEM57" s="144"/>
      <c r="AEN57" s="144"/>
      <c r="AEO57" s="144"/>
      <c r="AEP57" s="144"/>
      <c r="AEQ57" s="144"/>
      <c r="AER57" s="144"/>
      <c r="AES57" s="144"/>
      <c r="AET57" s="144"/>
      <c r="AEU57" s="144"/>
      <c r="AEV57" s="144"/>
      <c r="AEW57" s="144"/>
      <c r="AEX57" s="144"/>
      <c r="AEY57" s="144"/>
      <c r="AEZ57" s="144"/>
      <c r="AFA57" s="144"/>
      <c r="AFB57" s="144"/>
      <c r="AFC57" s="144"/>
      <c r="AFD57" s="144"/>
      <c r="AFE57" s="144"/>
      <c r="AFF57" s="144"/>
      <c r="AFG57" s="144"/>
      <c r="AFH57" s="144"/>
      <c r="AFI57" s="144"/>
      <c r="AFJ57" s="144"/>
      <c r="AFK57" s="144"/>
      <c r="AFL57" s="144"/>
      <c r="AFM57" s="144"/>
      <c r="AFN57" s="144"/>
      <c r="AFO57" s="144"/>
      <c r="AFP57" s="144"/>
      <c r="AFQ57" s="144"/>
      <c r="AFR57" s="144"/>
      <c r="AFS57" s="144"/>
      <c r="AFT57" s="144"/>
      <c r="AFU57" s="144"/>
      <c r="AFV57" s="144"/>
      <c r="AFW57" s="144"/>
      <c r="AFX57" s="144"/>
      <c r="AFY57" s="144"/>
      <c r="AFZ57" s="144"/>
      <c r="AGA57" s="144"/>
      <c r="AGB57" s="144"/>
      <c r="AGC57" s="144"/>
      <c r="AGD57" s="144"/>
      <c r="AGE57" s="144"/>
      <c r="AGF57" s="144"/>
      <c r="AGG57" s="144"/>
      <c r="AGH57" s="144"/>
      <c r="AGI57" s="144"/>
      <c r="AGJ57" s="144"/>
      <c r="AGK57" s="144"/>
      <c r="AGL57" s="144"/>
      <c r="AGM57" s="144"/>
      <c r="AGN57" s="144"/>
      <c r="AGO57" s="144"/>
      <c r="AGP57" s="144"/>
      <c r="AGQ57" s="144"/>
      <c r="AGR57" s="144"/>
      <c r="AGS57" s="144"/>
      <c r="AGT57" s="144"/>
      <c r="AGU57" s="144"/>
      <c r="AGV57" s="144"/>
      <c r="AGW57" s="144"/>
      <c r="AGX57" s="144"/>
      <c r="AGY57" s="144"/>
      <c r="AGZ57" s="144"/>
      <c r="AHA57" s="144"/>
      <c r="AHB57" s="144"/>
      <c r="AHC57" s="144"/>
      <c r="AHD57" s="144"/>
      <c r="AHE57" s="144"/>
      <c r="AHF57" s="144"/>
      <c r="AHG57" s="144"/>
      <c r="AHH57" s="144"/>
      <c r="AHI57" s="144"/>
      <c r="AHJ57" s="144"/>
      <c r="AHK57" s="144"/>
      <c r="AHL57" s="144"/>
      <c r="AHM57" s="144"/>
      <c r="AHN57" s="144"/>
      <c r="AHO57" s="144"/>
      <c r="AHP57" s="144"/>
      <c r="AHQ57" s="144"/>
      <c r="AHR57" s="144"/>
      <c r="AHS57" s="144"/>
      <c r="AHT57" s="144"/>
      <c r="AHU57" s="144"/>
      <c r="AHV57" s="144"/>
      <c r="AHW57" s="144"/>
      <c r="AHX57" s="144"/>
      <c r="AHY57" s="144"/>
      <c r="AHZ57" s="144"/>
      <c r="AIA57" s="144"/>
      <c r="AIB57" s="144"/>
      <c r="AIC57" s="144"/>
      <c r="AID57" s="144"/>
      <c r="AIE57" s="144"/>
      <c r="AIF57" s="144"/>
      <c r="AIG57" s="144"/>
      <c r="AIH57" s="144"/>
      <c r="AII57" s="144"/>
      <c r="AIJ57" s="144"/>
      <c r="AIK57" s="144"/>
      <c r="AIL57" s="144"/>
      <c r="AIM57" s="144"/>
      <c r="AIN57" s="144"/>
      <c r="AIO57" s="144"/>
      <c r="AIP57" s="144"/>
      <c r="AIQ57" s="144"/>
      <c r="AIR57" s="144"/>
      <c r="AIS57" s="144"/>
      <c r="AIT57" s="144"/>
      <c r="AIU57" s="144"/>
      <c r="AIV57" s="144"/>
      <c r="AIW57" s="144"/>
      <c r="AIX57" s="144"/>
      <c r="AIY57" s="144"/>
      <c r="AIZ57" s="144"/>
      <c r="AJA57" s="144"/>
      <c r="AJB57" s="144"/>
      <c r="AJC57" s="144"/>
      <c r="AJD57" s="144"/>
      <c r="AJE57" s="144"/>
      <c r="AJF57" s="144"/>
      <c r="AJG57" s="144"/>
      <c r="AJH57" s="144"/>
      <c r="AJI57" s="144"/>
      <c r="AJJ57" s="144"/>
      <c r="AJK57" s="144"/>
      <c r="AJL57" s="144"/>
      <c r="AJM57" s="144"/>
      <c r="AJN57" s="144"/>
      <c r="AJO57" s="144"/>
      <c r="AJP57" s="144"/>
      <c r="AJQ57" s="144"/>
      <c r="AJR57" s="144"/>
      <c r="AJS57" s="144"/>
      <c r="AJT57" s="144"/>
      <c r="AJU57" s="144"/>
      <c r="AJV57" s="144"/>
      <c r="AJW57" s="144"/>
      <c r="AJX57" s="144"/>
      <c r="AJY57" s="144"/>
      <c r="AJZ57" s="144"/>
      <c r="AKA57" s="144"/>
      <c r="AKB57" s="144"/>
      <c r="AKC57" s="144"/>
      <c r="AKD57" s="144"/>
      <c r="AKE57" s="144"/>
      <c r="AKF57" s="144"/>
      <c r="AKG57" s="144"/>
      <c r="AKH57" s="144"/>
      <c r="AKI57" s="144"/>
    </row>
    <row r="58" spans="1:971" s="145" customFormat="1" ht="357" customHeight="1">
      <c r="A58" s="481"/>
      <c r="B58" s="481"/>
      <c r="C58" s="479"/>
      <c r="D58" s="479"/>
      <c r="E58" s="620"/>
      <c r="F58" s="619"/>
      <c r="G58" s="611"/>
      <c r="H58" s="611"/>
      <c r="I58" s="610"/>
      <c r="J58" s="610"/>
      <c r="K58" s="610"/>
      <c r="L58" s="610"/>
      <c r="M58" s="610"/>
      <c r="N58" s="488"/>
      <c r="O58" s="491"/>
      <c r="P58" s="488"/>
      <c r="Q58" s="491"/>
      <c r="R58" s="488"/>
      <c r="S58" s="491"/>
      <c r="T58" s="488"/>
      <c r="U58" s="486"/>
      <c r="V58" s="500"/>
      <c r="W58" s="498"/>
      <c r="X58" s="304"/>
      <c r="Y58" s="619"/>
      <c r="Z58" s="307"/>
      <c r="AA58" s="619"/>
      <c r="AB58" s="144"/>
      <c r="AC58" s="144"/>
      <c r="AD58" s="144"/>
      <c r="AE58" s="144"/>
      <c r="AF58" s="207" t="s">
        <v>1471</v>
      </c>
      <c r="AG58" s="192" t="s">
        <v>1234</v>
      </c>
      <c r="AH58" s="144"/>
      <c r="AI58" s="144"/>
      <c r="AJ58" s="144"/>
      <c r="AK58" s="144"/>
      <c r="AL58" s="144"/>
      <c r="AM58" s="144"/>
      <c r="AN58" s="144"/>
      <c r="AO58" s="144"/>
      <c r="AP58" s="144"/>
      <c r="AQ58" s="144"/>
      <c r="AR58" s="144"/>
      <c r="AS58" s="144"/>
      <c r="AT58" s="144"/>
      <c r="AU58" s="144"/>
      <c r="AV58" s="144"/>
      <c r="AW58" s="144"/>
      <c r="AX58" s="144"/>
      <c r="AY58" s="144"/>
      <c r="AZ58" s="144"/>
      <c r="BA58" s="144"/>
      <c r="BB58" s="144"/>
      <c r="BC58" s="144"/>
      <c r="BD58" s="144"/>
      <c r="BE58" s="144"/>
      <c r="BF58" s="144"/>
      <c r="BG58" s="144"/>
      <c r="BH58" s="144"/>
      <c r="BI58" s="144"/>
      <c r="BJ58" s="144"/>
      <c r="BK58" s="144"/>
      <c r="BL58" s="144"/>
      <c r="BM58" s="144"/>
      <c r="BN58" s="144"/>
      <c r="BO58" s="144"/>
      <c r="BP58" s="144"/>
      <c r="BQ58" s="144"/>
      <c r="BR58" s="144"/>
      <c r="BS58" s="144"/>
      <c r="BT58" s="144"/>
      <c r="BU58" s="144"/>
      <c r="BV58" s="144"/>
      <c r="BW58" s="144"/>
      <c r="BX58" s="144"/>
      <c r="BY58" s="144"/>
      <c r="BZ58" s="144"/>
      <c r="CA58" s="144"/>
      <c r="CB58" s="144"/>
      <c r="CC58" s="144"/>
      <c r="CD58" s="144"/>
      <c r="CE58" s="144"/>
      <c r="CF58" s="144"/>
      <c r="CG58" s="144"/>
      <c r="CH58" s="144"/>
      <c r="CI58" s="144"/>
      <c r="CJ58" s="144"/>
      <c r="CK58" s="144"/>
      <c r="CL58" s="144"/>
      <c r="CM58" s="144"/>
      <c r="CN58" s="144"/>
      <c r="CO58" s="144"/>
      <c r="CP58" s="144"/>
      <c r="CQ58" s="144"/>
      <c r="CR58" s="144"/>
      <c r="CS58" s="144"/>
      <c r="CT58" s="144"/>
      <c r="CU58" s="144"/>
      <c r="CV58" s="144"/>
      <c r="CW58" s="144"/>
      <c r="CX58" s="144"/>
      <c r="CY58" s="144"/>
      <c r="CZ58" s="144"/>
      <c r="DA58" s="144"/>
      <c r="DB58" s="144"/>
      <c r="DC58" s="144"/>
      <c r="DD58" s="144"/>
      <c r="DE58" s="144"/>
      <c r="DF58" s="144"/>
      <c r="DG58" s="144"/>
      <c r="DH58" s="144"/>
      <c r="DI58" s="144"/>
      <c r="DJ58" s="144"/>
      <c r="DK58" s="144"/>
      <c r="DL58" s="144"/>
      <c r="DM58" s="144"/>
      <c r="DN58" s="144"/>
      <c r="DO58" s="144"/>
      <c r="DP58" s="144"/>
      <c r="DQ58" s="144"/>
      <c r="DR58" s="144"/>
      <c r="DS58" s="144"/>
      <c r="DT58" s="144"/>
      <c r="DU58" s="144"/>
      <c r="DV58" s="144"/>
      <c r="DW58" s="144"/>
      <c r="DX58" s="144"/>
      <c r="DY58" s="144"/>
      <c r="DZ58" s="144"/>
      <c r="EA58" s="144"/>
      <c r="EB58" s="144"/>
      <c r="EC58" s="144"/>
      <c r="ED58" s="144"/>
      <c r="EE58" s="144"/>
      <c r="EF58" s="144"/>
      <c r="EG58" s="144"/>
      <c r="EH58" s="144"/>
      <c r="EI58" s="144"/>
      <c r="EJ58" s="144"/>
      <c r="EK58" s="144"/>
      <c r="EL58" s="144"/>
      <c r="EM58" s="144"/>
      <c r="EN58" s="144"/>
      <c r="EO58" s="144"/>
      <c r="EP58" s="144"/>
      <c r="EQ58" s="144"/>
      <c r="ER58" s="144"/>
      <c r="ES58" s="144"/>
      <c r="ET58" s="144"/>
      <c r="EU58" s="144"/>
      <c r="EV58" s="144"/>
      <c r="EW58" s="144"/>
      <c r="EX58" s="144"/>
      <c r="EY58" s="144"/>
      <c r="EZ58" s="144"/>
      <c r="FA58" s="144"/>
      <c r="FB58" s="144"/>
      <c r="FC58" s="144"/>
      <c r="FD58" s="144"/>
      <c r="FE58" s="144"/>
      <c r="FF58" s="144"/>
      <c r="FG58" s="144"/>
      <c r="FH58" s="144"/>
      <c r="FI58" s="144"/>
      <c r="FJ58" s="144"/>
      <c r="FK58" s="144"/>
      <c r="FL58" s="144"/>
      <c r="FM58" s="144"/>
      <c r="FN58" s="144"/>
      <c r="FO58" s="144"/>
      <c r="FP58" s="144"/>
      <c r="FQ58" s="144"/>
      <c r="FR58" s="144"/>
      <c r="FS58" s="144"/>
      <c r="FT58" s="144"/>
      <c r="FU58" s="144"/>
      <c r="FV58" s="144"/>
      <c r="FW58" s="144"/>
      <c r="FX58" s="144"/>
      <c r="FY58" s="144"/>
      <c r="FZ58" s="144"/>
      <c r="GA58" s="144"/>
      <c r="GB58" s="144"/>
      <c r="GC58" s="144"/>
      <c r="GD58" s="144"/>
      <c r="GE58" s="144"/>
      <c r="GF58" s="144"/>
      <c r="GG58" s="144"/>
      <c r="GH58" s="144"/>
      <c r="GI58" s="144"/>
      <c r="GJ58" s="144"/>
      <c r="GK58" s="144"/>
      <c r="GL58" s="144"/>
      <c r="GM58" s="144"/>
      <c r="GN58" s="144"/>
      <c r="GO58" s="144"/>
      <c r="GP58" s="144"/>
      <c r="GQ58" s="144"/>
      <c r="GR58" s="144"/>
      <c r="GS58" s="144"/>
      <c r="GT58" s="144"/>
      <c r="GU58" s="144"/>
      <c r="GV58" s="144"/>
      <c r="GW58" s="144"/>
      <c r="GX58" s="144"/>
      <c r="GY58" s="144"/>
      <c r="GZ58" s="144"/>
      <c r="HA58" s="144"/>
      <c r="HB58" s="144"/>
      <c r="HC58" s="144"/>
      <c r="HD58" s="144"/>
      <c r="HE58" s="144"/>
      <c r="HF58" s="144"/>
      <c r="HG58" s="144"/>
      <c r="HH58" s="144"/>
      <c r="HI58" s="144"/>
      <c r="HJ58" s="144"/>
      <c r="HK58" s="144"/>
      <c r="HL58" s="144"/>
      <c r="HM58" s="144"/>
      <c r="HN58" s="144"/>
      <c r="HO58" s="144"/>
      <c r="HP58" s="144"/>
      <c r="HQ58" s="144"/>
      <c r="HR58" s="144"/>
      <c r="HS58" s="144"/>
      <c r="HT58" s="144"/>
      <c r="HU58" s="144"/>
      <c r="HV58" s="144"/>
      <c r="HW58" s="144"/>
      <c r="HX58" s="144"/>
      <c r="HY58" s="144"/>
      <c r="HZ58" s="144"/>
      <c r="IA58" s="144"/>
      <c r="IB58" s="144"/>
      <c r="IC58" s="144"/>
      <c r="ID58" s="144"/>
      <c r="IE58" s="144"/>
      <c r="IF58" s="144"/>
      <c r="IG58" s="144"/>
      <c r="IH58" s="144"/>
      <c r="II58" s="144"/>
      <c r="IJ58" s="144"/>
      <c r="IK58" s="144"/>
      <c r="IL58" s="144"/>
      <c r="IM58" s="144"/>
      <c r="IN58" s="144"/>
      <c r="IO58" s="144"/>
      <c r="IP58" s="144"/>
      <c r="IQ58" s="144"/>
      <c r="IR58" s="144"/>
      <c r="IS58" s="144"/>
      <c r="IT58" s="144"/>
      <c r="IU58" s="144"/>
      <c r="IV58" s="144"/>
      <c r="IW58" s="144"/>
      <c r="IX58" s="144"/>
      <c r="IY58" s="144"/>
      <c r="IZ58" s="144"/>
      <c r="JA58" s="144"/>
      <c r="JB58" s="144"/>
      <c r="JC58" s="144"/>
      <c r="JD58" s="144"/>
      <c r="JE58" s="144"/>
      <c r="JF58" s="144"/>
      <c r="JG58" s="144"/>
      <c r="JH58" s="144"/>
      <c r="JI58" s="144"/>
      <c r="JJ58" s="144"/>
      <c r="JK58" s="144"/>
      <c r="JL58" s="144"/>
      <c r="JM58" s="144"/>
      <c r="JN58" s="144"/>
      <c r="JO58" s="144"/>
      <c r="JP58" s="144"/>
      <c r="JQ58" s="144"/>
      <c r="JR58" s="144"/>
      <c r="JS58" s="144"/>
      <c r="JT58" s="144"/>
      <c r="JU58" s="144"/>
      <c r="JV58" s="144"/>
      <c r="JW58" s="144"/>
      <c r="JX58" s="144"/>
      <c r="JY58" s="144"/>
      <c r="JZ58" s="144"/>
      <c r="KA58" s="144"/>
      <c r="KB58" s="144"/>
      <c r="KC58" s="144"/>
      <c r="KD58" s="144"/>
      <c r="KE58" s="144"/>
      <c r="KF58" s="144"/>
      <c r="KG58" s="144"/>
      <c r="KH58" s="144"/>
      <c r="KI58" s="144"/>
      <c r="KJ58" s="144"/>
      <c r="KK58" s="144"/>
      <c r="KL58" s="144"/>
      <c r="KM58" s="144"/>
      <c r="KN58" s="144"/>
      <c r="KO58" s="144"/>
      <c r="KP58" s="144"/>
      <c r="KQ58" s="144"/>
      <c r="KR58" s="144"/>
      <c r="KS58" s="144"/>
      <c r="KT58" s="144"/>
      <c r="KU58" s="144"/>
      <c r="KV58" s="144"/>
      <c r="KW58" s="144"/>
      <c r="KX58" s="144"/>
      <c r="KY58" s="144"/>
      <c r="KZ58" s="144"/>
      <c r="LA58" s="144"/>
      <c r="LB58" s="144"/>
      <c r="LC58" s="144"/>
      <c r="LD58" s="144"/>
      <c r="LE58" s="144"/>
      <c r="LF58" s="144"/>
      <c r="LG58" s="144"/>
      <c r="LH58" s="144"/>
      <c r="LI58" s="144"/>
      <c r="LJ58" s="144"/>
      <c r="LK58" s="144"/>
      <c r="LL58" s="144"/>
      <c r="LM58" s="144"/>
      <c r="LN58" s="144"/>
      <c r="LO58" s="144"/>
      <c r="LP58" s="144"/>
      <c r="LQ58" s="144"/>
      <c r="LR58" s="144"/>
      <c r="LS58" s="144"/>
      <c r="LT58" s="144"/>
      <c r="LU58" s="144"/>
      <c r="LV58" s="144"/>
      <c r="LW58" s="144"/>
      <c r="LX58" s="144"/>
      <c r="LY58" s="144"/>
      <c r="LZ58" s="144"/>
      <c r="MA58" s="144"/>
      <c r="MB58" s="144"/>
      <c r="MC58" s="144"/>
      <c r="MD58" s="144"/>
      <c r="ME58" s="144"/>
      <c r="MF58" s="144"/>
      <c r="MG58" s="144"/>
      <c r="MH58" s="144"/>
      <c r="MI58" s="144"/>
      <c r="MJ58" s="144"/>
      <c r="MK58" s="144"/>
      <c r="ML58" s="144"/>
      <c r="MM58" s="144"/>
      <c r="MN58" s="144"/>
      <c r="MO58" s="144"/>
      <c r="MP58" s="144"/>
      <c r="MQ58" s="144"/>
      <c r="MR58" s="144"/>
      <c r="MS58" s="144"/>
      <c r="MT58" s="144"/>
      <c r="MU58" s="144"/>
      <c r="MV58" s="144"/>
      <c r="MW58" s="144"/>
      <c r="MX58" s="144"/>
      <c r="MY58" s="144"/>
      <c r="MZ58" s="144"/>
      <c r="NA58" s="144"/>
      <c r="NB58" s="144"/>
      <c r="NC58" s="144"/>
      <c r="ND58" s="144"/>
      <c r="NE58" s="144"/>
      <c r="NF58" s="144"/>
      <c r="NG58" s="144"/>
      <c r="NH58" s="144"/>
      <c r="NI58" s="144"/>
      <c r="NJ58" s="144"/>
      <c r="NK58" s="144"/>
      <c r="NL58" s="144"/>
      <c r="NM58" s="144"/>
      <c r="NN58" s="144"/>
      <c r="NO58" s="144"/>
      <c r="NP58" s="144"/>
      <c r="NQ58" s="144"/>
      <c r="NR58" s="144"/>
      <c r="NS58" s="144"/>
      <c r="NT58" s="144"/>
      <c r="NU58" s="144"/>
      <c r="NV58" s="144"/>
      <c r="NW58" s="144"/>
      <c r="NX58" s="144"/>
      <c r="NY58" s="144"/>
      <c r="NZ58" s="144"/>
      <c r="OA58" s="144"/>
      <c r="OB58" s="144"/>
      <c r="OC58" s="144"/>
      <c r="OD58" s="144"/>
      <c r="OE58" s="144"/>
      <c r="OF58" s="144"/>
      <c r="OG58" s="144"/>
      <c r="OH58" s="144"/>
      <c r="OI58" s="144"/>
      <c r="OJ58" s="144"/>
      <c r="OK58" s="144"/>
      <c r="OL58" s="144"/>
      <c r="OM58" s="144"/>
      <c r="ON58" s="144"/>
      <c r="OO58" s="144"/>
      <c r="OP58" s="144"/>
      <c r="OQ58" s="144"/>
      <c r="OR58" s="144"/>
      <c r="OS58" s="144"/>
      <c r="OT58" s="144"/>
      <c r="OU58" s="144"/>
      <c r="OV58" s="144"/>
      <c r="OW58" s="144"/>
      <c r="OX58" s="144"/>
      <c r="OY58" s="144"/>
      <c r="OZ58" s="144"/>
      <c r="PA58" s="144"/>
      <c r="PB58" s="144"/>
      <c r="PC58" s="144"/>
      <c r="PD58" s="144"/>
      <c r="PE58" s="144"/>
      <c r="PF58" s="144"/>
      <c r="PG58" s="144"/>
      <c r="PH58" s="144"/>
      <c r="PI58" s="144"/>
      <c r="PJ58" s="144"/>
      <c r="PK58" s="144"/>
      <c r="PL58" s="144"/>
      <c r="PM58" s="144"/>
      <c r="PN58" s="144"/>
      <c r="PO58" s="144"/>
      <c r="PP58" s="144"/>
      <c r="PQ58" s="144"/>
      <c r="PR58" s="144"/>
      <c r="PS58" s="144"/>
      <c r="PT58" s="144"/>
      <c r="PU58" s="144"/>
      <c r="PV58" s="144"/>
      <c r="PW58" s="144"/>
      <c r="PX58" s="144"/>
      <c r="PY58" s="144"/>
      <c r="PZ58" s="144"/>
      <c r="QA58" s="144"/>
      <c r="QB58" s="144"/>
      <c r="QC58" s="144"/>
      <c r="QD58" s="144"/>
      <c r="QE58" s="144"/>
      <c r="QF58" s="144"/>
      <c r="QG58" s="144"/>
      <c r="QH58" s="144"/>
      <c r="QI58" s="144"/>
      <c r="QJ58" s="144"/>
      <c r="QK58" s="144"/>
      <c r="QL58" s="144"/>
      <c r="QM58" s="144"/>
      <c r="QN58" s="144"/>
      <c r="QO58" s="144"/>
      <c r="QP58" s="144"/>
      <c r="QQ58" s="144"/>
      <c r="QR58" s="144"/>
      <c r="QS58" s="144"/>
      <c r="QT58" s="144"/>
      <c r="QU58" s="144"/>
      <c r="QV58" s="144"/>
      <c r="QW58" s="144"/>
      <c r="QX58" s="144"/>
      <c r="QY58" s="144"/>
      <c r="QZ58" s="144"/>
      <c r="RA58" s="144"/>
      <c r="RB58" s="144"/>
      <c r="RC58" s="144"/>
      <c r="RD58" s="144"/>
      <c r="RE58" s="144"/>
      <c r="RF58" s="144"/>
      <c r="RG58" s="144"/>
      <c r="RH58" s="144"/>
      <c r="RI58" s="144"/>
      <c r="RJ58" s="144"/>
      <c r="RK58" s="144"/>
      <c r="RL58" s="144"/>
      <c r="RM58" s="144"/>
      <c r="RN58" s="144"/>
      <c r="RO58" s="144"/>
      <c r="RP58" s="144"/>
      <c r="RQ58" s="144"/>
      <c r="RR58" s="144"/>
      <c r="RS58" s="144"/>
      <c r="RT58" s="144"/>
      <c r="RU58" s="144"/>
      <c r="RV58" s="144"/>
      <c r="RW58" s="144"/>
      <c r="RX58" s="144"/>
      <c r="RY58" s="144"/>
      <c r="RZ58" s="144"/>
      <c r="SA58" s="144"/>
      <c r="SB58" s="144"/>
      <c r="SC58" s="144"/>
      <c r="SD58" s="144"/>
      <c r="SE58" s="144"/>
      <c r="SF58" s="144"/>
      <c r="SG58" s="144"/>
      <c r="SH58" s="144"/>
      <c r="SI58" s="144"/>
      <c r="SJ58" s="144"/>
      <c r="SK58" s="144"/>
      <c r="SL58" s="144"/>
      <c r="SM58" s="144"/>
      <c r="SN58" s="144"/>
      <c r="SO58" s="144"/>
      <c r="SP58" s="144"/>
      <c r="SQ58" s="144"/>
      <c r="SR58" s="144"/>
      <c r="SS58" s="144"/>
      <c r="ST58" s="144"/>
      <c r="SU58" s="144"/>
      <c r="SV58" s="144"/>
      <c r="SW58" s="144"/>
      <c r="SX58" s="144"/>
      <c r="SY58" s="144"/>
      <c r="SZ58" s="144"/>
      <c r="TA58" s="144"/>
      <c r="TB58" s="144"/>
      <c r="TC58" s="144"/>
      <c r="TD58" s="144"/>
      <c r="TE58" s="144"/>
      <c r="TF58" s="144"/>
      <c r="TG58" s="144"/>
      <c r="TH58" s="144"/>
      <c r="TI58" s="144"/>
      <c r="TJ58" s="144"/>
      <c r="TK58" s="144"/>
      <c r="TL58" s="144"/>
      <c r="TM58" s="144"/>
      <c r="TN58" s="144"/>
      <c r="TO58" s="144"/>
      <c r="TP58" s="144"/>
      <c r="TQ58" s="144"/>
      <c r="TR58" s="144"/>
      <c r="TS58" s="144"/>
      <c r="TT58" s="144"/>
      <c r="TU58" s="144"/>
      <c r="TV58" s="144"/>
      <c r="TW58" s="144"/>
      <c r="TX58" s="144"/>
      <c r="TY58" s="144"/>
      <c r="TZ58" s="144"/>
      <c r="UA58" s="144"/>
      <c r="UB58" s="144"/>
      <c r="UC58" s="144"/>
      <c r="UD58" s="144"/>
      <c r="UE58" s="144"/>
      <c r="UF58" s="144"/>
      <c r="UG58" s="144"/>
      <c r="UH58" s="144"/>
      <c r="UI58" s="144"/>
      <c r="UJ58" s="144"/>
      <c r="UK58" s="144"/>
      <c r="UL58" s="144"/>
      <c r="UM58" s="144"/>
      <c r="UN58" s="144"/>
      <c r="UO58" s="144"/>
      <c r="UP58" s="144"/>
      <c r="UQ58" s="144"/>
      <c r="UR58" s="144"/>
      <c r="US58" s="144"/>
      <c r="UT58" s="144"/>
      <c r="UU58" s="144"/>
      <c r="UV58" s="144"/>
      <c r="UW58" s="144"/>
      <c r="UX58" s="144"/>
      <c r="UY58" s="144"/>
      <c r="UZ58" s="144"/>
      <c r="VA58" s="144"/>
      <c r="VB58" s="144"/>
      <c r="VC58" s="144"/>
      <c r="VD58" s="144"/>
      <c r="VE58" s="144"/>
      <c r="VF58" s="144"/>
      <c r="VG58" s="144"/>
      <c r="VH58" s="144"/>
      <c r="VI58" s="144"/>
      <c r="VJ58" s="144"/>
      <c r="VK58" s="144"/>
      <c r="VL58" s="144"/>
      <c r="VM58" s="144"/>
      <c r="VN58" s="144"/>
      <c r="VO58" s="144"/>
      <c r="VP58" s="144"/>
      <c r="VQ58" s="144"/>
      <c r="VR58" s="144"/>
      <c r="VS58" s="144"/>
      <c r="VT58" s="144"/>
      <c r="VU58" s="144"/>
      <c r="VV58" s="144"/>
      <c r="VW58" s="144"/>
      <c r="VX58" s="144"/>
      <c r="VY58" s="144"/>
      <c r="VZ58" s="144"/>
      <c r="WA58" s="144"/>
      <c r="WB58" s="144"/>
      <c r="WC58" s="144"/>
      <c r="WD58" s="144"/>
      <c r="WE58" s="144"/>
      <c r="WF58" s="144"/>
      <c r="WG58" s="144"/>
      <c r="WH58" s="144"/>
      <c r="WI58" s="144"/>
      <c r="WJ58" s="144"/>
      <c r="WK58" s="144"/>
      <c r="WL58" s="144"/>
      <c r="WM58" s="144"/>
      <c r="WN58" s="144"/>
      <c r="WO58" s="144"/>
      <c r="WP58" s="144"/>
      <c r="WQ58" s="144"/>
      <c r="WR58" s="144"/>
      <c r="WS58" s="144"/>
      <c r="WT58" s="144"/>
      <c r="WU58" s="144"/>
      <c r="WV58" s="144"/>
      <c r="WW58" s="144"/>
      <c r="WX58" s="144"/>
      <c r="WY58" s="144"/>
      <c r="WZ58" s="144"/>
      <c r="XA58" s="144"/>
      <c r="XB58" s="144"/>
      <c r="XC58" s="144"/>
      <c r="XD58" s="144"/>
      <c r="XE58" s="144"/>
      <c r="XF58" s="144"/>
      <c r="XG58" s="144"/>
      <c r="XH58" s="144"/>
      <c r="XI58" s="144"/>
      <c r="XJ58" s="144"/>
      <c r="XK58" s="144"/>
      <c r="XL58" s="144"/>
      <c r="XM58" s="144"/>
      <c r="XN58" s="144"/>
      <c r="XO58" s="144"/>
      <c r="XP58" s="144"/>
      <c r="XQ58" s="144"/>
      <c r="XR58" s="144"/>
      <c r="XS58" s="144"/>
      <c r="XT58" s="144"/>
      <c r="XU58" s="144"/>
      <c r="XV58" s="144"/>
      <c r="XW58" s="144"/>
      <c r="XX58" s="144"/>
      <c r="XY58" s="144"/>
      <c r="XZ58" s="144"/>
      <c r="YA58" s="144"/>
      <c r="YB58" s="144"/>
      <c r="YC58" s="144"/>
      <c r="YD58" s="144"/>
      <c r="YE58" s="144"/>
      <c r="YF58" s="144"/>
      <c r="YG58" s="144"/>
      <c r="YH58" s="144"/>
      <c r="YI58" s="144"/>
      <c r="YJ58" s="144"/>
      <c r="YK58" s="144"/>
      <c r="YL58" s="144"/>
      <c r="YM58" s="144"/>
      <c r="YN58" s="144"/>
      <c r="YO58" s="144"/>
      <c r="YP58" s="144"/>
      <c r="YQ58" s="144"/>
      <c r="YR58" s="144"/>
      <c r="YS58" s="144"/>
      <c r="YT58" s="144"/>
      <c r="YU58" s="144"/>
      <c r="YV58" s="144"/>
      <c r="YW58" s="144"/>
      <c r="YX58" s="144"/>
      <c r="YY58" s="144"/>
      <c r="YZ58" s="144"/>
      <c r="ZA58" s="144"/>
      <c r="ZB58" s="144"/>
      <c r="ZC58" s="144"/>
      <c r="ZD58" s="144"/>
      <c r="ZE58" s="144"/>
      <c r="ZF58" s="144"/>
      <c r="ZG58" s="144"/>
      <c r="ZH58" s="144"/>
      <c r="ZI58" s="144"/>
      <c r="ZJ58" s="144"/>
      <c r="ZK58" s="144"/>
      <c r="ZL58" s="144"/>
      <c r="ZM58" s="144"/>
      <c r="ZN58" s="144"/>
      <c r="ZO58" s="144"/>
      <c r="ZP58" s="144"/>
      <c r="ZQ58" s="144"/>
      <c r="ZR58" s="144"/>
      <c r="ZS58" s="144"/>
      <c r="ZT58" s="144"/>
      <c r="ZU58" s="144"/>
      <c r="ZV58" s="144"/>
      <c r="ZW58" s="144"/>
      <c r="ZX58" s="144"/>
      <c r="ZY58" s="144"/>
      <c r="ZZ58" s="144"/>
      <c r="AAA58" s="144"/>
      <c r="AAB58" s="144"/>
      <c r="AAC58" s="144"/>
      <c r="AAD58" s="144"/>
      <c r="AAE58" s="144"/>
      <c r="AAF58" s="144"/>
      <c r="AAG58" s="144"/>
      <c r="AAH58" s="144"/>
      <c r="AAI58" s="144"/>
      <c r="AAJ58" s="144"/>
      <c r="AAK58" s="144"/>
      <c r="AAL58" s="144"/>
      <c r="AAM58" s="144"/>
      <c r="AAN58" s="144"/>
      <c r="AAO58" s="144"/>
      <c r="AAP58" s="144"/>
      <c r="AAQ58" s="144"/>
      <c r="AAR58" s="144"/>
      <c r="AAS58" s="144"/>
      <c r="AAT58" s="144"/>
      <c r="AAU58" s="144"/>
      <c r="AAV58" s="144"/>
      <c r="AAW58" s="144"/>
      <c r="AAX58" s="144"/>
      <c r="AAY58" s="144"/>
      <c r="AAZ58" s="144"/>
      <c r="ABA58" s="144"/>
      <c r="ABB58" s="144"/>
      <c r="ABC58" s="144"/>
      <c r="ABD58" s="144"/>
      <c r="ABE58" s="144"/>
      <c r="ABF58" s="144"/>
      <c r="ABG58" s="144"/>
      <c r="ABH58" s="144"/>
      <c r="ABI58" s="144"/>
      <c r="ABJ58" s="144"/>
      <c r="ABK58" s="144"/>
      <c r="ABL58" s="144"/>
      <c r="ABM58" s="144"/>
      <c r="ABN58" s="144"/>
      <c r="ABO58" s="144"/>
      <c r="ABP58" s="144"/>
      <c r="ABQ58" s="144"/>
      <c r="ABR58" s="144"/>
      <c r="ABS58" s="144"/>
      <c r="ABT58" s="144"/>
      <c r="ABU58" s="144"/>
      <c r="ABV58" s="144"/>
      <c r="ABW58" s="144"/>
      <c r="ABX58" s="144"/>
      <c r="ABY58" s="144"/>
      <c r="ABZ58" s="144"/>
      <c r="ACA58" s="144"/>
      <c r="ACB58" s="144"/>
      <c r="ACC58" s="144"/>
      <c r="ACD58" s="144"/>
      <c r="ACE58" s="144"/>
      <c r="ACF58" s="144"/>
      <c r="ACG58" s="144"/>
      <c r="ACH58" s="144"/>
      <c r="ACI58" s="144"/>
      <c r="ACJ58" s="144"/>
      <c r="ACK58" s="144"/>
      <c r="ACL58" s="144"/>
      <c r="ACM58" s="144"/>
      <c r="ACN58" s="144"/>
      <c r="ACO58" s="144"/>
      <c r="ACP58" s="144"/>
      <c r="ACQ58" s="144"/>
      <c r="ACR58" s="144"/>
      <c r="ACS58" s="144"/>
      <c r="ACT58" s="144"/>
      <c r="ACU58" s="144"/>
      <c r="ACV58" s="144"/>
      <c r="ACW58" s="144"/>
      <c r="ACX58" s="144"/>
      <c r="ACY58" s="144"/>
      <c r="ACZ58" s="144"/>
      <c r="ADA58" s="144"/>
      <c r="ADB58" s="144"/>
      <c r="ADC58" s="144"/>
      <c r="ADD58" s="144"/>
      <c r="ADE58" s="144"/>
      <c r="ADF58" s="144"/>
      <c r="ADG58" s="144"/>
      <c r="ADH58" s="144"/>
      <c r="ADI58" s="144"/>
      <c r="ADJ58" s="144"/>
      <c r="ADK58" s="144"/>
      <c r="ADL58" s="144"/>
      <c r="ADM58" s="144"/>
      <c r="ADN58" s="144"/>
      <c r="ADO58" s="144"/>
      <c r="ADP58" s="144"/>
      <c r="ADQ58" s="144"/>
      <c r="ADR58" s="144"/>
      <c r="ADS58" s="144"/>
      <c r="ADT58" s="144"/>
      <c r="ADU58" s="144"/>
      <c r="ADV58" s="144"/>
      <c r="ADW58" s="144"/>
      <c r="ADX58" s="144"/>
      <c r="ADY58" s="144"/>
      <c r="ADZ58" s="144"/>
      <c r="AEA58" s="144"/>
      <c r="AEB58" s="144"/>
      <c r="AEC58" s="144"/>
      <c r="AED58" s="144"/>
      <c r="AEE58" s="144"/>
      <c r="AEF58" s="144"/>
      <c r="AEG58" s="144"/>
      <c r="AEH58" s="144"/>
      <c r="AEI58" s="144"/>
      <c r="AEJ58" s="144"/>
      <c r="AEK58" s="144"/>
      <c r="AEL58" s="144"/>
      <c r="AEM58" s="144"/>
      <c r="AEN58" s="144"/>
      <c r="AEO58" s="144"/>
      <c r="AEP58" s="144"/>
      <c r="AEQ58" s="144"/>
      <c r="AER58" s="144"/>
      <c r="AES58" s="144"/>
      <c r="AET58" s="144"/>
      <c r="AEU58" s="144"/>
      <c r="AEV58" s="144"/>
      <c r="AEW58" s="144"/>
      <c r="AEX58" s="144"/>
      <c r="AEY58" s="144"/>
      <c r="AEZ58" s="144"/>
      <c r="AFA58" s="144"/>
      <c r="AFB58" s="144"/>
      <c r="AFC58" s="144"/>
      <c r="AFD58" s="144"/>
      <c r="AFE58" s="144"/>
      <c r="AFF58" s="144"/>
      <c r="AFG58" s="144"/>
      <c r="AFH58" s="144"/>
      <c r="AFI58" s="144"/>
      <c r="AFJ58" s="144"/>
      <c r="AFK58" s="144"/>
      <c r="AFL58" s="144"/>
      <c r="AFM58" s="144"/>
      <c r="AFN58" s="144"/>
      <c r="AFO58" s="144"/>
      <c r="AFP58" s="144"/>
      <c r="AFQ58" s="144"/>
      <c r="AFR58" s="144"/>
      <c r="AFS58" s="144"/>
      <c r="AFT58" s="144"/>
      <c r="AFU58" s="144"/>
      <c r="AFV58" s="144"/>
      <c r="AFW58" s="144"/>
      <c r="AFX58" s="144"/>
      <c r="AFY58" s="144"/>
      <c r="AFZ58" s="144"/>
      <c r="AGA58" s="144"/>
      <c r="AGB58" s="144"/>
      <c r="AGC58" s="144"/>
      <c r="AGD58" s="144"/>
      <c r="AGE58" s="144"/>
      <c r="AGF58" s="144"/>
      <c r="AGG58" s="144"/>
      <c r="AGH58" s="144"/>
      <c r="AGI58" s="144"/>
      <c r="AGJ58" s="144"/>
      <c r="AGK58" s="144"/>
      <c r="AGL58" s="144"/>
      <c r="AGM58" s="144"/>
      <c r="AGN58" s="144"/>
      <c r="AGO58" s="144"/>
      <c r="AGP58" s="144"/>
      <c r="AGQ58" s="144"/>
      <c r="AGR58" s="144"/>
      <c r="AGS58" s="144"/>
      <c r="AGT58" s="144"/>
      <c r="AGU58" s="144"/>
      <c r="AGV58" s="144"/>
      <c r="AGW58" s="144"/>
      <c r="AGX58" s="144"/>
      <c r="AGY58" s="144"/>
      <c r="AGZ58" s="144"/>
      <c r="AHA58" s="144"/>
      <c r="AHB58" s="144"/>
      <c r="AHC58" s="144"/>
      <c r="AHD58" s="144"/>
      <c r="AHE58" s="144"/>
      <c r="AHF58" s="144"/>
      <c r="AHG58" s="144"/>
      <c r="AHH58" s="144"/>
      <c r="AHI58" s="144"/>
      <c r="AHJ58" s="144"/>
      <c r="AHK58" s="144"/>
      <c r="AHL58" s="144"/>
      <c r="AHM58" s="144"/>
      <c r="AHN58" s="144"/>
      <c r="AHO58" s="144"/>
      <c r="AHP58" s="144"/>
      <c r="AHQ58" s="144"/>
      <c r="AHR58" s="144"/>
      <c r="AHS58" s="144"/>
      <c r="AHT58" s="144"/>
      <c r="AHU58" s="144"/>
      <c r="AHV58" s="144"/>
      <c r="AHW58" s="144"/>
      <c r="AHX58" s="144"/>
      <c r="AHY58" s="144"/>
      <c r="AHZ58" s="144"/>
      <c r="AIA58" s="144"/>
      <c r="AIB58" s="144"/>
      <c r="AIC58" s="144"/>
      <c r="AID58" s="144"/>
      <c r="AIE58" s="144"/>
      <c r="AIF58" s="144"/>
      <c r="AIG58" s="144"/>
      <c r="AIH58" s="144"/>
      <c r="AII58" s="144"/>
      <c r="AIJ58" s="144"/>
      <c r="AIK58" s="144"/>
      <c r="AIL58" s="144"/>
      <c r="AIM58" s="144"/>
      <c r="AIN58" s="144"/>
      <c r="AIO58" s="144"/>
      <c r="AIP58" s="144"/>
      <c r="AIQ58" s="144"/>
      <c r="AIR58" s="144"/>
      <c r="AIS58" s="144"/>
      <c r="AIT58" s="144"/>
      <c r="AIU58" s="144"/>
      <c r="AIV58" s="144"/>
      <c r="AIW58" s="144"/>
      <c r="AIX58" s="144"/>
      <c r="AIY58" s="144"/>
      <c r="AIZ58" s="144"/>
      <c r="AJA58" s="144"/>
      <c r="AJB58" s="144"/>
      <c r="AJC58" s="144"/>
      <c r="AJD58" s="144"/>
      <c r="AJE58" s="144"/>
      <c r="AJF58" s="144"/>
      <c r="AJG58" s="144"/>
      <c r="AJH58" s="144"/>
      <c r="AJI58" s="144"/>
      <c r="AJJ58" s="144"/>
      <c r="AJK58" s="144"/>
      <c r="AJL58" s="144"/>
      <c r="AJM58" s="144"/>
      <c r="AJN58" s="144"/>
      <c r="AJO58" s="144"/>
      <c r="AJP58" s="144"/>
      <c r="AJQ58" s="144"/>
      <c r="AJR58" s="144"/>
      <c r="AJS58" s="144"/>
      <c r="AJT58" s="144"/>
      <c r="AJU58" s="144"/>
      <c r="AJV58" s="144"/>
      <c r="AJW58" s="144"/>
      <c r="AJX58" s="144"/>
      <c r="AJY58" s="144"/>
      <c r="AJZ58" s="144"/>
      <c r="AKA58" s="144"/>
      <c r="AKB58" s="144"/>
      <c r="AKC58" s="144"/>
      <c r="AKD58" s="144"/>
      <c r="AKE58" s="144"/>
      <c r="AKF58" s="144"/>
      <c r="AKG58" s="144"/>
      <c r="AKH58" s="144"/>
      <c r="AKI58" s="144"/>
    </row>
    <row r="59" spans="1:971" s="145" customFormat="1" ht="409.5" customHeight="1">
      <c r="A59" s="481"/>
      <c r="B59" s="481"/>
      <c r="C59" s="479"/>
      <c r="D59" s="479"/>
      <c r="E59" s="620"/>
      <c r="F59" s="619"/>
      <c r="G59" s="611"/>
      <c r="H59" s="611"/>
      <c r="I59" s="610"/>
      <c r="J59" s="610"/>
      <c r="K59" s="610"/>
      <c r="L59" s="610"/>
      <c r="M59" s="610"/>
      <c r="N59" s="488"/>
      <c r="O59" s="491"/>
      <c r="P59" s="488"/>
      <c r="Q59" s="491"/>
      <c r="R59" s="488"/>
      <c r="S59" s="491"/>
      <c r="T59" s="488"/>
      <c r="U59" s="486"/>
      <c r="V59" s="500"/>
      <c r="W59" s="498"/>
      <c r="X59" s="304"/>
      <c r="Y59" s="619"/>
      <c r="Z59" s="307"/>
      <c r="AA59" s="619"/>
      <c r="AB59" s="144"/>
      <c r="AC59" s="144"/>
      <c r="AD59" s="144"/>
      <c r="AE59" s="144"/>
      <c r="AF59" s="207" t="s">
        <v>1472</v>
      </c>
      <c r="AG59" s="192" t="s">
        <v>1236</v>
      </c>
      <c r="AH59" s="144"/>
      <c r="AI59" s="144"/>
      <c r="AJ59" s="144"/>
      <c r="AK59" s="144"/>
      <c r="AL59" s="144"/>
      <c r="AM59" s="144"/>
      <c r="AN59" s="144"/>
      <c r="AO59" s="144"/>
      <c r="AP59" s="144"/>
      <c r="AQ59" s="144"/>
      <c r="AR59" s="144"/>
      <c r="AS59" s="144"/>
      <c r="AT59" s="144"/>
      <c r="AU59" s="144"/>
      <c r="AV59" s="144"/>
      <c r="AW59" s="144"/>
      <c r="AX59" s="144"/>
      <c r="AY59" s="144"/>
      <c r="AZ59" s="144"/>
      <c r="BA59" s="144"/>
      <c r="BB59" s="144"/>
      <c r="BC59" s="144"/>
      <c r="BD59" s="144"/>
      <c r="BE59" s="144"/>
      <c r="BF59" s="144"/>
      <c r="BG59" s="144"/>
      <c r="BH59" s="144"/>
      <c r="BI59" s="144"/>
      <c r="BJ59" s="144"/>
      <c r="BK59" s="144"/>
      <c r="BL59" s="144"/>
      <c r="BM59" s="144"/>
      <c r="BN59" s="144"/>
      <c r="BO59" s="144"/>
      <c r="BP59" s="144"/>
      <c r="BQ59" s="144"/>
      <c r="BR59" s="144"/>
      <c r="BS59" s="144"/>
      <c r="BT59" s="144"/>
      <c r="BU59" s="144"/>
      <c r="BV59" s="144"/>
      <c r="BW59" s="144"/>
      <c r="BX59" s="144"/>
      <c r="BY59" s="144"/>
      <c r="BZ59" s="144"/>
      <c r="CA59" s="144"/>
      <c r="CB59" s="144"/>
      <c r="CC59" s="144"/>
      <c r="CD59" s="144"/>
      <c r="CE59" s="144"/>
      <c r="CF59" s="144"/>
      <c r="CG59" s="144"/>
      <c r="CH59" s="144"/>
      <c r="CI59" s="144"/>
      <c r="CJ59" s="144"/>
      <c r="CK59" s="144"/>
      <c r="CL59" s="144"/>
      <c r="CM59" s="144"/>
      <c r="CN59" s="144"/>
      <c r="CO59" s="144"/>
      <c r="CP59" s="144"/>
      <c r="CQ59" s="144"/>
      <c r="CR59" s="144"/>
      <c r="CS59" s="144"/>
      <c r="CT59" s="144"/>
      <c r="CU59" s="144"/>
      <c r="CV59" s="144"/>
      <c r="CW59" s="144"/>
      <c r="CX59" s="144"/>
      <c r="CY59" s="144"/>
      <c r="CZ59" s="144"/>
      <c r="DA59" s="144"/>
      <c r="DB59" s="144"/>
      <c r="DC59" s="144"/>
      <c r="DD59" s="144"/>
      <c r="DE59" s="144"/>
      <c r="DF59" s="144"/>
      <c r="DG59" s="144"/>
      <c r="DH59" s="144"/>
      <c r="DI59" s="144"/>
      <c r="DJ59" s="144"/>
      <c r="DK59" s="144"/>
      <c r="DL59" s="144"/>
      <c r="DM59" s="144"/>
      <c r="DN59" s="144"/>
      <c r="DO59" s="144"/>
      <c r="DP59" s="144"/>
      <c r="DQ59" s="144"/>
      <c r="DR59" s="144"/>
      <c r="DS59" s="144"/>
      <c r="DT59" s="144"/>
      <c r="DU59" s="144"/>
      <c r="DV59" s="144"/>
      <c r="DW59" s="144"/>
      <c r="DX59" s="144"/>
      <c r="DY59" s="144"/>
      <c r="DZ59" s="144"/>
      <c r="EA59" s="144"/>
      <c r="EB59" s="144"/>
      <c r="EC59" s="144"/>
      <c r="ED59" s="144"/>
      <c r="EE59" s="144"/>
      <c r="EF59" s="144"/>
      <c r="EG59" s="144"/>
      <c r="EH59" s="144"/>
      <c r="EI59" s="144"/>
      <c r="EJ59" s="144"/>
      <c r="EK59" s="144"/>
      <c r="EL59" s="144"/>
      <c r="EM59" s="144"/>
      <c r="EN59" s="144"/>
      <c r="EO59" s="144"/>
      <c r="EP59" s="144"/>
      <c r="EQ59" s="144"/>
      <c r="ER59" s="144"/>
      <c r="ES59" s="144"/>
      <c r="ET59" s="144"/>
      <c r="EU59" s="144"/>
      <c r="EV59" s="144"/>
      <c r="EW59" s="144"/>
      <c r="EX59" s="144"/>
      <c r="EY59" s="144"/>
      <c r="EZ59" s="144"/>
      <c r="FA59" s="144"/>
      <c r="FB59" s="144"/>
      <c r="FC59" s="144"/>
      <c r="FD59" s="144"/>
      <c r="FE59" s="144"/>
      <c r="FF59" s="144"/>
      <c r="FG59" s="144"/>
      <c r="FH59" s="144"/>
      <c r="FI59" s="144"/>
      <c r="FJ59" s="144"/>
      <c r="FK59" s="144"/>
      <c r="FL59" s="144"/>
      <c r="FM59" s="144"/>
      <c r="FN59" s="144"/>
      <c r="FO59" s="144"/>
      <c r="FP59" s="144"/>
      <c r="FQ59" s="144"/>
      <c r="FR59" s="144"/>
      <c r="FS59" s="144"/>
      <c r="FT59" s="144"/>
      <c r="FU59" s="144"/>
      <c r="FV59" s="144"/>
      <c r="FW59" s="144"/>
      <c r="FX59" s="144"/>
      <c r="FY59" s="144"/>
      <c r="FZ59" s="144"/>
      <c r="GA59" s="144"/>
      <c r="GB59" s="144"/>
      <c r="GC59" s="144"/>
      <c r="GD59" s="144"/>
      <c r="GE59" s="144"/>
      <c r="GF59" s="144"/>
      <c r="GG59" s="144"/>
      <c r="GH59" s="144"/>
      <c r="GI59" s="144"/>
      <c r="GJ59" s="144"/>
      <c r="GK59" s="144"/>
      <c r="GL59" s="144"/>
      <c r="GM59" s="144"/>
      <c r="GN59" s="144"/>
      <c r="GO59" s="144"/>
      <c r="GP59" s="144"/>
      <c r="GQ59" s="144"/>
      <c r="GR59" s="144"/>
      <c r="GS59" s="144"/>
      <c r="GT59" s="144"/>
      <c r="GU59" s="144"/>
      <c r="GV59" s="144"/>
      <c r="GW59" s="144"/>
      <c r="GX59" s="144"/>
      <c r="GY59" s="144"/>
      <c r="GZ59" s="144"/>
      <c r="HA59" s="144"/>
      <c r="HB59" s="144"/>
      <c r="HC59" s="144"/>
      <c r="HD59" s="144"/>
      <c r="HE59" s="144"/>
      <c r="HF59" s="144"/>
      <c r="HG59" s="144"/>
      <c r="HH59" s="144"/>
      <c r="HI59" s="144"/>
      <c r="HJ59" s="144"/>
      <c r="HK59" s="144"/>
      <c r="HL59" s="144"/>
      <c r="HM59" s="144"/>
      <c r="HN59" s="144"/>
      <c r="HO59" s="144"/>
      <c r="HP59" s="144"/>
      <c r="HQ59" s="144"/>
      <c r="HR59" s="144"/>
      <c r="HS59" s="144"/>
      <c r="HT59" s="144"/>
      <c r="HU59" s="144"/>
      <c r="HV59" s="144"/>
      <c r="HW59" s="144"/>
      <c r="HX59" s="144"/>
      <c r="HY59" s="144"/>
      <c r="HZ59" s="144"/>
      <c r="IA59" s="144"/>
      <c r="IB59" s="144"/>
      <c r="IC59" s="144"/>
      <c r="ID59" s="144"/>
      <c r="IE59" s="144"/>
      <c r="IF59" s="144"/>
      <c r="IG59" s="144"/>
      <c r="IH59" s="144"/>
      <c r="II59" s="144"/>
      <c r="IJ59" s="144"/>
      <c r="IK59" s="144"/>
      <c r="IL59" s="144"/>
      <c r="IM59" s="144"/>
      <c r="IN59" s="144"/>
      <c r="IO59" s="144"/>
      <c r="IP59" s="144"/>
      <c r="IQ59" s="144"/>
      <c r="IR59" s="144"/>
      <c r="IS59" s="144"/>
      <c r="IT59" s="144"/>
      <c r="IU59" s="144"/>
      <c r="IV59" s="144"/>
      <c r="IW59" s="144"/>
      <c r="IX59" s="144"/>
      <c r="IY59" s="144"/>
      <c r="IZ59" s="144"/>
      <c r="JA59" s="144"/>
      <c r="JB59" s="144"/>
      <c r="JC59" s="144"/>
      <c r="JD59" s="144"/>
      <c r="JE59" s="144"/>
      <c r="JF59" s="144"/>
      <c r="JG59" s="144"/>
      <c r="JH59" s="144"/>
      <c r="JI59" s="144"/>
      <c r="JJ59" s="144"/>
      <c r="JK59" s="144"/>
      <c r="JL59" s="144"/>
      <c r="JM59" s="144"/>
      <c r="JN59" s="144"/>
      <c r="JO59" s="144"/>
      <c r="JP59" s="144"/>
      <c r="JQ59" s="144"/>
      <c r="JR59" s="144"/>
      <c r="JS59" s="144"/>
      <c r="JT59" s="144"/>
      <c r="JU59" s="144"/>
      <c r="JV59" s="144"/>
      <c r="JW59" s="144"/>
      <c r="JX59" s="144"/>
      <c r="JY59" s="144"/>
      <c r="JZ59" s="144"/>
      <c r="KA59" s="144"/>
      <c r="KB59" s="144"/>
      <c r="KC59" s="144"/>
      <c r="KD59" s="144"/>
      <c r="KE59" s="144"/>
      <c r="KF59" s="144"/>
      <c r="KG59" s="144"/>
      <c r="KH59" s="144"/>
      <c r="KI59" s="144"/>
      <c r="KJ59" s="144"/>
      <c r="KK59" s="144"/>
      <c r="KL59" s="144"/>
      <c r="KM59" s="144"/>
      <c r="KN59" s="144"/>
      <c r="KO59" s="144"/>
      <c r="KP59" s="144"/>
      <c r="KQ59" s="144"/>
      <c r="KR59" s="144"/>
      <c r="KS59" s="144"/>
      <c r="KT59" s="144"/>
      <c r="KU59" s="144"/>
      <c r="KV59" s="144"/>
      <c r="KW59" s="144"/>
      <c r="KX59" s="144"/>
      <c r="KY59" s="144"/>
      <c r="KZ59" s="144"/>
      <c r="LA59" s="144"/>
      <c r="LB59" s="144"/>
      <c r="LC59" s="144"/>
      <c r="LD59" s="144"/>
      <c r="LE59" s="144"/>
      <c r="LF59" s="144"/>
      <c r="LG59" s="144"/>
      <c r="LH59" s="144"/>
      <c r="LI59" s="144"/>
      <c r="LJ59" s="144"/>
      <c r="LK59" s="144"/>
      <c r="LL59" s="144"/>
      <c r="LM59" s="144"/>
      <c r="LN59" s="144"/>
      <c r="LO59" s="144"/>
      <c r="LP59" s="144"/>
      <c r="LQ59" s="144"/>
      <c r="LR59" s="144"/>
      <c r="LS59" s="144"/>
      <c r="LT59" s="144"/>
      <c r="LU59" s="144"/>
      <c r="LV59" s="144"/>
      <c r="LW59" s="144"/>
      <c r="LX59" s="144"/>
      <c r="LY59" s="144"/>
      <c r="LZ59" s="144"/>
      <c r="MA59" s="144"/>
      <c r="MB59" s="144"/>
      <c r="MC59" s="144"/>
      <c r="MD59" s="144"/>
      <c r="ME59" s="144"/>
      <c r="MF59" s="144"/>
      <c r="MG59" s="144"/>
      <c r="MH59" s="144"/>
      <c r="MI59" s="144"/>
      <c r="MJ59" s="144"/>
      <c r="MK59" s="144"/>
      <c r="ML59" s="144"/>
      <c r="MM59" s="144"/>
      <c r="MN59" s="144"/>
      <c r="MO59" s="144"/>
      <c r="MP59" s="144"/>
      <c r="MQ59" s="144"/>
      <c r="MR59" s="144"/>
      <c r="MS59" s="144"/>
      <c r="MT59" s="144"/>
      <c r="MU59" s="144"/>
      <c r="MV59" s="144"/>
      <c r="MW59" s="144"/>
      <c r="MX59" s="144"/>
      <c r="MY59" s="144"/>
      <c r="MZ59" s="144"/>
      <c r="NA59" s="144"/>
      <c r="NB59" s="144"/>
      <c r="NC59" s="144"/>
      <c r="ND59" s="144"/>
      <c r="NE59" s="144"/>
      <c r="NF59" s="144"/>
      <c r="NG59" s="144"/>
      <c r="NH59" s="144"/>
      <c r="NI59" s="144"/>
      <c r="NJ59" s="144"/>
      <c r="NK59" s="144"/>
      <c r="NL59" s="144"/>
      <c r="NM59" s="144"/>
      <c r="NN59" s="144"/>
      <c r="NO59" s="144"/>
      <c r="NP59" s="144"/>
      <c r="NQ59" s="144"/>
      <c r="NR59" s="144"/>
      <c r="NS59" s="144"/>
      <c r="NT59" s="144"/>
      <c r="NU59" s="144"/>
      <c r="NV59" s="144"/>
      <c r="NW59" s="144"/>
      <c r="NX59" s="144"/>
      <c r="NY59" s="144"/>
      <c r="NZ59" s="144"/>
      <c r="OA59" s="144"/>
      <c r="OB59" s="144"/>
      <c r="OC59" s="144"/>
      <c r="OD59" s="144"/>
      <c r="OE59" s="144"/>
      <c r="OF59" s="144"/>
      <c r="OG59" s="144"/>
      <c r="OH59" s="144"/>
      <c r="OI59" s="144"/>
      <c r="OJ59" s="144"/>
      <c r="OK59" s="144"/>
      <c r="OL59" s="144"/>
      <c r="OM59" s="144"/>
      <c r="ON59" s="144"/>
      <c r="OO59" s="144"/>
      <c r="OP59" s="144"/>
      <c r="OQ59" s="144"/>
      <c r="OR59" s="144"/>
      <c r="OS59" s="144"/>
      <c r="OT59" s="144"/>
      <c r="OU59" s="144"/>
      <c r="OV59" s="144"/>
      <c r="OW59" s="144"/>
      <c r="OX59" s="144"/>
      <c r="OY59" s="144"/>
      <c r="OZ59" s="144"/>
      <c r="PA59" s="144"/>
      <c r="PB59" s="144"/>
      <c r="PC59" s="144"/>
      <c r="PD59" s="144"/>
      <c r="PE59" s="144"/>
      <c r="PF59" s="144"/>
      <c r="PG59" s="144"/>
      <c r="PH59" s="144"/>
      <c r="PI59" s="144"/>
      <c r="PJ59" s="144"/>
      <c r="PK59" s="144"/>
      <c r="PL59" s="144"/>
      <c r="PM59" s="144"/>
      <c r="PN59" s="144"/>
      <c r="PO59" s="144"/>
      <c r="PP59" s="144"/>
      <c r="PQ59" s="144"/>
      <c r="PR59" s="144"/>
      <c r="PS59" s="144"/>
      <c r="PT59" s="144"/>
      <c r="PU59" s="144"/>
      <c r="PV59" s="144"/>
      <c r="PW59" s="144"/>
      <c r="PX59" s="144"/>
      <c r="PY59" s="144"/>
      <c r="PZ59" s="144"/>
      <c r="QA59" s="144"/>
      <c r="QB59" s="144"/>
      <c r="QC59" s="144"/>
      <c r="QD59" s="144"/>
      <c r="QE59" s="144"/>
      <c r="QF59" s="144"/>
      <c r="QG59" s="144"/>
      <c r="QH59" s="144"/>
      <c r="QI59" s="144"/>
      <c r="QJ59" s="144"/>
      <c r="QK59" s="144"/>
      <c r="QL59" s="144"/>
      <c r="QM59" s="144"/>
      <c r="QN59" s="144"/>
      <c r="QO59" s="144"/>
      <c r="QP59" s="144"/>
      <c r="QQ59" s="144"/>
      <c r="QR59" s="144"/>
      <c r="QS59" s="144"/>
      <c r="QT59" s="144"/>
      <c r="QU59" s="144"/>
      <c r="QV59" s="144"/>
      <c r="QW59" s="144"/>
      <c r="QX59" s="144"/>
      <c r="QY59" s="144"/>
      <c r="QZ59" s="144"/>
      <c r="RA59" s="144"/>
      <c r="RB59" s="144"/>
      <c r="RC59" s="144"/>
      <c r="RD59" s="144"/>
      <c r="RE59" s="144"/>
      <c r="RF59" s="144"/>
      <c r="RG59" s="144"/>
      <c r="RH59" s="144"/>
      <c r="RI59" s="144"/>
      <c r="RJ59" s="144"/>
      <c r="RK59" s="144"/>
      <c r="RL59" s="144"/>
      <c r="RM59" s="144"/>
      <c r="RN59" s="144"/>
      <c r="RO59" s="144"/>
      <c r="RP59" s="144"/>
      <c r="RQ59" s="144"/>
      <c r="RR59" s="144"/>
      <c r="RS59" s="144"/>
      <c r="RT59" s="144"/>
      <c r="RU59" s="144"/>
      <c r="RV59" s="144"/>
      <c r="RW59" s="144"/>
      <c r="RX59" s="144"/>
      <c r="RY59" s="144"/>
      <c r="RZ59" s="144"/>
      <c r="SA59" s="144"/>
      <c r="SB59" s="144"/>
      <c r="SC59" s="144"/>
      <c r="SD59" s="144"/>
      <c r="SE59" s="144"/>
      <c r="SF59" s="144"/>
      <c r="SG59" s="144"/>
      <c r="SH59" s="144"/>
      <c r="SI59" s="144"/>
      <c r="SJ59" s="144"/>
      <c r="SK59" s="144"/>
      <c r="SL59" s="144"/>
      <c r="SM59" s="144"/>
      <c r="SN59" s="144"/>
      <c r="SO59" s="144"/>
      <c r="SP59" s="144"/>
      <c r="SQ59" s="144"/>
      <c r="SR59" s="144"/>
      <c r="SS59" s="144"/>
      <c r="ST59" s="144"/>
      <c r="SU59" s="144"/>
      <c r="SV59" s="144"/>
      <c r="SW59" s="144"/>
      <c r="SX59" s="144"/>
      <c r="SY59" s="144"/>
      <c r="SZ59" s="144"/>
      <c r="TA59" s="144"/>
      <c r="TB59" s="144"/>
      <c r="TC59" s="144"/>
      <c r="TD59" s="144"/>
      <c r="TE59" s="144"/>
      <c r="TF59" s="144"/>
      <c r="TG59" s="144"/>
      <c r="TH59" s="144"/>
      <c r="TI59" s="144"/>
      <c r="TJ59" s="144"/>
      <c r="TK59" s="144"/>
      <c r="TL59" s="144"/>
      <c r="TM59" s="144"/>
      <c r="TN59" s="144"/>
      <c r="TO59" s="144"/>
      <c r="TP59" s="144"/>
      <c r="TQ59" s="144"/>
      <c r="TR59" s="144"/>
      <c r="TS59" s="144"/>
      <c r="TT59" s="144"/>
      <c r="TU59" s="144"/>
      <c r="TV59" s="144"/>
      <c r="TW59" s="144"/>
      <c r="TX59" s="144"/>
      <c r="TY59" s="144"/>
      <c r="TZ59" s="144"/>
      <c r="UA59" s="144"/>
      <c r="UB59" s="144"/>
      <c r="UC59" s="144"/>
      <c r="UD59" s="144"/>
      <c r="UE59" s="144"/>
      <c r="UF59" s="144"/>
      <c r="UG59" s="144"/>
      <c r="UH59" s="144"/>
      <c r="UI59" s="144"/>
      <c r="UJ59" s="144"/>
      <c r="UK59" s="144"/>
      <c r="UL59" s="144"/>
      <c r="UM59" s="144"/>
      <c r="UN59" s="144"/>
      <c r="UO59" s="144"/>
      <c r="UP59" s="144"/>
      <c r="UQ59" s="144"/>
      <c r="UR59" s="144"/>
      <c r="US59" s="144"/>
      <c r="UT59" s="144"/>
      <c r="UU59" s="144"/>
      <c r="UV59" s="144"/>
      <c r="UW59" s="144"/>
      <c r="UX59" s="144"/>
      <c r="UY59" s="144"/>
      <c r="UZ59" s="144"/>
      <c r="VA59" s="144"/>
      <c r="VB59" s="144"/>
      <c r="VC59" s="144"/>
      <c r="VD59" s="144"/>
      <c r="VE59" s="144"/>
      <c r="VF59" s="144"/>
      <c r="VG59" s="144"/>
      <c r="VH59" s="144"/>
      <c r="VI59" s="144"/>
      <c r="VJ59" s="144"/>
      <c r="VK59" s="144"/>
      <c r="VL59" s="144"/>
      <c r="VM59" s="144"/>
      <c r="VN59" s="144"/>
      <c r="VO59" s="144"/>
      <c r="VP59" s="144"/>
      <c r="VQ59" s="144"/>
      <c r="VR59" s="144"/>
      <c r="VS59" s="144"/>
      <c r="VT59" s="144"/>
      <c r="VU59" s="144"/>
      <c r="VV59" s="144"/>
      <c r="VW59" s="144"/>
      <c r="VX59" s="144"/>
      <c r="VY59" s="144"/>
      <c r="VZ59" s="144"/>
      <c r="WA59" s="144"/>
      <c r="WB59" s="144"/>
      <c r="WC59" s="144"/>
      <c r="WD59" s="144"/>
      <c r="WE59" s="144"/>
      <c r="WF59" s="144"/>
      <c r="WG59" s="144"/>
      <c r="WH59" s="144"/>
      <c r="WI59" s="144"/>
      <c r="WJ59" s="144"/>
      <c r="WK59" s="144"/>
      <c r="WL59" s="144"/>
      <c r="WM59" s="144"/>
      <c r="WN59" s="144"/>
      <c r="WO59" s="144"/>
      <c r="WP59" s="144"/>
      <c r="WQ59" s="144"/>
      <c r="WR59" s="144"/>
      <c r="WS59" s="144"/>
      <c r="WT59" s="144"/>
      <c r="WU59" s="144"/>
      <c r="WV59" s="144"/>
      <c r="WW59" s="144"/>
      <c r="WX59" s="144"/>
      <c r="WY59" s="144"/>
      <c r="WZ59" s="144"/>
      <c r="XA59" s="144"/>
      <c r="XB59" s="144"/>
      <c r="XC59" s="144"/>
      <c r="XD59" s="144"/>
      <c r="XE59" s="144"/>
      <c r="XF59" s="144"/>
      <c r="XG59" s="144"/>
      <c r="XH59" s="144"/>
      <c r="XI59" s="144"/>
      <c r="XJ59" s="144"/>
      <c r="XK59" s="144"/>
      <c r="XL59" s="144"/>
      <c r="XM59" s="144"/>
      <c r="XN59" s="144"/>
      <c r="XO59" s="144"/>
      <c r="XP59" s="144"/>
      <c r="XQ59" s="144"/>
      <c r="XR59" s="144"/>
      <c r="XS59" s="144"/>
      <c r="XT59" s="144"/>
      <c r="XU59" s="144"/>
      <c r="XV59" s="144"/>
      <c r="XW59" s="144"/>
      <c r="XX59" s="144"/>
      <c r="XY59" s="144"/>
      <c r="XZ59" s="144"/>
      <c r="YA59" s="144"/>
      <c r="YB59" s="144"/>
      <c r="YC59" s="144"/>
      <c r="YD59" s="144"/>
      <c r="YE59" s="144"/>
      <c r="YF59" s="144"/>
      <c r="YG59" s="144"/>
      <c r="YH59" s="144"/>
      <c r="YI59" s="144"/>
      <c r="YJ59" s="144"/>
      <c r="YK59" s="144"/>
      <c r="YL59" s="144"/>
      <c r="YM59" s="144"/>
      <c r="YN59" s="144"/>
      <c r="YO59" s="144"/>
      <c r="YP59" s="144"/>
      <c r="YQ59" s="144"/>
      <c r="YR59" s="144"/>
      <c r="YS59" s="144"/>
      <c r="YT59" s="144"/>
      <c r="YU59" s="144"/>
      <c r="YV59" s="144"/>
      <c r="YW59" s="144"/>
      <c r="YX59" s="144"/>
      <c r="YY59" s="144"/>
      <c r="YZ59" s="144"/>
      <c r="ZA59" s="144"/>
      <c r="ZB59" s="144"/>
      <c r="ZC59" s="144"/>
      <c r="ZD59" s="144"/>
      <c r="ZE59" s="144"/>
      <c r="ZF59" s="144"/>
      <c r="ZG59" s="144"/>
      <c r="ZH59" s="144"/>
      <c r="ZI59" s="144"/>
      <c r="ZJ59" s="144"/>
      <c r="ZK59" s="144"/>
      <c r="ZL59" s="144"/>
      <c r="ZM59" s="144"/>
      <c r="ZN59" s="144"/>
      <c r="ZO59" s="144"/>
      <c r="ZP59" s="144"/>
      <c r="ZQ59" s="144"/>
      <c r="ZR59" s="144"/>
      <c r="ZS59" s="144"/>
      <c r="ZT59" s="144"/>
      <c r="ZU59" s="144"/>
      <c r="ZV59" s="144"/>
      <c r="ZW59" s="144"/>
      <c r="ZX59" s="144"/>
      <c r="ZY59" s="144"/>
      <c r="ZZ59" s="144"/>
      <c r="AAA59" s="144"/>
      <c r="AAB59" s="144"/>
      <c r="AAC59" s="144"/>
      <c r="AAD59" s="144"/>
      <c r="AAE59" s="144"/>
      <c r="AAF59" s="144"/>
      <c r="AAG59" s="144"/>
      <c r="AAH59" s="144"/>
      <c r="AAI59" s="144"/>
      <c r="AAJ59" s="144"/>
      <c r="AAK59" s="144"/>
      <c r="AAL59" s="144"/>
      <c r="AAM59" s="144"/>
      <c r="AAN59" s="144"/>
      <c r="AAO59" s="144"/>
      <c r="AAP59" s="144"/>
      <c r="AAQ59" s="144"/>
      <c r="AAR59" s="144"/>
      <c r="AAS59" s="144"/>
      <c r="AAT59" s="144"/>
      <c r="AAU59" s="144"/>
      <c r="AAV59" s="144"/>
      <c r="AAW59" s="144"/>
      <c r="AAX59" s="144"/>
      <c r="AAY59" s="144"/>
      <c r="AAZ59" s="144"/>
      <c r="ABA59" s="144"/>
      <c r="ABB59" s="144"/>
      <c r="ABC59" s="144"/>
      <c r="ABD59" s="144"/>
      <c r="ABE59" s="144"/>
      <c r="ABF59" s="144"/>
      <c r="ABG59" s="144"/>
      <c r="ABH59" s="144"/>
      <c r="ABI59" s="144"/>
      <c r="ABJ59" s="144"/>
      <c r="ABK59" s="144"/>
      <c r="ABL59" s="144"/>
      <c r="ABM59" s="144"/>
      <c r="ABN59" s="144"/>
      <c r="ABO59" s="144"/>
      <c r="ABP59" s="144"/>
      <c r="ABQ59" s="144"/>
      <c r="ABR59" s="144"/>
      <c r="ABS59" s="144"/>
      <c r="ABT59" s="144"/>
      <c r="ABU59" s="144"/>
      <c r="ABV59" s="144"/>
      <c r="ABW59" s="144"/>
      <c r="ABX59" s="144"/>
      <c r="ABY59" s="144"/>
      <c r="ABZ59" s="144"/>
      <c r="ACA59" s="144"/>
      <c r="ACB59" s="144"/>
      <c r="ACC59" s="144"/>
      <c r="ACD59" s="144"/>
      <c r="ACE59" s="144"/>
      <c r="ACF59" s="144"/>
      <c r="ACG59" s="144"/>
      <c r="ACH59" s="144"/>
      <c r="ACI59" s="144"/>
      <c r="ACJ59" s="144"/>
      <c r="ACK59" s="144"/>
      <c r="ACL59" s="144"/>
      <c r="ACM59" s="144"/>
      <c r="ACN59" s="144"/>
      <c r="ACO59" s="144"/>
      <c r="ACP59" s="144"/>
      <c r="ACQ59" s="144"/>
      <c r="ACR59" s="144"/>
      <c r="ACS59" s="144"/>
      <c r="ACT59" s="144"/>
      <c r="ACU59" s="144"/>
      <c r="ACV59" s="144"/>
      <c r="ACW59" s="144"/>
      <c r="ACX59" s="144"/>
      <c r="ACY59" s="144"/>
      <c r="ACZ59" s="144"/>
      <c r="ADA59" s="144"/>
      <c r="ADB59" s="144"/>
      <c r="ADC59" s="144"/>
      <c r="ADD59" s="144"/>
      <c r="ADE59" s="144"/>
      <c r="ADF59" s="144"/>
      <c r="ADG59" s="144"/>
      <c r="ADH59" s="144"/>
      <c r="ADI59" s="144"/>
      <c r="ADJ59" s="144"/>
      <c r="ADK59" s="144"/>
      <c r="ADL59" s="144"/>
      <c r="ADM59" s="144"/>
      <c r="ADN59" s="144"/>
      <c r="ADO59" s="144"/>
      <c r="ADP59" s="144"/>
      <c r="ADQ59" s="144"/>
      <c r="ADR59" s="144"/>
      <c r="ADS59" s="144"/>
      <c r="ADT59" s="144"/>
      <c r="ADU59" s="144"/>
      <c r="ADV59" s="144"/>
      <c r="ADW59" s="144"/>
      <c r="ADX59" s="144"/>
      <c r="ADY59" s="144"/>
      <c r="ADZ59" s="144"/>
      <c r="AEA59" s="144"/>
      <c r="AEB59" s="144"/>
      <c r="AEC59" s="144"/>
      <c r="AED59" s="144"/>
      <c r="AEE59" s="144"/>
      <c r="AEF59" s="144"/>
      <c r="AEG59" s="144"/>
      <c r="AEH59" s="144"/>
      <c r="AEI59" s="144"/>
      <c r="AEJ59" s="144"/>
      <c r="AEK59" s="144"/>
      <c r="AEL59" s="144"/>
      <c r="AEM59" s="144"/>
      <c r="AEN59" s="144"/>
      <c r="AEO59" s="144"/>
      <c r="AEP59" s="144"/>
      <c r="AEQ59" s="144"/>
      <c r="AER59" s="144"/>
      <c r="AES59" s="144"/>
      <c r="AET59" s="144"/>
      <c r="AEU59" s="144"/>
      <c r="AEV59" s="144"/>
      <c r="AEW59" s="144"/>
      <c r="AEX59" s="144"/>
      <c r="AEY59" s="144"/>
      <c r="AEZ59" s="144"/>
      <c r="AFA59" s="144"/>
      <c r="AFB59" s="144"/>
      <c r="AFC59" s="144"/>
      <c r="AFD59" s="144"/>
      <c r="AFE59" s="144"/>
      <c r="AFF59" s="144"/>
      <c r="AFG59" s="144"/>
      <c r="AFH59" s="144"/>
      <c r="AFI59" s="144"/>
      <c r="AFJ59" s="144"/>
      <c r="AFK59" s="144"/>
      <c r="AFL59" s="144"/>
      <c r="AFM59" s="144"/>
      <c r="AFN59" s="144"/>
      <c r="AFO59" s="144"/>
      <c r="AFP59" s="144"/>
      <c r="AFQ59" s="144"/>
      <c r="AFR59" s="144"/>
      <c r="AFS59" s="144"/>
      <c r="AFT59" s="144"/>
      <c r="AFU59" s="144"/>
      <c r="AFV59" s="144"/>
      <c r="AFW59" s="144"/>
      <c r="AFX59" s="144"/>
      <c r="AFY59" s="144"/>
      <c r="AFZ59" s="144"/>
      <c r="AGA59" s="144"/>
      <c r="AGB59" s="144"/>
      <c r="AGC59" s="144"/>
      <c r="AGD59" s="144"/>
      <c r="AGE59" s="144"/>
      <c r="AGF59" s="144"/>
      <c r="AGG59" s="144"/>
      <c r="AGH59" s="144"/>
      <c r="AGI59" s="144"/>
      <c r="AGJ59" s="144"/>
      <c r="AGK59" s="144"/>
      <c r="AGL59" s="144"/>
      <c r="AGM59" s="144"/>
      <c r="AGN59" s="144"/>
      <c r="AGO59" s="144"/>
      <c r="AGP59" s="144"/>
      <c r="AGQ59" s="144"/>
      <c r="AGR59" s="144"/>
      <c r="AGS59" s="144"/>
      <c r="AGT59" s="144"/>
      <c r="AGU59" s="144"/>
      <c r="AGV59" s="144"/>
      <c r="AGW59" s="144"/>
      <c r="AGX59" s="144"/>
      <c r="AGY59" s="144"/>
      <c r="AGZ59" s="144"/>
      <c r="AHA59" s="144"/>
      <c r="AHB59" s="144"/>
      <c r="AHC59" s="144"/>
      <c r="AHD59" s="144"/>
      <c r="AHE59" s="144"/>
      <c r="AHF59" s="144"/>
      <c r="AHG59" s="144"/>
      <c r="AHH59" s="144"/>
      <c r="AHI59" s="144"/>
      <c r="AHJ59" s="144"/>
      <c r="AHK59" s="144"/>
      <c r="AHL59" s="144"/>
      <c r="AHM59" s="144"/>
      <c r="AHN59" s="144"/>
      <c r="AHO59" s="144"/>
      <c r="AHP59" s="144"/>
      <c r="AHQ59" s="144"/>
      <c r="AHR59" s="144"/>
      <c r="AHS59" s="144"/>
      <c r="AHT59" s="144"/>
      <c r="AHU59" s="144"/>
      <c r="AHV59" s="144"/>
      <c r="AHW59" s="144"/>
      <c r="AHX59" s="144"/>
      <c r="AHY59" s="144"/>
      <c r="AHZ59" s="144"/>
      <c r="AIA59" s="144"/>
      <c r="AIB59" s="144"/>
      <c r="AIC59" s="144"/>
      <c r="AID59" s="144"/>
      <c r="AIE59" s="144"/>
      <c r="AIF59" s="144"/>
      <c r="AIG59" s="144"/>
      <c r="AIH59" s="144"/>
      <c r="AII59" s="144"/>
      <c r="AIJ59" s="144"/>
      <c r="AIK59" s="144"/>
      <c r="AIL59" s="144"/>
      <c r="AIM59" s="144"/>
      <c r="AIN59" s="144"/>
      <c r="AIO59" s="144"/>
      <c r="AIP59" s="144"/>
      <c r="AIQ59" s="144"/>
      <c r="AIR59" s="144"/>
      <c r="AIS59" s="144"/>
      <c r="AIT59" s="144"/>
      <c r="AIU59" s="144"/>
      <c r="AIV59" s="144"/>
      <c r="AIW59" s="144"/>
      <c r="AIX59" s="144"/>
      <c r="AIY59" s="144"/>
      <c r="AIZ59" s="144"/>
      <c r="AJA59" s="144"/>
      <c r="AJB59" s="144"/>
      <c r="AJC59" s="144"/>
      <c r="AJD59" s="144"/>
      <c r="AJE59" s="144"/>
      <c r="AJF59" s="144"/>
      <c r="AJG59" s="144"/>
      <c r="AJH59" s="144"/>
      <c r="AJI59" s="144"/>
      <c r="AJJ59" s="144"/>
      <c r="AJK59" s="144"/>
      <c r="AJL59" s="144"/>
      <c r="AJM59" s="144"/>
      <c r="AJN59" s="144"/>
      <c r="AJO59" s="144"/>
      <c r="AJP59" s="144"/>
      <c r="AJQ59" s="144"/>
      <c r="AJR59" s="144"/>
      <c r="AJS59" s="144"/>
      <c r="AJT59" s="144"/>
      <c r="AJU59" s="144"/>
      <c r="AJV59" s="144"/>
      <c r="AJW59" s="144"/>
      <c r="AJX59" s="144"/>
      <c r="AJY59" s="144"/>
      <c r="AJZ59" s="144"/>
      <c r="AKA59" s="144"/>
      <c r="AKB59" s="144"/>
      <c r="AKC59" s="144"/>
      <c r="AKD59" s="144"/>
      <c r="AKE59" s="144"/>
      <c r="AKF59" s="144"/>
      <c r="AKG59" s="144"/>
      <c r="AKH59" s="144"/>
      <c r="AKI59" s="144"/>
    </row>
    <row r="60" spans="1:971" s="145" customFormat="1" ht="409.5" customHeight="1">
      <c r="A60" s="481"/>
      <c r="B60" s="481"/>
      <c r="C60" s="479"/>
      <c r="D60" s="479"/>
      <c r="E60" s="620"/>
      <c r="F60" s="608"/>
      <c r="G60" s="611"/>
      <c r="H60" s="611"/>
      <c r="I60" s="610"/>
      <c r="J60" s="610"/>
      <c r="K60" s="610"/>
      <c r="L60" s="610"/>
      <c r="M60" s="610"/>
      <c r="N60" s="488"/>
      <c r="O60" s="491"/>
      <c r="P60" s="488"/>
      <c r="Q60" s="491"/>
      <c r="R60" s="488"/>
      <c r="S60" s="491"/>
      <c r="T60" s="488"/>
      <c r="U60" s="486"/>
      <c r="V60" s="500"/>
      <c r="W60" s="498"/>
      <c r="X60" s="305"/>
      <c r="Y60" s="608"/>
      <c r="Z60" s="308"/>
      <c r="AA60" s="608"/>
      <c r="AB60" s="144"/>
      <c r="AC60" s="144"/>
      <c r="AD60" s="144"/>
      <c r="AE60" s="144"/>
      <c r="AF60" s="207" t="s">
        <v>1473</v>
      </c>
      <c r="AG60" s="207" t="s">
        <v>1474</v>
      </c>
      <c r="AH60" s="144"/>
      <c r="AI60" s="144"/>
      <c r="AJ60" s="144"/>
      <c r="AK60" s="144"/>
      <c r="AL60" s="144"/>
      <c r="AM60" s="144"/>
      <c r="AN60" s="144"/>
      <c r="AO60" s="144"/>
      <c r="AP60" s="144"/>
      <c r="AQ60" s="144"/>
      <c r="AR60" s="144"/>
      <c r="AS60" s="144"/>
      <c r="AT60" s="144"/>
      <c r="AU60" s="144"/>
      <c r="AV60" s="144"/>
      <c r="AW60" s="144"/>
      <c r="AX60" s="144"/>
      <c r="AY60" s="144"/>
      <c r="AZ60" s="144"/>
      <c r="BA60" s="144"/>
      <c r="BB60" s="144"/>
      <c r="BC60" s="144"/>
      <c r="BD60" s="144"/>
      <c r="BE60" s="144"/>
      <c r="BF60" s="144"/>
      <c r="BG60" s="144"/>
      <c r="BH60" s="144"/>
      <c r="BI60" s="144"/>
      <c r="BJ60" s="144"/>
      <c r="BK60" s="144"/>
      <c r="BL60" s="144"/>
      <c r="BM60" s="144"/>
      <c r="BN60" s="144"/>
      <c r="BO60" s="144"/>
      <c r="BP60" s="144"/>
      <c r="BQ60" s="144"/>
      <c r="BR60" s="144"/>
      <c r="BS60" s="144"/>
      <c r="BT60" s="144"/>
      <c r="BU60" s="144"/>
      <c r="BV60" s="144"/>
      <c r="BW60" s="144"/>
      <c r="BX60" s="144"/>
      <c r="BY60" s="144"/>
      <c r="BZ60" s="144"/>
      <c r="CA60" s="144"/>
      <c r="CB60" s="144"/>
      <c r="CC60" s="144"/>
      <c r="CD60" s="144"/>
      <c r="CE60" s="144"/>
      <c r="CF60" s="144"/>
      <c r="CG60" s="144"/>
      <c r="CH60" s="144"/>
      <c r="CI60" s="144"/>
      <c r="CJ60" s="144"/>
      <c r="CK60" s="144"/>
      <c r="CL60" s="144"/>
      <c r="CM60" s="144"/>
      <c r="CN60" s="144"/>
      <c r="CO60" s="144"/>
      <c r="CP60" s="144"/>
      <c r="CQ60" s="144"/>
      <c r="CR60" s="144"/>
      <c r="CS60" s="144"/>
      <c r="CT60" s="144"/>
      <c r="CU60" s="144"/>
      <c r="CV60" s="144"/>
      <c r="CW60" s="144"/>
      <c r="CX60" s="144"/>
      <c r="CY60" s="144"/>
      <c r="CZ60" s="144"/>
      <c r="DA60" s="144"/>
      <c r="DB60" s="144"/>
      <c r="DC60" s="144"/>
      <c r="DD60" s="144"/>
      <c r="DE60" s="144"/>
      <c r="DF60" s="144"/>
      <c r="DG60" s="144"/>
      <c r="DH60" s="144"/>
      <c r="DI60" s="144"/>
      <c r="DJ60" s="144"/>
      <c r="DK60" s="144"/>
      <c r="DL60" s="144"/>
      <c r="DM60" s="144"/>
      <c r="DN60" s="144"/>
      <c r="DO60" s="144"/>
      <c r="DP60" s="144"/>
      <c r="DQ60" s="144"/>
      <c r="DR60" s="144"/>
      <c r="DS60" s="144"/>
      <c r="DT60" s="144"/>
      <c r="DU60" s="144"/>
      <c r="DV60" s="144"/>
      <c r="DW60" s="144"/>
      <c r="DX60" s="144"/>
      <c r="DY60" s="144"/>
      <c r="DZ60" s="144"/>
      <c r="EA60" s="144"/>
      <c r="EB60" s="144"/>
      <c r="EC60" s="144"/>
      <c r="ED60" s="144"/>
      <c r="EE60" s="144"/>
      <c r="EF60" s="144"/>
      <c r="EG60" s="144"/>
      <c r="EH60" s="144"/>
      <c r="EI60" s="144"/>
      <c r="EJ60" s="144"/>
      <c r="EK60" s="144"/>
      <c r="EL60" s="144"/>
      <c r="EM60" s="144"/>
      <c r="EN60" s="144"/>
      <c r="EO60" s="144"/>
      <c r="EP60" s="144"/>
      <c r="EQ60" s="144"/>
      <c r="ER60" s="144"/>
      <c r="ES60" s="144"/>
      <c r="ET60" s="144"/>
      <c r="EU60" s="144"/>
      <c r="EV60" s="144"/>
      <c r="EW60" s="144"/>
      <c r="EX60" s="144"/>
      <c r="EY60" s="144"/>
      <c r="EZ60" s="144"/>
      <c r="FA60" s="144"/>
      <c r="FB60" s="144"/>
      <c r="FC60" s="144"/>
      <c r="FD60" s="144"/>
      <c r="FE60" s="144"/>
      <c r="FF60" s="144"/>
      <c r="FG60" s="144"/>
      <c r="FH60" s="144"/>
      <c r="FI60" s="144"/>
      <c r="FJ60" s="144"/>
      <c r="FK60" s="144"/>
      <c r="FL60" s="144"/>
      <c r="FM60" s="144"/>
      <c r="FN60" s="144"/>
      <c r="FO60" s="144"/>
      <c r="FP60" s="144"/>
      <c r="FQ60" s="144"/>
      <c r="FR60" s="144"/>
      <c r="FS60" s="144"/>
      <c r="FT60" s="144"/>
      <c r="FU60" s="144"/>
      <c r="FV60" s="144"/>
      <c r="FW60" s="144"/>
      <c r="FX60" s="144"/>
      <c r="FY60" s="144"/>
      <c r="FZ60" s="144"/>
      <c r="GA60" s="144"/>
      <c r="GB60" s="144"/>
      <c r="GC60" s="144"/>
      <c r="GD60" s="144"/>
      <c r="GE60" s="144"/>
      <c r="GF60" s="144"/>
      <c r="GG60" s="144"/>
      <c r="GH60" s="144"/>
      <c r="GI60" s="144"/>
      <c r="GJ60" s="144"/>
      <c r="GK60" s="144"/>
      <c r="GL60" s="144"/>
      <c r="GM60" s="144"/>
      <c r="GN60" s="144"/>
      <c r="GO60" s="144"/>
      <c r="GP60" s="144"/>
      <c r="GQ60" s="144"/>
      <c r="GR60" s="144"/>
      <c r="GS60" s="144"/>
      <c r="GT60" s="144"/>
      <c r="GU60" s="144"/>
      <c r="GV60" s="144"/>
      <c r="GW60" s="144"/>
      <c r="GX60" s="144"/>
      <c r="GY60" s="144"/>
      <c r="GZ60" s="144"/>
      <c r="HA60" s="144"/>
      <c r="HB60" s="144"/>
      <c r="HC60" s="144"/>
      <c r="HD60" s="144"/>
      <c r="HE60" s="144"/>
      <c r="HF60" s="144"/>
      <c r="HG60" s="144"/>
      <c r="HH60" s="144"/>
      <c r="HI60" s="144"/>
      <c r="HJ60" s="144"/>
      <c r="HK60" s="144"/>
      <c r="HL60" s="144"/>
      <c r="HM60" s="144"/>
      <c r="HN60" s="144"/>
      <c r="HO60" s="144"/>
      <c r="HP60" s="144"/>
      <c r="HQ60" s="144"/>
      <c r="HR60" s="144"/>
      <c r="HS60" s="144"/>
      <c r="HT60" s="144"/>
      <c r="HU60" s="144"/>
      <c r="HV60" s="144"/>
      <c r="HW60" s="144"/>
      <c r="HX60" s="144"/>
      <c r="HY60" s="144"/>
      <c r="HZ60" s="144"/>
      <c r="IA60" s="144"/>
      <c r="IB60" s="144"/>
      <c r="IC60" s="144"/>
      <c r="ID60" s="144"/>
      <c r="IE60" s="144"/>
      <c r="IF60" s="144"/>
      <c r="IG60" s="144"/>
      <c r="IH60" s="144"/>
      <c r="II60" s="144"/>
      <c r="IJ60" s="144"/>
      <c r="IK60" s="144"/>
      <c r="IL60" s="144"/>
      <c r="IM60" s="144"/>
      <c r="IN60" s="144"/>
      <c r="IO60" s="144"/>
      <c r="IP60" s="144"/>
      <c r="IQ60" s="144"/>
      <c r="IR60" s="144"/>
      <c r="IS60" s="144"/>
      <c r="IT60" s="144"/>
      <c r="IU60" s="144"/>
      <c r="IV60" s="144"/>
      <c r="IW60" s="144"/>
      <c r="IX60" s="144"/>
      <c r="IY60" s="144"/>
      <c r="IZ60" s="144"/>
      <c r="JA60" s="144"/>
      <c r="JB60" s="144"/>
      <c r="JC60" s="144"/>
      <c r="JD60" s="144"/>
      <c r="JE60" s="144"/>
      <c r="JF60" s="144"/>
      <c r="JG60" s="144"/>
      <c r="JH60" s="144"/>
      <c r="JI60" s="144"/>
      <c r="JJ60" s="144"/>
      <c r="JK60" s="144"/>
      <c r="JL60" s="144"/>
      <c r="JM60" s="144"/>
      <c r="JN60" s="144"/>
      <c r="JO60" s="144"/>
      <c r="JP60" s="144"/>
      <c r="JQ60" s="144"/>
      <c r="JR60" s="144"/>
      <c r="JS60" s="144"/>
      <c r="JT60" s="144"/>
      <c r="JU60" s="144"/>
      <c r="JV60" s="144"/>
      <c r="JW60" s="144"/>
      <c r="JX60" s="144"/>
      <c r="JY60" s="144"/>
      <c r="JZ60" s="144"/>
      <c r="KA60" s="144"/>
      <c r="KB60" s="144"/>
      <c r="KC60" s="144"/>
      <c r="KD60" s="144"/>
      <c r="KE60" s="144"/>
      <c r="KF60" s="144"/>
      <c r="KG60" s="144"/>
      <c r="KH60" s="144"/>
      <c r="KI60" s="144"/>
      <c r="KJ60" s="144"/>
      <c r="KK60" s="144"/>
      <c r="KL60" s="144"/>
      <c r="KM60" s="144"/>
      <c r="KN60" s="144"/>
      <c r="KO60" s="144"/>
      <c r="KP60" s="144"/>
      <c r="KQ60" s="144"/>
      <c r="KR60" s="144"/>
      <c r="KS60" s="144"/>
      <c r="KT60" s="144"/>
      <c r="KU60" s="144"/>
      <c r="KV60" s="144"/>
      <c r="KW60" s="144"/>
      <c r="KX60" s="144"/>
      <c r="KY60" s="144"/>
      <c r="KZ60" s="144"/>
      <c r="LA60" s="144"/>
      <c r="LB60" s="144"/>
      <c r="LC60" s="144"/>
      <c r="LD60" s="144"/>
      <c r="LE60" s="144"/>
      <c r="LF60" s="144"/>
      <c r="LG60" s="144"/>
      <c r="LH60" s="144"/>
      <c r="LI60" s="144"/>
      <c r="LJ60" s="144"/>
      <c r="LK60" s="144"/>
      <c r="LL60" s="144"/>
      <c r="LM60" s="144"/>
      <c r="LN60" s="144"/>
      <c r="LO60" s="144"/>
      <c r="LP60" s="144"/>
      <c r="LQ60" s="144"/>
      <c r="LR60" s="144"/>
      <c r="LS60" s="144"/>
      <c r="LT60" s="144"/>
      <c r="LU60" s="144"/>
      <c r="LV60" s="144"/>
      <c r="LW60" s="144"/>
      <c r="LX60" s="144"/>
      <c r="LY60" s="144"/>
      <c r="LZ60" s="144"/>
      <c r="MA60" s="144"/>
      <c r="MB60" s="144"/>
      <c r="MC60" s="144"/>
      <c r="MD60" s="144"/>
      <c r="ME60" s="144"/>
      <c r="MF60" s="144"/>
      <c r="MG60" s="144"/>
      <c r="MH60" s="144"/>
      <c r="MI60" s="144"/>
      <c r="MJ60" s="144"/>
      <c r="MK60" s="144"/>
      <c r="ML60" s="144"/>
      <c r="MM60" s="144"/>
      <c r="MN60" s="144"/>
      <c r="MO60" s="144"/>
      <c r="MP60" s="144"/>
      <c r="MQ60" s="144"/>
      <c r="MR60" s="144"/>
      <c r="MS60" s="144"/>
      <c r="MT60" s="144"/>
      <c r="MU60" s="144"/>
      <c r="MV60" s="144"/>
      <c r="MW60" s="144"/>
      <c r="MX60" s="144"/>
      <c r="MY60" s="144"/>
      <c r="MZ60" s="144"/>
      <c r="NA60" s="144"/>
      <c r="NB60" s="144"/>
      <c r="NC60" s="144"/>
      <c r="ND60" s="144"/>
      <c r="NE60" s="144"/>
      <c r="NF60" s="144"/>
      <c r="NG60" s="144"/>
      <c r="NH60" s="144"/>
      <c r="NI60" s="144"/>
      <c r="NJ60" s="144"/>
      <c r="NK60" s="144"/>
      <c r="NL60" s="144"/>
      <c r="NM60" s="144"/>
      <c r="NN60" s="144"/>
      <c r="NO60" s="144"/>
      <c r="NP60" s="144"/>
      <c r="NQ60" s="144"/>
      <c r="NR60" s="144"/>
      <c r="NS60" s="144"/>
      <c r="NT60" s="144"/>
      <c r="NU60" s="144"/>
      <c r="NV60" s="144"/>
      <c r="NW60" s="144"/>
      <c r="NX60" s="144"/>
      <c r="NY60" s="144"/>
      <c r="NZ60" s="144"/>
      <c r="OA60" s="144"/>
      <c r="OB60" s="144"/>
      <c r="OC60" s="144"/>
      <c r="OD60" s="144"/>
      <c r="OE60" s="144"/>
      <c r="OF60" s="144"/>
      <c r="OG60" s="144"/>
      <c r="OH60" s="144"/>
      <c r="OI60" s="144"/>
      <c r="OJ60" s="144"/>
      <c r="OK60" s="144"/>
      <c r="OL60" s="144"/>
      <c r="OM60" s="144"/>
      <c r="ON60" s="144"/>
      <c r="OO60" s="144"/>
      <c r="OP60" s="144"/>
      <c r="OQ60" s="144"/>
      <c r="OR60" s="144"/>
      <c r="OS60" s="144"/>
      <c r="OT60" s="144"/>
      <c r="OU60" s="144"/>
      <c r="OV60" s="144"/>
      <c r="OW60" s="144"/>
      <c r="OX60" s="144"/>
      <c r="OY60" s="144"/>
      <c r="OZ60" s="144"/>
      <c r="PA60" s="144"/>
      <c r="PB60" s="144"/>
      <c r="PC60" s="144"/>
      <c r="PD60" s="144"/>
      <c r="PE60" s="144"/>
      <c r="PF60" s="144"/>
      <c r="PG60" s="144"/>
      <c r="PH60" s="144"/>
      <c r="PI60" s="144"/>
      <c r="PJ60" s="144"/>
      <c r="PK60" s="144"/>
      <c r="PL60" s="144"/>
      <c r="PM60" s="144"/>
      <c r="PN60" s="144"/>
      <c r="PO60" s="144"/>
      <c r="PP60" s="144"/>
      <c r="PQ60" s="144"/>
      <c r="PR60" s="144"/>
      <c r="PS60" s="144"/>
      <c r="PT60" s="144"/>
      <c r="PU60" s="144"/>
      <c r="PV60" s="144"/>
      <c r="PW60" s="144"/>
      <c r="PX60" s="144"/>
      <c r="PY60" s="144"/>
      <c r="PZ60" s="144"/>
      <c r="QA60" s="144"/>
      <c r="QB60" s="144"/>
      <c r="QC60" s="144"/>
      <c r="QD60" s="144"/>
      <c r="QE60" s="144"/>
      <c r="QF60" s="144"/>
      <c r="QG60" s="144"/>
      <c r="QH60" s="144"/>
      <c r="QI60" s="144"/>
      <c r="QJ60" s="144"/>
      <c r="QK60" s="144"/>
      <c r="QL60" s="144"/>
      <c r="QM60" s="144"/>
      <c r="QN60" s="144"/>
      <c r="QO60" s="144"/>
      <c r="QP60" s="144"/>
      <c r="QQ60" s="144"/>
      <c r="QR60" s="144"/>
      <c r="QS60" s="144"/>
      <c r="QT60" s="144"/>
      <c r="QU60" s="144"/>
      <c r="QV60" s="144"/>
      <c r="QW60" s="144"/>
      <c r="QX60" s="144"/>
      <c r="QY60" s="144"/>
      <c r="QZ60" s="144"/>
      <c r="RA60" s="144"/>
      <c r="RB60" s="144"/>
      <c r="RC60" s="144"/>
      <c r="RD60" s="144"/>
      <c r="RE60" s="144"/>
      <c r="RF60" s="144"/>
      <c r="RG60" s="144"/>
      <c r="RH60" s="144"/>
      <c r="RI60" s="144"/>
      <c r="RJ60" s="144"/>
      <c r="RK60" s="144"/>
      <c r="RL60" s="144"/>
      <c r="RM60" s="144"/>
      <c r="RN60" s="144"/>
      <c r="RO60" s="144"/>
      <c r="RP60" s="144"/>
      <c r="RQ60" s="144"/>
      <c r="RR60" s="144"/>
      <c r="RS60" s="144"/>
      <c r="RT60" s="144"/>
      <c r="RU60" s="144"/>
      <c r="RV60" s="144"/>
      <c r="RW60" s="144"/>
      <c r="RX60" s="144"/>
      <c r="RY60" s="144"/>
      <c r="RZ60" s="144"/>
      <c r="SA60" s="144"/>
      <c r="SB60" s="144"/>
      <c r="SC60" s="144"/>
      <c r="SD60" s="144"/>
      <c r="SE60" s="144"/>
      <c r="SF60" s="144"/>
      <c r="SG60" s="144"/>
      <c r="SH60" s="144"/>
      <c r="SI60" s="144"/>
      <c r="SJ60" s="144"/>
      <c r="SK60" s="144"/>
      <c r="SL60" s="144"/>
      <c r="SM60" s="144"/>
      <c r="SN60" s="144"/>
      <c r="SO60" s="144"/>
      <c r="SP60" s="144"/>
      <c r="SQ60" s="144"/>
      <c r="SR60" s="144"/>
      <c r="SS60" s="144"/>
      <c r="ST60" s="144"/>
      <c r="SU60" s="144"/>
      <c r="SV60" s="144"/>
      <c r="SW60" s="144"/>
      <c r="SX60" s="144"/>
      <c r="SY60" s="144"/>
      <c r="SZ60" s="144"/>
      <c r="TA60" s="144"/>
      <c r="TB60" s="144"/>
      <c r="TC60" s="144"/>
      <c r="TD60" s="144"/>
      <c r="TE60" s="144"/>
      <c r="TF60" s="144"/>
      <c r="TG60" s="144"/>
      <c r="TH60" s="144"/>
      <c r="TI60" s="144"/>
      <c r="TJ60" s="144"/>
      <c r="TK60" s="144"/>
      <c r="TL60" s="144"/>
      <c r="TM60" s="144"/>
      <c r="TN60" s="144"/>
      <c r="TO60" s="144"/>
      <c r="TP60" s="144"/>
      <c r="TQ60" s="144"/>
      <c r="TR60" s="144"/>
      <c r="TS60" s="144"/>
      <c r="TT60" s="144"/>
      <c r="TU60" s="144"/>
      <c r="TV60" s="144"/>
      <c r="TW60" s="144"/>
      <c r="TX60" s="144"/>
      <c r="TY60" s="144"/>
      <c r="TZ60" s="144"/>
      <c r="UA60" s="144"/>
      <c r="UB60" s="144"/>
      <c r="UC60" s="144"/>
      <c r="UD60" s="144"/>
      <c r="UE60" s="144"/>
      <c r="UF60" s="144"/>
      <c r="UG60" s="144"/>
      <c r="UH60" s="144"/>
      <c r="UI60" s="144"/>
      <c r="UJ60" s="144"/>
      <c r="UK60" s="144"/>
      <c r="UL60" s="144"/>
      <c r="UM60" s="144"/>
      <c r="UN60" s="144"/>
      <c r="UO60" s="144"/>
      <c r="UP60" s="144"/>
      <c r="UQ60" s="144"/>
      <c r="UR60" s="144"/>
      <c r="US60" s="144"/>
      <c r="UT60" s="144"/>
      <c r="UU60" s="144"/>
      <c r="UV60" s="144"/>
      <c r="UW60" s="144"/>
      <c r="UX60" s="144"/>
      <c r="UY60" s="144"/>
      <c r="UZ60" s="144"/>
      <c r="VA60" s="144"/>
      <c r="VB60" s="144"/>
      <c r="VC60" s="144"/>
      <c r="VD60" s="144"/>
      <c r="VE60" s="144"/>
      <c r="VF60" s="144"/>
      <c r="VG60" s="144"/>
      <c r="VH60" s="144"/>
      <c r="VI60" s="144"/>
      <c r="VJ60" s="144"/>
      <c r="VK60" s="144"/>
      <c r="VL60" s="144"/>
      <c r="VM60" s="144"/>
      <c r="VN60" s="144"/>
      <c r="VO60" s="144"/>
      <c r="VP60" s="144"/>
      <c r="VQ60" s="144"/>
      <c r="VR60" s="144"/>
      <c r="VS60" s="144"/>
      <c r="VT60" s="144"/>
      <c r="VU60" s="144"/>
      <c r="VV60" s="144"/>
      <c r="VW60" s="144"/>
      <c r="VX60" s="144"/>
      <c r="VY60" s="144"/>
      <c r="VZ60" s="144"/>
      <c r="WA60" s="144"/>
      <c r="WB60" s="144"/>
      <c r="WC60" s="144"/>
      <c r="WD60" s="144"/>
      <c r="WE60" s="144"/>
      <c r="WF60" s="144"/>
      <c r="WG60" s="144"/>
      <c r="WH60" s="144"/>
      <c r="WI60" s="144"/>
      <c r="WJ60" s="144"/>
      <c r="WK60" s="144"/>
      <c r="WL60" s="144"/>
      <c r="WM60" s="144"/>
      <c r="WN60" s="144"/>
      <c r="WO60" s="144"/>
      <c r="WP60" s="144"/>
      <c r="WQ60" s="144"/>
      <c r="WR60" s="144"/>
      <c r="WS60" s="144"/>
      <c r="WT60" s="144"/>
      <c r="WU60" s="144"/>
      <c r="WV60" s="144"/>
      <c r="WW60" s="144"/>
      <c r="WX60" s="144"/>
      <c r="WY60" s="144"/>
      <c r="WZ60" s="144"/>
      <c r="XA60" s="144"/>
      <c r="XB60" s="144"/>
      <c r="XC60" s="144"/>
      <c r="XD60" s="144"/>
      <c r="XE60" s="144"/>
      <c r="XF60" s="144"/>
      <c r="XG60" s="144"/>
      <c r="XH60" s="144"/>
      <c r="XI60" s="144"/>
      <c r="XJ60" s="144"/>
      <c r="XK60" s="144"/>
      <c r="XL60" s="144"/>
      <c r="XM60" s="144"/>
      <c r="XN60" s="144"/>
      <c r="XO60" s="144"/>
      <c r="XP60" s="144"/>
      <c r="XQ60" s="144"/>
      <c r="XR60" s="144"/>
      <c r="XS60" s="144"/>
      <c r="XT60" s="144"/>
      <c r="XU60" s="144"/>
      <c r="XV60" s="144"/>
      <c r="XW60" s="144"/>
      <c r="XX60" s="144"/>
      <c r="XY60" s="144"/>
      <c r="XZ60" s="144"/>
      <c r="YA60" s="144"/>
      <c r="YB60" s="144"/>
      <c r="YC60" s="144"/>
      <c r="YD60" s="144"/>
      <c r="YE60" s="144"/>
      <c r="YF60" s="144"/>
      <c r="YG60" s="144"/>
      <c r="YH60" s="144"/>
      <c r="YI60" s="144"/>
      <c r="YJ60" s="144"/>
      <c r="YK60" s="144"/>
      <c r="YL60" s="144"/>
      <c r="YM60" s="144"/>
      <c r="YN60" s="144"/>
      <c r="YO60" s="144"/>
      <c r="YP60" s="144"/>
      <c r="YQ60" s="144"/>
      <c r="YR60" s="144"/>
      <c r="YS60" s="144"/>
      <c r="YT60" s="144"/>
      <c r="YU60" s="144"/>
      <c r="YV60" s="144"/>
      <c r="YW60" s="144"/>
      <c r="YX60" s="144"/>
      <c r="YY60" s="144"/>
      <c r="YZ60" s="144"/>
      <c r="ZA60" s="144"/>
      <c r="ZB60" s="144"/>
      <c r="ZC60" s="144"/>
      <c r="ZD60" s="144"/>
      <c r="ZE60" s="144"/>
      <c r="ZF60" s="144"/>
      <c r="ZG60" s="144"/>
      <c r="ZH60" s="144"/>
      <c r="ZI60" s="144"/>
      <c r="ZJ60" s="144"/>
      <c r="ZK60" s="144"/>
      <c r="ZL60" s="144"/>
      <c r="ZM60" s="144"/>
      <c r="ZN60" s="144"/>
      <c r="ZO60" s="144"/>
      <c r="ZP60" s="144"/>
      <c r="ZQ60" s="144"/>
      <c r="ZR60" s="144"/>
      <c r="ZS60" s="144"/>
      <c r="ZT60" s="144"/>
      <c r="ZU60" s="144"/>
      <c r="ZV60" s="144"/>
      <c r="ZW60" s="144"/>
      <c r="ZX60" s="144"/>
      <c r="ZY60" s="144"/>
      <c r="ZZ60" s="144"/>
      <c r="AAA60" s="144"/>
      <c r="AAB60" s="144"/>
      <c r="AAC60" s="144"/>
      <c r="AAD60" s="144"/>
      <c r="AAE60" s="144"/>
      <c r="AAF60" s="144"/>
      <c r="AAG60" s="144"/>
      <c r="AAH60" s="144"/>
      <c r="AAI60" s="144"/>
      <c r="AAJ60" s="144"/>
      <c r="AAK60" s="144"/>
      <c r="AAL60" s="144"/>
      <c r="AAM60" s="144"/>
      <c r="AAN60" s="144"/>
      <c r="AAO60" s="144"/>
      <c r="AAP60" s="144"/>
      <c r="AAQ60" s="144"/>
      <c r="AAR60" s="144"/>
      <c r="AAS60" s="144"/>
      <c r="AAT60" s="144"/>
      <c r="AAU60" s="144"/>
      <c r="AAV60" s="144"/>
      <c r="AAW60" s="144"/>
      <c r="AAX60" s="144"/>
      <c r="AAY60" s="144"/>
      <c r="AAZ60" s="144"/>
      <c r="ABA60" s="144"/>
      <c r="ABB60" s="144"/>
      <c r="ABC60" s="144"/>
      <c r="ABD60" s="144"/>
      <c r="ABE60" s="144"/>
      <c r="ABF60" s="144"/>
      <c r="ABG60" s="144"/>
      <c r="ABH60" s="144"/>
      <c r="ABI60" s="144"/>
      <c r="ABJ60" s="144"/>
      <c r="ABK60" s="144"/>
      <c r="ABL60" s="144"/>
      <c r="ABM60" s="144"/>
      <c r="ABN60" s="144"/>
      <c r="ABO60" s="144"/>
      <c r="ABP60" s="144"/>
      <c r="ABQ60" s="144"/>
      <c r="ABR60" s="144"/>
      <c r="ABS60" s="144"/>
      <c r="ABT60" s="144"/>
      <c r="ABU60" s="144"/>
      <c r="ABV60" s="144"/>
      <c r="ABW60" s="144"/>
      <c r="ABX60" s="144"/>
      <c r="ABY60" s="144"/>
      <c r="ABZ60" s="144"/>
      <c r="ACA60" s="144"/>
      <c r="ACB60" s="144"/>
      <c r="ACC60" s="144"/>
      <c r="ACD60" s="144"/>
      <c r="ACE60" s="144"/>
      <c r="ACF60" s="144"/>
      <c r="ACG60" s="144"/>
      <c r="ACH60" s="144"/>
      <c r="ACI60" s="144"/>
      <c r="ACJ60" s="144"/>
      <c r="ACK60" s="144"/>
      <c r="ACL60" s="144"/>
      <c r="ACM60" s="144"/>
      <c r="ACN60" s="144"/>
      <c r="ACO60" s="144"/>
      <c r="ACP60" s="144"/>
      <c r="ACQ60" s="144"/>
      <c r="ACR60" s="144"/>
      <c r="ACS60" s="144"/>
      <c r="ACT60" s="144"/>
      <c r="ACU60" s="144"/>
      <c r="ACV60" s="144"/>
      <c r="ACW60" s="144"/>
      <c r="ACX60" s="144"/>
      <c r="ACY60" s="144"/>
      <c r="ACZ60" s="144"/>
      <c r="ADA60" s="144"/>
      <c r="ADB60" s="144"/>
      <c r="ADC60" s="144"/>
      <c r="ADD60" s="144"/>
      <c r="ADE60" s="144"/>
      <c r="ADF60" s="144"/>
      <c r="ADG60" s="144"/>
      <c r="ADH60" s="144"/>
      <c r="ADI60" s="144"/>
      <c r="ADJ60" s="144"/>
      <c r="ADK60" s="144"/>
      <c r="ADL60" s="144"/>
      <c r="ADM60" s="144"/>
      <c r="ADN60" s="144"/>
      <c r="ADO60" s="144"/>
      <c r="ADP60" s="144"/>
      <c r="ADQ60" s="144"/>
      <c r="ADR60" s="144"/>
      <c r="ADS60" s="144"/>
      <c r="ADT60" s="144"/>
      <c r="ADU60" s="144"/>
      <c r="ADV60" s="144"/>
      <c r="ADW60" s="144"/>
      <c r="ADX60" s="144"/>
      <c r="ADY60" s="144"/>
      <c r="ADZ60" s="144"/>
      <c r="AEA60" s="144"/>
      <c r="AEB60" s="144"/>
      <c r="AEC60" s="144"/>
      <c r="AED60" s="144"/>
      <c r="AEE60" s="144"/>
      <c r="AEF60" s="144"/>
      <c r="AEG60" s="144"/>
      <c r="AEH60" s="144"/>
      <c r="AEI60" s="144"/>
      <c r="AEJ60" s="144"/>
      <c r="AEK60" s="144"/>
      <c r="AEL60" s="144"/>
      <c r="AEM60" s="144"/>
      <c r="AEN60" s="144"/>
      <c r="AEO60" s="144"/>
      <c r="AEP60" s="144"/>
      <c r="AEQ60" s="144"/>
      <c r="AER60" s="144"/>
      <c r="AES60" s="144"/>
      <c r="AET60" s="144"/>
      <c r="AEU60" s="144"/>
      <c r="AEV60" s="144"/>
      <c r="AEW60" s="144"/>
      <c r="AEX60" s="144"/>
      <c r="AEY60" s="144"/>
      <c r="AEZ60" s="144"/>
      <c r="AFA60" s="144"/>
      <c r="AFB60" s="144"/>
      <c r="AFC60" s="144"/>
      <c r="AFD60" s="144"/>
      <c r="AFE60" s="144"/>
      <c r="AFF60" s="144"/>
      <c r="AFG60" s="144"/>
      <c r="AFH60" s="144"/>
      <c r="AFI60" s="144"/>
      <c r="AFJ60" s="144"/>
      <c r="AFK60" s="144"/>
      <c r="AFL60" s="144"/>
      <c r="AFM60" s="144"/>
      <c r="AFN60" s="144"/>
      <c r="AFO60" s="144"/>
      <c r="AFP60" s="144"/>
      <c r="AFQ60" s="144"/>
      <c r="AFR60" s="144"/>
      <c r="AFS60" s="144"/>
      <c r="AFT60" s="144"/>
      <c r="AFU60" s="144"/>
      <c r="AFV60" s="144"/>
      <c r="AFW60" s="144"/>
      <c r="AFX60" s="144"/>
      <c r="AFY60" s="144"/>
      <c r="AFZ60" s="144"/>
      <c r="AGA60" s="144"/>
      <c r="AGB60" s="144"/>
      <c r="AGC60" s="144"/>
      <c r="AGD60" s="144"/>
      <c r="AGE60" s="144"/>
      <c r="AGF60" s="144"/>
      <c r="AGG60" s="144"/>
      <c r="AGH60" s="144"/>
      <c r="AGI60" s="144"/>
      <c r="AGJ60" s="144"/>
      <c r="AGK60" s="144"/>
      <c r="AGL60" s="144"/>
      <c r="AGM60" s="144"/>
      <c r="AGN60" s="144"/>
      <c r="AGO60" s="144"/>
      <c r="AGP60" s="144"/>
      <c r="AGQ60" s="144"/>
      <c r="AGR60" s="144"/>
      <c r="AGS60" s="144"/>
      <c r="AGT60" s="144"/>
      <c r="AGU60" s="144"/>
      <c r="AGV60" s="144"/>
      <c r="AGW60" s="144"/>
      <c r="AGX60" s="144"/>
      <c r="AGY60" s="144"/>
      <c r="AGZ60" s="144"/>
      <c r="AHA60" s="144"/>
      <c r="AHB60" s="144"/>
      <c r="AHC60" s="144"/>
      <c r="AHD60" s="144"/>
      <c r="AHE60" s="144"/>
      <c r="AHF60" s="144"/>
      <c r="AHG60" s="144"/>
      <c r="AHH60" s="144"/>
      <c r="AHI60" s="144"/>
      <c r="AHJ60" s="144"/>
      <c r="AHK60" s="144"/>
      <c r="AHL60" s="144"/>
      <c r="AHM60" s="144"/>
      <c r="AHN60" s="144"/>
      <c r="AHO60" s="144"/>
      <c r="AHP60" s="144"/>
      <c r="AHQ60" s="144"/>
      <c r="AHR60" s="144"/>
      <c r="AHS60" s="144"/>
      <c r="AHT60" s="144"/>
      <c r="AHU60" s="144"/>
      <c r="AHV60" s="144"/>
      <c r="AHW60" s="144"/>
      <c r="AHX60" s="144"/>
      <c r="AHY60" s="144"/>
      <c r="AHZ60" s="144"/>
      <c r="AIA60" s="144"/>
      <c r="AIB60" s="144"/>
      <c r="AIC60" s="144"/>
      <c r="AID60" s="144"/>
      <c r="AIE60" s="144"/>
      <c r="AIF60" s="144"/>
      <c r="AIG60" s="144"/>
      <c r="AIH60" s="144"/>
      <c r="AII60" s="144"/>
      <c r="AIJ60" s="144"/>
      <c r="AIK60" s="144"/>
      <c r="AIL60" s="144"/>
      <c r="AIM60" s="144"/>
      <c r="AIN60" s="144"/>
      <c r="AIO60" s="144"/>
      <c r="AIP60" s="144"/>
      <c r="AIQ60" s="144"/>
      <c r="AIR60" s="144"/>
      <c r="AIS60" s="144"/>
      <c r="AIT60" s="144"/>
      <c r="AIU60" s="144"/>
      <c r="AIV60" s="144"/>
      <c r="AIW60" s="144"/>
      <c r="AIX60" s="144"/>
      <c r="AIY60" s="144"/>
      <c r="AIZ60" s="144"/>
      <c r="AJA60" s="144"/>
      <c r="AJB60" s="144"/>
      <c r="AJC60" s="144"/>
      <c r="AJD60" s="144"/>
      <c r="AJE60" s="144"/>
      <c r="AJF60" s="144"/>
      <c r="AJG60" s="144"/>
      <c r="AJH60" s="144"/>
      <c r="AJI60" s="144"/>
      <c r="AJJ60" s="144"/>
      <c r="AJK60" s="144"/>
      <c r="AJL60" s="144"/>
      <c r="AJM60" s="144"/>
      <c r="AJN60" s="144"/>
      <c r="AJO60" s="144"/>
      <c r="AJP60" s="144"/>
      <c r="AJQ60" s="144"/>
      <c r="AJR60" s="144"/>
      <c r="AJS60" s="144"/>
      <c r="AJT60" s="144"/>
      <c r="AJU60" s="144"/>
      <c r="AJV60" s="144"/>
      <c r="AJW60" s="144"/>
      <c r="AJX60" s="144"/>
      <c r="AJY60" s="144"/>
      <c r="AJZ60" s="144"/>
      <c r="AKA60" s="144"/>
      <c r="AKB60" s="144"/>
      <c r="AKC60" s="144"/>
      <c r="AKD60" s="144"/>
      <c r="AKE60" s="144"/>
      <c r="AKF60" s="144"/>
      <c r="AKG60" s="144"/>
      <c r="AKH60" s="144"/>
      <c r="AKI60" s="144"/>
    </row>
    <row r="61" spans="1:971" s="144" customFormat="1" ht="408" customHeight="1">
      <c r="A61" s="481" t="s">
        <v>150</v>
      </c>
      <c r="B61" s="481" t="s">
        <v>151</v>
      </c>
      <c r="C61" s="479" t="s">
        <v>1305</v>
      </c>
      <c r="D61" s="525" t="s">
        <v>1460</v>
      </c>
      <c r="E61" s="525" t="s">
        <v>800</v>
      </c>
      <c r="F61" s="622" t="s">
        <v>825</v>
      </c>
      <c r="G61" s="611">
        <v>44927</v>
      </c>
      <c r="H61" s="611">
        <v>45291</v>
      </c>
      <c r="I61" s="610" t="s">
        <v>199</v>
      </c>
      <c r="J61" s="610" t="s">
        <v>200</v>
      </c>
      <c r="K61" s="610" t="s">
        <v>201</v>
      </c>
      <c r="L61" s="609" t="s">
        <v>1617</v>
      </c>
      <c r="M61" s="621" t="s">
        <v>204</v>
      </c>
      <c r="N61" s="488">
        <v>0.25</v>
      </c>
      <c r="O61" s="491"/>
      <c r="P61" s="615">
        <v>0.25</v>
      </c>
      <c r="Q61" s="616"/>
      <c r="R61" s="488">
        <v>0.25</v>
      </c>
      <c r="S61" s="491"/>
      <c r="T61" s="488">
        <v>0.25</v>
      </c>
      <c r="U61" s="486"/>
      <c r="V61" s="500">
        <f>N61+P61+R61+T61</f>
        <v>1</v>
      </c>
      <c r="W61" s="498"/>
      <c r="X61" s="303"/>
      <c r="Y61" s="607"/>
      <c r="Z61" s="306"/>
      <c r="AA61" s="607"/>
      <c r="AF61" s="207" t="s">
        <v>1475</v>
      </c>
      <c r="AG61" s="207" t="s">
        <v>1476</v>
      </c>
    </row>
    <row r="62" spans="1:971" s="144" customFormat="1" ht="124.5" customHeight="1">
      <c r="A62" s="481"/>
      <c r="B62" s="481"/>
      <c r="C62" s="479"/>
      <c r="D62" s="479"/>
      <c r="E62" s="620"/>
      <c r="F62" s="619"/>
      <c r="G62" s="611"/>
      <c r="H62" s="611"/>
      <c r="I62" s="610"/>
      <c r="J62" s="610"/>
      <c r="K62" s="610"/>
      <c r="L62" s="632"/>
      <c r="M62" s="610"/>
      <c r="N62" s="488"/>
      <c r="O62" s="491"/>
      <c r="P62" s="488"/>
      <c r="Q62" s="491"/>
      <c r="R62" s="488"/>
      <c r="S62" s="491"/>
      <c r="T62" s="488"/>
      <c r="U62" s="486"/>
      <c r="V62" s="500"/>
      <c r="W62" s="498"/>
      <c r="X62" s="304"/>
      <c r="Y62" s="619"/>
      <c r="Z62" s="307"/>
      <c r="AA62" s="619"/>
      <c r="AF62" s="207" t="s">
        <v>1477</v>
      </c>
      <c r="AG62" s="207" t="s">
        <v>1478</v>
      </c>
    </row>
    <row r="63" spans="1:971" s="144" customFormat="1" ht="12" customHeight="1">
      <c r="A63" s="481"/>
      <c r="B63" s="481"/>
      <c r="C63" s="479"/>
      <c r="D63" s="479"/>
      <c r="E63" s="620"/>
      <c r="F63" s="608"/>
      <c r="G63" s="611"/>
      <c r="H63" s="611"/>
      <c r="I63" s="610"/>
      <c r="J63" s="610"/>
      <c r="K63" s="610"/>
      <c r="L63" s="632"/>
      <c r="M63" s="610"/>
      <c r="N63" s="488"/>
      <c r="O63" s="491"/>
      <c r="P63" s="488"/>
      <c r="Q63" s="491"/>
      <c r="R63" s="488"/>
      <c r="S63" s="491"/>
      <c r="T63" s="488"/>
      <c r="U63" s="486"/>
      <c r="V63" s="500"/>
      <c r="W63" s="498"/>
      <c r="X63" s="305"/>
      <c r="Y63" s="608"/>
      <c r="Z63" s="308"/>
      <c r="AA63" s="608"/>
      <c r="AF63" s="207" t="s">
        <v>1479</v>
      </c>
      <c r="AG63" s="207" t="s">
        <v>1480</v>
      </c>
    </row>
    <row r="64" spans="1:971" s="144" customFormat="1" ht="409.5" customHeight="1">
      <c r="A64" s="492" t="s">
        <v>150</v>
      </c>
      <c r="B64" s="492" t="s">
        <v>151</v>
      </c>
      <c r="C64" s="494" t="s">
        <v>1305</v>
      </c>
      <c r="D64" s="494" t="s">
        <v>1300</v>
      </c>
      <c r="E64" s="494" t="s">
        <v>232</v>
      </c>
      <c r="F64" s="662" t="s">
        <v>827</v>
      </c>
      <c r="G64" s="617">
        <v>44927</v>
      </c>
      <c r="H64" s="617">
        <v>45015</v>
      </c>
      <c r="I64" s="643" t="s">
        <v>233</v>
      </c>
      <c r="J64" s="643" t="s">
        <v>234</v>
      </c>
      <c r="K64" s="643" t="s">
        <v>235</v>
      </c>
      <c r="L64" s="643" t="s">
        <v>236</v>
      </c>
      <c r="M64" s="643" t="s">
        <v>828</v>
      </c>
      <c r="N64" s="513">
        <v>0.6</v>
      </c>
      <c r="O64" s="515"/>
      <c r="P64" s="639">
        <v>0.4</v>
      </c>
      <c r="Q64" s="641"/>
      <c r="R64" s="513"/>
      <c r="S64" s="515"/>
      <c r="T64" s="513"/>
      <c r="U64" s="585"/>
      <c r="V64" s="511">
        <f>N64+P64+R64+T64</f>
        <v>1</v>
      </c>
      <c r="W64" s="501"/>
      <c r="X64" s="323"/>
      <c r="Y64" s="607"/>
      <c r="Z64" s="318"/>
      <c r="AA64" s="607"/>
      <c r="AF64" s="207" t="s">
        <v>1481</v>
      </c>
      <c r="AG64" s="207" t="s">
        <v>1482</v>
      </c>
    </row>
    <row r="65" spans="1:33" s="144" customFormat="1" ht="182.25" customHeight="1">
      <c r="A65" s="493"/>
      <c r="B65" s="493"/>
      <c r="C65" s="495"/>
      <c r="D65" s="495"/>
      <c r="E65" s="495"/>
      <c r="F65" s="663"/>
      <c r="G65" s="626"/>
      <c r="H65" s="626"/>
      <c r="I65" s="636"/>
      <c r="J65" s="636"/>
      <c r="K65" s="636"/>
      <c r="L65" s="636"/>
      <c r="M65" s="636"/>
      <c r="N65" s="505"/>
      <c r="O65" s="516"/>
      <c r="P65" s="640"/>
      <c r="Q65" s="642"/>
      <c r="R65" s="505"/>
      <c r="S65" s="516"/>
      <c r="T65" s="505"/>
      <c r="U65" s="586"/>
      <c r="V65" s="512"/>
      <c r="W65" s="502"/>
      <c r="X65" s="324"/>
      <c r="Y65" s="619"/>
      <c r="Z65" s="319"/>
      <c r="AA65" s="619"/>
      <c r="AF65" s="207" t="s">
        <v>1483</v>
      </c>
      <c r="AG65" s="207" t="s">
        <v>1484</v>
      </c>
    </row>
    <row r="66" spans="1:33" s="144" customFormat="1" ht="75" customHeight="1">
      <c r="A66" s="596"/>
      <c r="B66" s="596"/>
      <c r="C66" s="507"/>
      <c r="D66" s="507"/>
      <c r="E66" s="507"/>
      <c r="F66" s="664"/>
      <c r="G66" s="618"/>
      <c r="H66" s="618"/>
      <c r="I66" s="645"/>
      <c r="J66" s="645"/>
      <c r="K66" s="645"/>
      <c r="L66" s="645"/>
      <c r="M66" s="645"/>
      <c r="N66" s="506"/>
      <c r="O66" s="551"/>
      <c r="P66" s="655"/>
      <c r="Q66" s="656"/>
      <c r="R66" s="506"/>
      <c r="S66" s="551"/>
      <c r="T66" s="506"/>
      <c r="U66" s="572"/>
      <c r="V66" s="578"/>
      <c r="W66" s="499"/>
      <c r="X66" s="325"/>
      <c r="Y66" s="608"/>
      <c r="Z66" s="320"/>
      <c r="AA66" s="608"/>
      <c r="AF66" s="192" t="s">
        <v>1249</v>
      </c>
      <c r="AG66" s="192" t="s">
        <v>1250</v>
      </c>
    </row>
    <row r="67" spans="1:33" s="144" customFormat="1" ht="409.5" customHeight="1">
      <c r="A67" s="492" t="s">
        <v>150</v>
      </c>
      <c r="B67" s="492" t="s">
        <v>151</v>
      </c>
      <c r="C67" s="494" t="s">
        <v>259</v>
      </c>
      <c r="D67" s="494" t="s">
        <v>292</v>
      </c>
      <c r="E67" s="494" t="s">
        <v>293</v>
      </c>
      <c r="F67" s="662" t="s">
        <v>850</v>
      </c>
      <c r="G67" s="617">
        <v>44927</v>
      </c>
      <c r="H67" s="617">
        <v>45290</v>
      </c>
      <c r="I67" s="643" t="s">
        <v>539</v>
      </c>
      <c r="J67" s="643" t="s">
        <v>781</v>
      </c>
      <c r="K67" s="643" t="s">
        <v>782</v>
      </c>
      <c r="L67" s="643" t="s">
        <v>784</v>
      </c>
      <c r="M67" s="643" t="s">
        <v>783</v>
      </c>
      <c r="N67" s="513">
        <v>0</v>
      </c>
      <c r="O67" s="515"/>
      <c r="P67" s="513">
        <v>0</v>
      </c>
      <c r="Q67" s="515"/>
      <c r="R67" s="513"/>
      <c r="S67" s="515"/>
      <c r="T67" s="513">
        <v>1</v>
      </c>
      <c r="U67" s="585"/>
      <c r="V67" s="511">
        <f>N67+P67+R67+T67</f>
        <v>1</v>
      </c>
      <c r="W67" s="501"/>
      <c r="X67" s="303"/>
      <c r="Y67" s="628"/>
      <c r="Z67" s="309"/>
      <c r="AA67" s="628"/>
      <c r="AB67" s="214"/>
      <c r="AC67" s="214"/>
      <c r="AF67" s="207" t="s">
        <v>1485</v>
      </c>
      <c r="AG67" s="192" t="s">
        <v>1252</v>
      </c>
    </row>
    <row r="68" spans="1:33" s="144" customFormat="1" ht="409.5" customHeight="1">
      <c r="A68" s="493"/>
      <c r="B68" s="493"/>
      <c r="C68" s="495"/>
      <c r="D68" s="495"/>
      <c r="E68" s="495"/>
      <c r="F68" s="663"/>
      <c r="G68" s="626"/>
      <c r="H68" s="626"/>
      <c r="I68" s="636"/>
      <c r="J68" s="636"/>
      <c r="K68" s="636"/>
      <c r="L68" s="636"/>
      <c r="M68" s="636"/>
      <c r="N68" s="505"/>
      <c r="O68" s="516"/>
      <c r="P68" s="505"/>
      <c r="Q68" s="516"/>
      <c r="R68" s="505"/>
      <c r="S68" s="516"/>
      <c r="T68" s="505"/>
      <c r="U68" s="586"/>
      <c r="V68" s="512"/>
      <c r="W68" s="502"/>
      <c r="X68" s="304"/>
      <c r="Y68" s="629"/>
      <c r="Z68" s="310"/>
      <c r="AA68" s="629"/>
      <c r="AF68" s="192"/>
      <c r="AG68" s="192"/>
    </row>
    <row r="69" spans="1:33" s="144" customFormat="1" ht="409.5" customHeight="1">
      <c r="A69" s="493"/>
      <c r="B69" s="493"/>
      <c r="C69" s="495"/>
      <c r="D69" s="495"/>
      <c r="E69" s="495"/>
      <c r="F69" s="663"/>
      <c r="G69" s="626"/>
      <c r="H69" s="626"/>
      <c r="I69" s="636"/>
      <c r="J69" s="636"/>
      <c r="K69" s="636"/>
      <c r="L69" s="636"/>
      <c r="M69" s="636"/>
      <c r="N69" s="505"/>
      <c r="O69" s="516"/>
      <c r="P69" s="505"/>
      <c r="Q69" s="516"/>
      <c r="R69" s="505"/>
      <c r="S69" s="516"/>
      <c r="T69" s="505"/>
      <c r="U69" s="586"/>
      <c r="V69" s="512"/>
      <c r="W69" s="502"/>
      <c r="X69" s="304"/>
      <c r="Y69" s="629"/>
      <c r="Z69" s="310"/>
      <c r="AA69" s="629"/>
      <c r="AF69" s="192"/>
      <c r="AG69" s="192"/>
    </row>
    <row r="70" spans="1:33" s="144" customFormat="1" ht="409.6" customHeight="1">
      <c r="A70" s="493"/>
      <c r="B70" s="493"/>
      <c r="C70" s="495"/>
      <c r="D70" s="495"/>
      <c r="E70" s="495"/>
      <c r="F70" s="664"/>
      <c r="G70" s="626"/>
      <c r="H70" s="626"/>
      <c r="I70" s="636"/>
      <c r="J70" s="636"/>
      <c r="K70" s="636"/>
      <c r="L70" s="636"/>
      <c r="M70" s="636"/>
      <c r="N70" s="505"/>
      <c r="O70" s="516"/>
      <c r="P70" s="505"/>
      <c r="Q70" s="516"/>
      <c r="R70" s="505"/>
      <c r="S70" s="516"/>
      <c r="T70" s="505"/>
      <c r="U70" s="586"/>
      <c r="V70" s="512"/>
      <c r="W70" s="502"/>
      <c r="X70" s="304"/>
      <c r="Y70" s="630"/>
      <c r="Z70" s="311"/>
      <c r="AA70" s="630"/>
      <c r="AF70" s="192" t="s">
        <v>1253</v>
      </c>
      <c r="AG70" s="207" t="s">
        <v>1486</v>
      </c>
    </row>
    <row r="71" spans="1:33" s="144" customFormat="1" ht="289.5" customHeight="1">
      <c r="A71" s="492" t="s">
        <v>150</v>
      </c>
      <c r="B71" s="492" t="s">
        <v>151</v>
      </c>
      <c r="C71" s="494" t="s">
        <v>259</v>
      </c>
      <c r="D71" s="494" t="s">
        <v>292</v>
      </c>
      <c r="E71" s="494" t="s">
        <v>293</v>
      </c>
      <c r="F71" s="659" t="s">
        <v>1420</v>
      </c>
      <c r="G71" s="617">
        <v>44927</v>
      </c>
      <c r="H71" s="617">
        <v>45107</v>
      </c>
      <c r="I71" s="643" t="s">
        <v>539</v>
      </c>
      <c r="J71" s="643" t="s">
        <v>781</v>
      </c>
      <c r="K71" s="643" t="s">
        <v>782</v>
      </c>
      <c r="L71" s="643" t="s">
        <v>780</v>
      </c>
      <c r="M71" s="643" t="s">
        <v>783</v>
      </c>
      <c r="N71" s="513">
        <v>0</v>
      </c>
      <c r="O71" s="515"/>
      <c r="P71" s="513">
        <v>1</v>
      </c>
      <c r="Q71" s="515"/>
      <c r="R71" s="513"/>
      <c r="S71" s="515"/>
      <c r="T71" s="513"/>
      <c r="U71" s="585"/>
      <c r="V71" s="511">
        <f>N71+P71+R71+T71</f>
        <v>1</v>
      </c>
      <c r="W71" s="501"/>
      <c r="X71" s="303"/>
      <c r="Y71" s="628"/>
      <c r="Z71" s="309"/>
      <c r="AA71" s="628"/>
      <c r="AB71" s="214"/>
      <c r="AC71" s="214"/>
      <c r="AF71" s="192" t="s">
        <v>1255</v>
      </c>
      <c r="AG71" s="207" t="s">
        <v>1487</v>
      </c>
    </row>
    <row r="72" spans="1:33" s="144" customFormat="1" ht="289.5" customHeight="1">
      <c r="A72" s="493"/>
      <c r="B72" s="493"/>
      <c r="C72" s="495"/>
      <c r="D72" s="495"/>
      <c r="E72" s="495"/>
      <c r="F72" s="660"/>
      <c r="G72" s="626"/>
      <c r="H72" s="626"/>
      <c r="I72" s="636"/>
      <c r="J72" s="636"/>
      <c r="K72" s="636"/>
      <c r="L72" s="636"/>
      <c r="M72" s="636"/>
      <c r="N72" s="505"/>
      <c r="O72" s="516"/>
      <c r="P72" s="505"/>
      <c r="Q72" s="516"/>
      <c r="R72" s="505"/>
      <c r="S72" s="516"/>
      <c r="T72" s="505"/>
      <c r="U72" s="586"/>
      <c r="V72" s="512"/>
      <c r="W72" s="502"/>
      <c r="X72" s="304"/>
      <c r="Y72" s="629"/>
      <c r="Z72" s="310"/>
      <c r="AA72" s="629"/>
      <c r="AF72" s="192"/>
      <c r="AG72" s="192"/>
    </row>
    <row r="73" spans="1:33" s="144" customFormat="1" ht="109.5" customHeight="1">
      <c r="A73" s="493"/>
      <c r="B73" s="493"/>
      <c r="C73" s="495"/>
      <c r="D73" s="495"/>
      <c r="E73" s="495"/>
      <c r="F73" s="660"/>
      <c r="G73" s="626"/>
      <c r="H73" s="626"/>
      <c r="I73" s="636"/>
      <c r="J73" s="636"/>
      <c r="K73" s="636"/>
      <c r="L73" s="636"/>
      <c r="M73" s="636"/>
      <c r="N73" s="505"/>
      <c r="O73" s="516"/>
      <c r="P73" s="505"/>
      <c r="Q73" s="516"/>
      <c r="R73" s="505"/>
      <c r="S73" s="516"/>
      <c r="T73" s="505"/>
      <c r="U73" s="586"/>
      <c r="V73" s="512"/>
      <c r="W73" s="502"/>
      <c r="X73" s="304"/>
      <c r="Y73" s="629"/>
      <c r="Z73" s="310"/>
      <c r="AA73" s="629"/>
      <c r="AF73" s="192" t="s">
        <v>1257</v>
      </c>
      <c r="AG73" s="207" t="s">
        <v>1488</v>
      </c>
    </row>
    <row r="74" spans="1:33" s="144" customFormat="1" ht="267" customHeight="1">
      <c r="A74" s="493"/>
      <c r="B74" s="493"/>
      <c r="C74" s="495"/>
      <c r="D74" s="495"/>
      <c r="E74" s="495"/>
      <c r="F74" s="660"/>
      <c r="G74" s="626"/>
      <c r="H74" s="626"/>
      <c r="I74" s="636"/>
      <c r="J74" s="636"/>
      <c r="K74" s="636"/>
      <c r="L74" s="636"/>
      <c r="M74" s="636"/>
      <c r="N74" s="505"/>
      <c r="O74" s="516"/>
      <c r="P74" s="505"/>
      <c r="Q74" s="516"/>
      <c r="R74" s="505"/>
      <c r="S74" s="516"/>
      <c r="T74" s="505"/>
      <c r="U74" s="586"/>
      <c r="V74" s="512"/>
      <c r="W74" s="502"/>
      <c r="X74" s="304"/>
      <c r="Y74" s="629"/>
      <c r="Z74" s="310"/>
      <c r="AA74" s="629"/>
      <c r="AF74" s="207" t="s">
        <v>1489</v>
      </c>
      <c r="AG74" s="207" t="s">
        <v>1490</v>
      </c>
    </row>
    <row r="75" spans="1:33" s="144" customFormat="1" ht="19.5" customHeight="1">
      <c r="A75" s="596"/>
      <c r="B75" s="596"/>
      <c r="C75" s="507"/>
      <c r="D75" s="507"/>
      <c r="E75" s="507"/>
      <c r="F75" s="661"/>
      <c r="G75" s="618"/>
      <c r="H75" s="618"/>
      <c r="I75" s="645"/>
      <c r="J75" s="645"/>
      <c r="K75" s="645"/>
      <c r="L75" s="645"/>
      <c r="M75" s="645"/>
      <c r="N75" s="506"/>
      <c r="O75" s="551"/>
      <c r="P75" s="506"/>
      <c r="Q75" s="551"/>
      <c r="R75" s="506"/>
      <c r="S75" s="551"/>
      <c r="T75" s="506"/>
      <c r="U75" s="572"/>
      <c r="V75" s="578"/>
      <c r="W75" s="499"/>
      <c r="X75" s="305"/>
      <c r="Y75" s="630"/>
      <c r="Z75" s="311"/>
      <c r="AA75" s="630"/>
      <c r="AF75" s="207" t="s">
        <v>1491</v>
      </c>
      <c r="AG75" s="207" t="s">
        <v>1492</v>
      </c>
    </row>
    <row r="76" spans="1:33" s="144" customFormat="1" ht="409.6" customHeight="1">
      <c r="A76" s="492" t="s">
        <v>150</v>
      </c>
      <c r="B76" s="492" t="s">
        <v>151</v>
      </c>
      <c r="C76" s="494" t="s">
        <v>1305</v>
      </c>
      <c r="D76" s="494" t="s">
        <v>1300</v>
      </c>
      <c r="E76" s="494" t="s">
        <v>232</v>
      </c>
      <c r="F76" s="658" t="s">
        <v>829</v>
      </c>
      <c r="G76" s="617">
        <v>44927</v>
      </c>
      <c r="H76" s="617">
        <v>45015</v>
      </c>
      <c r="I76" s="643" t="s">
        <v>233</v>
      </c>
      <c r="J76" s="643" t="s">
        <v>234</v>
      </c>
      <c r="K76" s="643" t="s">
        <v>235</v>
      </c>
      <c r="L76" s="657" t="s">
        <v>238</v>
      </c>
      <c r="M76" s="643" t="s">
        <v>828</v>
      </c>
      <c r="N76" s="513">
        <v>0.6</v>
      </c>
      <c r="O76" s="515"/>
      <c r="P76" s="639">
        <v>0.4</v>
      </c>
      <c r="Q76" s="641"/>
      <c r="R76" s="513"/>
      <c r="S76" s="515"/>
      <c r="T76" s="513"/>
      <c r="U76" s="585"/>
      <c r="V76" s="511">
        <f>N76+P76+R76+T76</f>
        <v>1</v>
      </c>
      <c r="W76" s="501"/>
      <c r="X76" s="303"/>
      <c r="Y76" s="607"/>
      <c r="Z76" s="306"/>
      <c r="AA76" s="607"/>
      <c r="AF76" s="207" t="s">
        <v>1493</v>
      </c>
      <c r="AG76" s="207" t="s">
        <v>1494</v>
      </c>
    </row>
    <row r="77" spans="1:33" s="144" customFormat="1" ht="225" customHeight="1">
      <c r="A77" s="493"/>
      <c r="B77" s="493"/>
      <c r="C77" s="495"/>
      <c r="D77" s="495"/>
      <c r="E77" s="495"/>
      <c r="F77" s="623"/>
      <c r="G77" s="626"/>
      <c r="H77" s="626"/>
      <c r="I77" s="636"/>
      <c r="J77" s="636"/>
      <c r="K77" s="636"/>
      <c r="L77" s="652"/>
      <c r="M77" s="636"/>
      <c r="N77" s="505"/>
      <c r="O77" s="516"/>
      <c r="P77" s="640"/>
      <c r="Q77" s="642"/>
      <c r="R77" s="505"/>
      <c r="S77" s="516"/>
      <c r="T77" s="505"/>
      <c r="U77" s="586"/>
      <c r="V77" s="512"/>
      <c r="W77" s="502"/>
      <c r="X77" s="304"/>
      <c r="Y77" s="619"/>
      <c r="Z77" s="307"/>
      <c r="AA77" s="619"/>
      <c r="AF77" s="207" t="s">
        <v>1495</v>
      </c>
      <c r="AG77" s="192" t="s">
        <v>1266</v>
      </c>
    </row>
    <row r="78" spans="1:33" s="144" customFormat="1" ht="300" customHeight="1">
      <c r="A78" s="493"/>
      <c r="B78" s="493"/>
      <c r="C78" s="495"/>
      <c r="D78" s="495"/>
      <c r="E78" s="495"/>
      <c r="F78" s="623"/>
      <c r="G78" s="626"/>
      <c r="H78" s="626"/>
      <c r="I78" s="636"/>
      <c r="J78" s="636"/>
      <c r="K78" s="636"/>
      <c r="L78" s="652"/>
      <c r="M78" s="636"/>
      <c r="N78" s="505"/>
      <c r="O78" s="516"/>
      <c r="P78" s="640"/>
      <c r="Q78" s="642"/>
      <c r="R78" s="505"/>
      <c r="S78" s="516"/>
      <c r="T78" s="505"/>
      <c r="U78" s="586"/>
      <c r="V78" s="512"/>
      <c r="W78" s="502"/>
      <c r="X78" s="304"/>
      <c r="Y78" s="619"/>
      <c r="Z78" s="307"/>
      <c r="AA78" s="619"/>
      <c r="AF78" s="207" t="s">
        <v>1496</v>
      </c>
      <c r="AG78" s="207" t="s">
        <v>1497</v>
      </c>
    </row>
    <row r="79" spans="1:33" s="144" customFormat="1" ht="150" customHeight="1">
      <c r="A79" s="596"/>
      <c r="B79" s="596"/>
      <c r="C79" s="507"/>
      <c r="D79" s="507"/>
      <c r="E79" s="507"/>
      <c r="F79" s="624"/>
      <c r="G79" s="618"/>
      <c r="H79" s="618"/>
      <c r="I79" s="645"/>
      <c r="J79" s="645"/>
      <c r="K79" s="645"/>
      <c r="L79" s="653"/>
      <c r="M79" s="645"/>
      <c r="N79" s="506"/>
      <c r="O79" s="551"/>
      <c r="P79" s="655"/>
      <c r="Q79" s="656"/>
      <c r="R79" s="506"/>
      <c r="S79" s="551"/>
      <c r="T79" s="506"/>
      <c r="U79" s="572"/>
      <c r="V79" s="578"/>
      <c r="W79" s="499"/>
      <c r="X79" s="305"/>
      <c r="Y79" s="608"/>
      <c r="Z79" s="308"/>
      <c r="AA79" s="608"/>
      <c r="AF79" s="207" t="s">
        <v>1498</v>
      </c>
      <c r="AG79" s="192" t="s">
        <v>1270</v>
      </c>
    </row>
    <row r="80" spans="1:33" s="144" customFormat="1" ht="409.5" customHeight="1">
      <c r="A80" s="481" t="s">
        <v>150</v>
      </c>
      <c r="B80" s="481" t="s">
        <v>151</v>
      </c>
      <c r="C80" s="479" t="s">
        <v>1305</v>
      </c>
      <c r="D80" s="479" t="s">
        <v>1300</v>
      </c>
      <c r="E80" s="479" t="s">
        <v>232</v>
      </c>
      <c r="F80" s="654" t="s">
        <v>1598</v>
      </c>
      <c r="G80" s="611">
        <v>44927</v>
      </c>
      <c r="H80" s="611">
        <v>45291</v>
      </c>
      <c r="I80" s="610" t="s">
        <v>199</v>
      </c>
      <c r="J80" s="610" t="s">
        <v>242</v>
      </c>
      <c r="K80" s="610" t="s">
        <v>243</v>
      </c>
      <c r="L80" s="609" t="s">
        <v>1599</v>
      </c>
      <c r="M80" s="609" t="s">
        <v>1601</v>
      </c>
      <c r="N80" s="488">
        <v>0.25</v>
      </c>
      <c r="O80" s="491"/>
      <c r="P80" s="615">
        <v>0.25</v>
      </c>
      <c r="Q80" s="616"/>
      <c r="R80" s="488">
        <v>0.25</v>
      </c>
      <c r="S80" s="491"/>
      <c r="T80" s="488">
        <v>0.25</v>
      </c>
      <c r="U80" s="489"/>
      <c r="V80" s="500">
        <f>N80+P80+R80+T80</f>
        <v>1</v>
      </c>
      <c r="W80" s="498"/>
      <c r="X80" s="303"/>
      <c r="Y80" s="607"/>
      <c r="Z80" s="306"/>
      <c r="AA80" s="607"/>
      <c r="AF80" s="207" t="s">
        <v>1499</v>
      </c>
      <c r="AG80" s="207" t="s">
        <v>1272</v>
      </c>
    </row>
    <row r="81" spans="1:33" s="144" customFormat="1" ht="207" customHeight="1">
      <c r="A81" s="481"/>
      <c r="B81" s="481"/>
      <c r="C81" s="479"/>
      <c r="D81" s="479"/>
      <c r="E81" s="479"/>
      <c r="F81" s="613"/>
      <c r="G81" s="611"/>
      <c r="H81" s="611"/>
      <c r="I81" s="610"/>
      <c r="J81" s="610"/>
      <c r="K81" s="610"/>
      <c r="L81" s="610"/>
      <c r="M81" s="610"/>
      <c r="N81" s="488"/>
      <c r="O81" s="491"/>
      <c r="P81" s="488"/>
      <c r="Q81" s="491"/>
      <c r="R81" s="488"/>
      <c r="S81" s="491"/>
      <c r="T81" s="488"/>
      <c r="U81" s="490"/>
      <c r="V81" s="500"/>
      <c r="W81" s="498"/>
      <c r="X81" s="304"/>
      <c r="Y81" s="619"/>
      <c r="Z81" s="307"/>
      <c r="AA81" s="619"/>
      <c r="AF81" s="192" t="s">
        <v>1273</v>
      </c>
      <c r="AG81" s="207" t="s">
        <v>1500</v>
      </c>
    </row>
    <row r="82" spans="1:33" s="144" customFormat="1" ht="147" customHeight="1">
      <c r="A82" s="481"/>
      <c r="B82" s="481"/>
      <c r="C82" s="479"/>
      <c r="D82" s="479"/>
      <c r="E82" s="479"/>
      <c r="F82" s="613"/>
      <c r="G82" s="611"/>
      <c r="H82" s="611"/>
      <c r="I82" s="610"/>
      <c r="J82" s="610"/>
      <c r="K82" s="610"/>
      <c r="L82" s="610"/>
      <c r="M82" s="610"/>
      <c r="N82" s="488"/>
      <c r="O82" s="491"/>
      <c r="P82" s="488"/>
      <c r="Q82" s="491"/>
      <c r="R82" s="488"/>
      <c r="S82" s="491"/>
      <c r="T82" s="488"/>
      <c r="U82" s="490"/>
      <c r="V82" s="500"/>
      <c r="W82" s="498"/>
      <c r="X82" s="305"/>
      <c r="Y82" s="608"/>
      <c r="Z82" s="308"/>
      <c r="AA82" s="608"/>
      <c r="AF82" s="207" t="s">
        <v>1501</v>
      </c>
      <c r="AG82" s="192" t="s">
        <v>1276</v>
      </c>
    </row>
    <row r="83" spans="1:33" s="144" customFormat="1" ht="409.5" customHeight="1">
      <c r="A83" s="481" t="s">
        <v>150</v>
      </c>
      <c r="B83" s="481" t="s">
        <v>151</v>
      </c>
      <c r="C83" s="479" t="s">
        <v>1305</v>
      </c>
      <c r="D83" s="479" t="s">
        <v>247</v>
      </c>
      <c r="E83" s="479" t="s">
        <v>248</v>
      </c>
      <c r="F83" s="612" t="s">
        <v>830</v>
      </c>
      <c r="G83" s="611">
        <v>44927</v>
      </c>
      <c r="H83" s="611">
        <v>45291</v>
      </c>
      <c r="I83" s="610" t="s">
        <v>199</v>
      </c>
      <c r="J83" s="610" t="s">
        <v>242</v>
      </c>
      <c r="K83" s="610" t="s">
        <v>243</v>
      </c>
      <c r="L83" s="609" t="s">
        <v>1600</v>
      </c>
      <c r="M83" s="609" t="s">
        <v>1602</v>
      </c>
      <c r="N83" s="488">
        <v>0.25</v>
      </c>
      <c r="O83" s="491"/>
      <c r="P83" s="615">
        <v>0.25</v>
      </c>
      <c r="Q83" s="616"/>
      <c r="R83" s="488">
        <v>0.25</v>
      </c>
      <c r="S83" s="491"/>
      <c r="T83" s="488">
        <v>0.25</v>
      </c>
      <c r="U83" s="489"/>
      <c r="V83" s="500">
        <f>N83+P83+R83+T83</f>
        <v>1</v>
      </c>
      <c r="W83" s="498"/>
      <c r="X83" s="303"/>
      <c r="Y83" s="607"/>
      <c r="Z83" s="306"/>
      <c r="AA83" s="607"/>
      <c r="AF83" s="192" t="s">
        <v>1277</v>
      </c>
      <c r="AG83" s="207" t="s">
        <v>1502</v>
      </c>
    </row>
    <row r="84" spans="1:33" s="144" customFormat="1" ht="169.5" customHeight="1">
      <c r="A84" s="481"/>
      <c r="B84" s="481"/>
      <c r="C84" s="479"/>
      <c r="D84" s="479"/>
      <c r="E84" s="479"/>
      <c r="F84" s="620"/>
      <c r="G84" s="611"/>
      <c r="H84" s="611"/>
      <c r="I84" s="610"/>
      <c r="J84" s="610"/>
      <c r="K84" s="610"/>
      <c r="L84" s="610"/>
      <c r="M84" s="610"/>
      <c r="N84" s="488"/>
      <c r="O84" s="491"/>
      <c r="P84" s="488"/>
      <c r="Q84" s="491"/>
      <c r="R84" s="488"/>
      <c r="S84" s="491"/>
      <c r="T84" s="488"/>
      <c r="U84" s="490"/>
      <c r="V84" s="500"/>
      <c r="W84" s="498"/>
      <c r="X84" s="304"/>
      <c r="Y84" s="619"/>
      <c r="Z84" s="307"/>
      <c r="AA84" s="619"/>
      <c r="AF84" s="207" t="s">
        <v>1503</v>
      </c>
      <c r="AG84" s="207" t="s">
        <v>1504</v>
      </c>
    </row>
    <row r="85" spans="1:33" s="144" customFormat="1" ht="169.5" customHeight="1">
      <c r="A85" s="481"/>
      <c r="B85" s="481"/>
      <c r="C85" s="479"/>
      <c r="D85" s="479"/>
      <c r="E85" s="479"/>
      <c r="F85" s="620"/>
      <c r="G85" s="611"/>
      <c r="H85" s="611"/>
      <c r="I85" s="610"/>
      <c r="J85" s="610"/>
      <c r="K85" s="610"/>
      <c r="L85" s="610"/>
      <c r="M85" s="610"/>
      <c r="N85" s="488"/>
      <c r="O85" s="491"/>
      <c r="P85" s="488"/>
      <c r="Q85" s="491"/>
      <c r="R85" s="488"/>
      <c r="S85" s="491"/>
      <c r="T85" s="488"/>
      <c r="U85" s="490"/>
      <c r="V85" s="500"/>
      <c r="W85" s="498"/>
      <c r="X85" s="304"/>
      <c r="Y85" s="619"/>
      <c r="Z85" s="307"/>
      <c r="AA85" s="619"/>
      <c r="AF85" s="207" t="s">
        <v>1505</v>
      </c>
      <c r="AG85" s="207" t="s">
        <v>1506</v>
      </c>
    </row>
    <row r="86" spans="1:33" s="144" customFormat="1" ht="169.5" customHeight="1">
      <c r="A86" s="481"/>
      <c r="B86" s="481"/>
      <c r="C86" s="479"/>
      <c r="D86" s="479"/>
      <c r="E86" s="479"/>
      <c r="F86" s="620"/>
      <c r="G86" s="611"/>
      <c r="H86" s="611"/>
      <c r="I86" s="610"/>
      <c r="J86" s="610"/>
      <c r="K86" s="610"/>
      <c r="L86" s="610"/>
      <c r="M86" s="610"/>
      <c r="N86" s="488"/>
      <c r="O86" s="491"/>
      <c r="P86" s="488"/>
      <c r="Q86" s="491"/>
      <c r="R86" s="488"/>
      <c r="S86" s="491"/>
      <c r="T86" s="488"/>
      <c r="U86" s="490"/>
      <c r="V86" s="500"/>
      <c r="W86" s="498"/>
      <c r="X86" s="304"/>
      <c r="Y86" s="619"/>
      <c r="Z86" s="307"/>
      <c r="AA86" s="619"/>
      <c r="AF86" s="192" t="s">
        <v>1283</v>
      </c>
      <c r="AG86" s="207" t="s">
        <v>1507</v>
      </c>
    </row>
    <row r="87" spans="1:33" s="144" customFormat="1" ht="79.5" customHeight="1">
      <c r="A87" s="481"/>
      <c r="B87" s="481"/>
      <c r="C87" s="479"/>
      <c r="D87" s="479"/>
      <c r="E87" s="479"/>
      <c r="F87" s="620"/>
      <c r="G87" s="611"/>
      <c r="H87" s="611"/>
      <c r="I87" s="610"/>
      <c r="J87" s="610"/>
      <c r="K87" s="610"/>
      <c r="L87" s="610"/>
      <c r="M87" s="610"/>
      <c r="N87" s="488"/>
      <c r="O87" s="491"/>
      <c r="P87" s="488"/>
      <c r="Q87" s="491"/>
      <c r="R87" s="488"/>
      <c r="S87" s="491"/>
      <c r="T87" s="488"/>
      <c r="U87" s="490"/>
      <c r="V87" s="500"/>
      <c r="W87" s="498"/>
      <c r="X87" s="304"/>
      <c r="Y87" s="619"/>
      <c r="Z87" s="307"/>
      <c r="AA87" s="619"/>
      <c r="AF87" s="192" t="s">
        <v>1285</v>
      </c>
      <c r="AG87" s="207" t="s">
        <v>1508</v>
      </c>
    </row>
    <row r="88" spans="1:33" s="144" customFormat="1" ht="46.5" customHeight="1">
      <c r="A88" s="481"/>
      <c r="B88" s="481"/>
      <c r="C88" s="479"/>
      <c r="D88" s="479"/>
      <c r="E88" s="479"/>
      <c r="F88" s="620"/>
      <c r="G88" s="611"/>
      <c r="H88" s="611"/>
      <c r="I88" s="610"/>
      <c r="J88" s="610"/>
      <c r="K88" s="610"/>
      <c r="L88" s="610"/>
      <c r="M88" s="610"/>
      <c r="N88" s="488"/>
      <c r="O88" s="491"/>
      <c r="P88" s="488"/>
      <c r="Q88" s="491"/>
      <c r="R88" s="488"/>
      <c r="S88" s="491"/>
      <c r="T88" s="488"/>
      <c r="U88" s="490"/>
      <c r="V88" s="500"/>
      <c r="W88" s="498"/>
      <c r="X88" s="304"/>
      <c r="Y88" s="619"/>
      <c r="Z88" s="307"/>
      <c r="AA88" s="619"/>
      <c r="AF88" s="207" t="s">
        <v>1509</v>
      </c>
      <c r="AG88" s="207" t="s">
        <v>1510</v>
      </c>
    </row>
    <row r="89" spans="1:33" s="144" customFormat="1" ht="34.5" customHeight="1">
      <c r="A89" s="481"/>
      <c r="B89" s="481"/>
      <c r="C89" s="479"/>
      <c r="D89" s="479"/>
      <c r="E89" s="479"/>
      <c r="F89" s="620"/>
      <c r="G89" s="611"/>
      <c r="H89" s="611"/>
      <c r="I89" s="610"/>
      <c r="J89" s="610"/>
      <c r="K89" s="610"/>
      <c r="L89" s="610"/>
      <c r="M89" s="610"/>
      <c r="N89" s="488"/>
      <c r="O89" s="491"/>
      <c r="P89" s="488"/>
      <c r="Q89" s="491"/>
      <c r="R89" s="488"/>
      <c r="S89" s="491"/>
      <c r="T89" s="488"/>
      <c r="U89" s="490"/>
      <c r="V89" s="500"/>
      <c r="W89" s="498"/>
      <c r="X89" s="305"/>
      <c r="Y89" s="608"/>
      <c r="Z89" s="308"/>
      <c r="AA89" s="608"/>
      <c r="AF89" s="207" t="s">
        <v>1421</v>
      </c>
      <c r="AG89" s="207" t="s">
        <v>1422</v>
      </c>
    </row>
    <row r="90" spans="1:33" s="144" customFormat="1" ht="409.5" customHeight="1">
      <c r="A90" s="481" t="s">
        <v>150</v>
      </c>
      <c r="B90" s="481" t="s">
        <v>151</v>
      </c>
      <c r="C90" s="479" t="s">
        <v>1305</v>
      </c>
      <c r="D90" s="479" t="s">
        <v>247</v>
      </c>
      <c r="E90" s="479" t="s">
        <v>248</v>
      </c>
      <c r="F90" s="613" t="s">
        <v>831</v>
      </c>
      <c r="G90" s="611">
        <v>44958</v>
      </c>
      <c r="H90" s="611">
        <v>45291</v>
      </c>
      <c r="I90" s="610" t="s">
        <v>233</v>
      </c>
      <c r="J90" s="610" t="s">
        <v>234</v>
      </c>
      <c r="K90" s="610" t="s">
        <v>235</v>
      </c>
      <c r="L90" s="610" t="s">
        <v>256</v>
      </c>
      <c r="M90" s="610" t="s">
        <v>777</v>
      </c>
      <c r="N90" s="488">
        <v>0.33</v>
      </c>
      <c r="O90" s="491"/>
      <c r="P90" s="615">
        <v>0.33</v>
      </c>
      <c r="Q90" s="616"/>
      <c r="R90" s="488">
        <v>0.34</v>
      </c>
      <c r="S90" s="491"/>
      <c r="T90" s="488"/>
      <c r="U90" s="486"/>
      <c r="V90" s="500">
        <f>T90+N90+P90+R90</f>
        <v>1</v>
      </c>
      <c r="W90" s="498"/>
      <c r="X90" s="303"/>
      <c r="Y90" s="607"/>
      <c r="Z90" s="306"/>
      <c r="AA90" s="607"/>
      <c r="AF90" s="207" t="s">
        <v>1423</v>
      </c>
      <c r="AG90" s="207" t="s">
        <v>1424</v>
      </c>
    </row>
    <row r="91" spans="1:33" s="144" customFormat="1" ht="49.5" customHeight="1">
      <c r="A91" s="481"/>
      <c r="B91" s="481"/>
      <c r="C91" s="479"/>
      <c r="D91" s="479"/>
      <c r="E91" s="479"/>
      <c r="F91" s="613"/>
      <c r="G91" s="611"/>
      <c r="H91" s="611"/>
      <c r="I91" s="610"/>
      <c r="J91" s="610"/>
      <c r="K91" s="610"/>
      <c r="L91" s="610"/>
      <c r="M91" s="610"/>
      <c r="N91" s="488"/>
      <c r="O91" s="491"/>
      <c r="P91" s="488"/>
      <c r="Q91" s="491"/>
      <c r="R91" s="488"/>
      <c r="S91" s="491"/>
      <c r="T91" s="488"/>
      <c r="U91" s="486"/>
      <c r="V91" s="500"/>
      <c r="W91" s="498"/>
      <c r="X91" s="304"/>
      <c r="Y91" s="619"/>
      <c r="Z91" s="307"/>
      <c r="AA91" s="619"/>
    </row>
    <row r="92" spans="1:33" s="144" customFormat="1" ht="147" customHeight="1">
      <c r="A92" s="481"/>
      <c r="B92" s="481"/>
      <c r="C92" s="479"/>
      <c r="D92" s="479"/>
      <c r="E92" s="479"/>
      <c r="F92" s="613"/>
      <c r="G92" s="611"/>
      <c r="H92" s="611"/>
      <c r="I92" s="610"/>
      <c r="J92" s="610"/>
      <c r="K92" s="610"/>
      <c r="L92" s="610"/>
      <c r="M92" s="610"/>
      <c r="N92" s="488"/>
      <c r="O92" s="491"/>
      <c r="P92" s="488"/>
      <c r="Q92" s="491"/>
      <c r="R92" s="488"/>
      <c r="S92" s="491"/>
      <c r="T92" s="488"/>
      <c r="U92" s="486"/>
      <c r="V92" s="500"/>
      <c r="W92" s="498"/>
      <c r="X92" s="304"/>
      <c r="Y92" s="619"/>
      <c r="Z92" s="307"/>
      <c r="AA92" s="619"/>
    </row>
    <row r="93" spans="1:33" s="144" customFormat="1" ht="72" customHeight="1">
      <c r="A93" s="481"/>
      <c r="B93" s="481"/>
      <c r="C93" s="479"/>
      <c r="D93" s="479"/>
      <c r="E93" s="479"/>
      <c r="F93" s="613"/>
      <c r="G93" s="611"/>
      <c r="H93" s="611"/>
      <c r="I93" s="610"/>
      <c r="J93" s="610"/>
      <c r="K93" s="610"/>
      <c r="L93" s="610"/>
      <c r="M93" s="610"/>
      <c r="N93" s="488"/>
      <c r="O93" s="491"/>
      <c r="P93" s="488"/>
      <c r="Q93" s="491"/>
      <c r="R93" s="488"/>
      <c r="S93" s="491"/>
      <c r="T93" s="488"/>
      <c r="U93" s="486"/>
      <c r="V93" s="500"/>
      <c r="W93" s="498"/>
      <c r="X93" s="305"/>
      <c r="Y93" s="608"/>
      <c r="Z93" s="308"/>
      <c r="AA93" s="608"/>
    </row>
    <row r="94" spans="1:33" s="208" customFormat="1" ht="409.5" customHeight="1">
      <c r="A94" s="481" t="s">
        <v>150</v>
      </c>
      <c r="B94" s="481" t="s">
        <v>151</v>
      </c>
      <c r="C94" s="479" t="s">
        <v>259</v>
      </c>
      <c r="D94" s="479" t="s">
        <v>260</v>
      </c>
      <c r="E94" s="479" t="s">
        <v>261</v>
      </c>
      <c r="F94" s="612" t="s">
        <v>1520</v>
      </c>
      <c r="G94" s="611">
        <v>45292</v>
      </c>
      <c r="H94" s="611">
        <v>45657</v>
      </c>
      <c r="I94" s="610" t="s">
        <v>262</v>
      </c>
      <c r="J94" s="610" t="s">
        <v>263</v>
      </c>
      <c r="K94" s="610" t="s">
        <v>264</v>
      </c>
      <c r="L94" s="609" t="s">
        <v>1527</v>
      </c>
      <c r="M94" s="609" t="s">
        <v>1538</v>
      </c>
      <c r="N94" s="488">
        <v>0.25</v>
      </c>
      <c r="O94" s="491"/>
      <c r="P94" s="488">
        <v>0.25</v>
      </c>
      <c r="Q94" s="491"/>
      <c r="R94" s="488">
        <v>0.25</v>
      </c>
      <c r="S94" s="491"/>
      <c r="T94" s="488">
        <v>0.25</v>
      </c>
      <c r="U94" s="486"/>
      <c r="V94" s="500">
        <f>N94+P94+R94+T94</f>
        <v>1</v>
      </c>
      <c r="W94" s="498"/>
      <c r="X94" s="303"/>
      <c r="Y94" s="628"/>
      <c r="Z94" s="309"/>
      <c r="AA94" s="628"/>
      <c r="AB94" s="213"/>
      <c r="AC94" s="213"/>
      <c r="AF94" s="144"/>
      <c r="AG94" s="144"/>
    </row>
    <row r="95" spans="1:33" s="144" customFormat="1" ht="102" customHeight="1">
      <c r="A95" s="481"/>
      <c r="B95" s="481"/>
      <c r="C95" s="479"/>
      <c r="D95" s="479"/>
      <c r="E95" s="479"/>
      <c r="F95" s="479"/>
      <c r="G95" s="611"/>
      <c r="H95" s="611"/>
      <c r="I95" s="610"/>
      <c r="J95" s="610"/>
      <c r="K95" s="610"/>
      <c r="L95" s="632"/>
      <c r="M95" s="610"/>
      <c r="N95" s="488"/>
      <c r="O95" s="491"/>
      <c r="P95" s="488"/>
      <c r="Q95" s="491"/>
      <c r="R95" s="488"/>
      <c r="S95" s="491"/>
      <c r="T95" s="488"/>
      <c r="U95" s="486"/>
      <c r="V95" s="500"/>
      <c r="W95" s="498"/>
      <c r="X95" s="304"/>
      <c r="Y95" s="629"/>
      <c r="Z95" s="310"/>
      <c r="AA95" s="629"/>
    </row>
    <row r="96" spans="1:33" s="144" customFormat="1" ht="102" customHeight="1">
      <c r="A96" s="481"/>
      <c r="B96" s="481"/>
      <c r="C96" s="479"/>
      <c r="D96" s="479"/>
      <c r="E96" s="479"/>
      <c r="F96" s="479"/>
      <c r="G96" s="611"/>
      <c r="H96" s="611"/>
      <c r="I96" s="610"/>
      <c r="J96" s="610"/>
      <c r="K96" s="610"/>
      <c r="L96" s="632"/>
      <c r="M96" s="610"/>
      <c r="N96" s="488"/>
      <c r="O96" s="491"/>
      <c r="P96" s="488"/>
      <c r="Q96" s="491"/>
      <c r="R96" s="488"/>
      <c r="S96" s="491"/>
      <c r="T96" s="488"/>
      <c r="U96" s="486"/>
      <c r="V96" s="500"/>
      <c r="W96" s="498"/>
      <c r="X96" s="304"/>
      <c r="Y96" s="629"/>
      <c r="Z96" s="310"/>
      <c r="AA96" s="629"/>
    </row>
    <row r="97" spans="1:33" s="144" customFormat="1" ht="409.5" customHeight="1">
      <c r="A97" s="481"/>
      <c r="B97" s="481"/>
      <c r="C97" s="479"/>
      <c r="D97" s="479"/>
      <c r="E97" s="479"/>
      <c r="F97" s="479"/>
      <c r="G97" s="611"/>
      <c r="H97" s="611"/>
      <c r="I97" s="610"/>
      <c r="J97" s="610"/>
      <c r="K97" s="610"/>
      <c r="L97" s="632"/>
      <c r="M97" s="610"/>
      <c r="N97" s="488"/>
      <c r="O97" s="491"/>
      <c r="P97" s="488"/>
      <c r="Q97" s="491"/>
      <c r="R97" s="488"/>
      <c r="S97" s="491"/>
      <c r="T97" s="488"/>
      <c r="U97" s="486"/>
      <c r="V97" s="500"/>
      <c r="W97" s="498"/>
      <c r="X97" s="304"/>
      <c r="Y97" s="629"/>
      <c r="Z97" s="310"/>
      <c r="AA97" s="629"/>
    </row>
    <row r="98" spans="1:33" s="144" customFormat="1" ht="312" customHeight="1">
      <c r="A98" s="481"/>
      <c r="B98" s="481"/>
      <c r="C98" s="479"/>
      <c r="D98" s="479"/>
      <c r="E98" s="479"/>
      <c r="F98" s="479"/>
      <c r="G98" s="611"/>
      <c r="H98" s="611"/>
      <c r="I98" s="610"/>
      <c r="J98" s="610"/>
      <c r="K98" s="610"/>
      <c r="L98" s="632"/>
      <c r="M98" s="610"/>
      <c r="N98" s="488"/>
      <c r="O98" s="491"/>
      <c r="P98" s="488"/>
      <c r="Q98" s="491"/>
      <c r="R98" s="488"/>
      <c r="S98" s="491"/>
      <c r="T98" s="488"/>
      <c r="U98" s="486"/>
      <c r="V98" s="500"/>
      <c r="W98" s="498"/>
      <c r="X98" s="304"/>
      <c r="Y98" s="629"/>
      <c r="Z98" s="310"/>
      <c r="AA98" s="629"/>
    </row>
    <row r="99" spans="1:33" s="144" customFormat="1" ht="372" customHeight="1">
      <c r="A99" s="481"/>
      <c r="B99" s="481"/>
      <c r="C99" s="479"/>
      <c r="D99" s="479"/>
      <c r="E99" s="479"/>
      <c r="F99" s="479"/>
      <c r="G99" s="611"/>
      <c r="H99" s="611"/>
      <c r="I99" s="610"/>
      <c r="J99" s="610"/>
      <c r="K99" s="610"/>
      <c r="L99" s="632"/>
      <c r="M99" s="610"/>
      <c r="N99" s="488"/>
      <c r="O99" s="491"/>
      <c r="P99" s="488"/>
      <c r="Q99" s="491"/>
      <c r="R99" s="488"/>
      <c r="S99" s="491"/>
      <c r="T99" s="488"/>
      <c r="U99" s="486"/>
      <c r="V99" s="500"/>
      <c r="W99" s="498"/>
      <c r="X99" s="304"/>
      <c r="Y99" s="629"/>
      <c r="Z99" s="310"/>
      <c r="AA99" s="629"/>
    </row>
    <row r="100" spans="1:33" s="144" customFormat="1" ht="409.6" customHeight="1">
      <c r="A100" s="481"/>
      <c r="B100" s="481"/>
      <c r="C100" s="479"/>
      <c r="D100" s="479"/>
      <c r="E100" s="479"/>
      <c r="F100" s="479"/>
      <c r="G100" s="611"/>
      <c r="H100" s="611"/>
      <c r="I100" s="610"/>
      <c r="J100" s="610"/>
      <c r="K100" s="610"/>
      <c r="L100" s="632"/>
      <c r="M100" s="610"/>
      <c r="N100" s="488"/>
      <c r="O100" s="491"/>
      <c r="P100" s="488"/>
      <c r="Q100" s="491"/>
      <c r="R100" s="488"/>
      <c r="S100" s="491"/>
      <c r="T100" s="488"/>
      <c r="U100" s="486"/>
      <c r="V100" s="500"/>
      <c r="W100" s="498"/>
      <c r="X100" s="305"/>
      <c r="Y100" s="630"/>
      <c r="Z100" s="311"/>
      <c r="AA100" s="630"/>
    </row>
    <row r="101" spans="1:33" s="208" customFormat="1" ht="409.5" customHeight="1">
      <c r="A101" s="481" t="s">
        <v>150</v>
      </c>
      <c r="B101" s="481" t="s">
        <v>151</v>
      </c>
      <c r="C101" s="479" t="s">
        <v>259</v>
      </c>
      <c r="D101" s="479" t="s">
        <v>260</v>
      </c>
      <c r="E101" s="479" t="s">
        <v>261</v>
      </c>
      <c r="F101" s="612" t="s">
        <v>1521</v>
      </c>
      <c r="G101" s="611">
        <v>45292</v>
      </c>
      <c r="H101" s="611">
        <v>45657</v>
      </c>
      <c r="I101" s="610" t="s">
        <v>262</v>
      </c>
      <c r="J101" s="610" t="s">
        <v>263</v>
      </c>
      <c r="K101" s="610" t="s">
        <v>264</v>
      </c>
      <c r="L101" s="609" t="s">
        <v>1528</v>
      </c>
      <c r="M101" s="609" t="s">
        <v>1539</v>
      </c>
      <c r="N101" s="488">
        <v>0.25</v>
      </c>
      <c r="O101" s="491"/>
      <c r="P101" s="488">
        <v>0.25</v>
      </c>
      <c r="Q101" s="491"/>
      <c r="R101" s="488">
        <v>0.25</v>
      </c>
      <c r="S101" s="491"/>
      <c r="T101" s="488">
        <v>0.25</v>
      </c>
      <c r="U101" s="489"/>
      <c r="V101" s="500">
        <f>N101+P101+R101+T101</f>
        <v>1</v>
      </c>
      <c r="W101" s="498"/>
      <c r="X101" s="303"/>
      <c r="Y101" s="607"/>
      <c r="Z101" s="306"/>
      <c r="AA101" s="607"/>
      <c r="AB101" s="213"/>
      <c r="AC101" s="213"/>
      <c r="AF101" s="144"/>
      <c r="AG101" s="144"/>
    </row>
    <row r="102" spans="1:33" s="144" customFormat="1" ht="334.5" customHeight="1">
      <c r="A102" s="481"/>
      <c r="B102" s="481"/>
      <c r="C102" s="479"/>
      <c r="D102" s="479"/>
      <c r="E102" s="479"/>
      <c r="F102" s="479"/>
      <c r="G102" s="611"/>
      <c r="H102" s="611"/>
      <c r="I102" s="610"/>
      <c r="J102" s="610"/>
      <c r="K102" s="610"/>
      <c r="L102" s="632"/>
      <c r="M102" s="610"/>
      <c r="N102" s="488"/>
      <c r="O102" s="491"/>
      <c r="P102" s="488"/>
      <c r="Q102" s="491"/>
      <c r="R102" s="488"/>
      <c r="S102" s="491"/>
      <c r="T102" s="488"/>
      <c r="U102" s="490"/>
      <c r="V102" s="500"/>
      <c r="W102" s="498"/>
      <c r="X102" s="304"/>
      <c r="Y102" s="619"/>
      <c r="Z102" s="307"/>
      <c r="AA102" s="619"/>
    </row>
    <row r="103" spans="1:33" s="144" customFormat="1" ht="297" customHeight="1">
      <c r="A103" s="481"/>
      <c r="B103" s="481"/>
      <c r="C103" s="479"/>
      <c r="D103" s="479"/>
      <c r="E103" s="479"/>
      <c r="F103" s="479"/>
      <c r="G103" s="611"/>
      <c r="H103" s="611"/>
      <c r="I103" s="610"/>
      <c r="J103" s="610"/>
      <c r="K103" s="610"/>
      <c r="L103" s="632"/>
      <c r="M103" s="610"/>
      <c r="N103" s="488"/>
      <c r="O103" s="491"/>
      <c r="P103" s="488"/>
      <c r="Q103" s="491"/>
      <c r="R103" s="488"/>
      <c r="S103" s="491"/>
      <c r="T103" s="488"/>
      <c r="U103" s="490"/>
      <c r="V103" s="500"/>
      <c r="W103" s="498"/>
      <c r="X103" s="304"/>
      <c r="Y103" s="619"/>
      <c r="Z103" s="307"/>
      <c r="AA103" s="619"/>
    </row>
    <row r="104" spans="1:33" s="144" customFormat="1" ht="409.5" customHeight="1">
      <c r="A104" s="481"/>
      <c r="B104" s="481"/>
      <c r="C104" s="479"/>
      <c r="D104" s="479"/>
      <c r="E104" s="479"/>
      <c r="F104" s="479"/>
      <c r="G104" s="611"/>
      <c r="H104" s="611"/>
      <c r="I104" s="610"/>
      <c r="J104" s="610"/>
      <c r="K104" s="610"/>
      <c r="L104" s="632"/>
      <c r="M104" s="610"/>
      <c r="N104" s="488"/>
      <c r="O104" s="491"/>
      <c r="P104" s="488"/>
      <c r="Q104" s="491"/>
      <c r="R104" s="488"/>
      <c r="S104" s="491"/>
      <c r="T104" s="488"/>
      <c r="U104" s="490"/>
      <c r="V104" s="500"/>
      <c r="W104" s="498"/>
      <c r="X104" s="304"/>
      <c r="Y104" s="619"/>
      <c r="Z104" s="307"/>
      <c r="AA104" s="619"/>
    </row>
    <row r="105" spans="1:33" s="144" customFormat="1" ht="409.5" customHeight="1">
      <c r="A105" s="481"/>
      <c r="B105" s="481"/>
      <c r="C105" s="479"/>
      <c r="D105" s="479"/>
      <c r="E105" s="479"/>
      <c r="F105" s="479"/>
      <c r="G105" s="611"/>
      <c r="H105" s="611"/>
      <c r="I105" s="610"/>
      <c r="J105" s="610"/>
      <c r="K105" s="610"/>
      <c r="L105" s="632"/>
      <c r="M105" s="610"/>
      <c r="N105" s="488"/>
      <c r="O105" s="491"/>
      <c r="P105" s="488"/>
      <c r="Q105" s="491"/>
      <c r="R105" s="488"/>
      <c r="S105" s="491"/>
      <c r="T105" s="488"/>
      <c r="U105" s="490"/>
      <c r="V105" s="500"/>
      <c r="W105" s="498"/>
      <c r="X105" s="304"/>
      <c r="Y105" s="619"/>
      <c r="Z105" s="307"/>
      <c r="AA105" s="619"/>
    </row>
    <row r="106" spans="1:33" s="144" customFormat="1" ht="379.5" customHeight="1">
      <c r="A106" s="481"/>
      <c r="B106" s="481"/>
      <c r="C106" s="479"/>
      <c r="D106" s="479"/>
      <c r="E106" s="479"/>
      <c r="F106" s="479"/>
      <c r="G106" s="611"/>
      <c r="H106" s="611"/>
      <c r="I106" s="610"/>
      <c r="J106" s="610"/>
      <c r="K106" s="610"/>
      <c r="L106" s="632"/>
      <c r="M106" s="610"/>
      <c r="N106" s="488"/>
      <c r="O106" s="491"/>
      <c r="P106" s="488"/>
      <c r="Q106" s="491"/>
      <c r="R106" s="488"/>
      <c r="S106" s="491"/>
      <c r="T106" s="488"/>
      <c r="U106" s="490"/>
      <c r="V106" s="500"/>
      <c r="W106" s="498"/>
      <c r="X106" s="304"/>
      <c r="Y106" s="619"/>
      <c r="Z106" s="307"/>
      <c r="AA106" s="619"/>
    </row>
    <row r="107" spans="1:33" s="144" customFormat="1" ht="357" customHeight="1">
      <c r="A107" s="481"/>
      <c r="B107" s="481"/>
      <c r="C107" s="479"/>
      <c r="D107" s="479"/>
      <c r="E107" s="479"/>
      <c r="F107" s="479"/>
      <c r="G107" s="611"/>
      <c r="H107" s="611"/>
      <c r="I107" s="610"/>
      <c r="J107" s="610"/>
      <c r="K107" s="610"/>
      <c r="L107" s="632"/>
      <c r="M107" s="610"/>
      <c r="N107" s="488"/>
      <c r="O107" s="491"/>
      <c r="P107" s="488"/>
      <c r="Q107" s="491"/>
      <c r="R107" s="488"/>
      <c r="S107" s="491"/>
      <c r="T107" s="488"/>
      <c r="U107" s="490"/>
      <c r="V107" s="500"/>
      <c r="W107" s="498"/>
      <c r="X107" s="304"/>
      <c r="Y107" s="619"/>
      <c r="Z107" s="307"/>
      <c r="AA107" s="619"/>
    </row>
    <row r="108" spans="1:33" s="144" customFormat="1" ht="342" customHeight="1">
      <c r="A108" s="481"/>
      <c r="B108" s="481"/>
      <c r="C108" s="479"/>
      <c r="D108" s="479"/>
      <c r="E108" s="479"/>
      <c r="F108" s="479"/>
      <c r="G108" s="611"/>
      <c r="H108" s="611"/>
      <c r="I108" s="610"/>
      <c r="J108" s="610"/>
      <c r="K108" s="610"/>
      <c r="L108" s="632"/>
      <c r="M108" s="610"/>
      <c r="N108" s="488"/>
      <c r="O108" s="491"/>
      <c r="P108" s="488"/>
      <c r="Q108" s="491"/>
      <c r="R108" s="488"/>
      <c r="S108" s="491"/>
      <c r="T108" s="488"/>
      <c r="U108" s="490"/>
      <c r="V108" s="500"/>
      <c r="W108" s="498"/>
      <c r="X108" s="305"/>
      <c r="Y108" s="608"/>
      <c r="Z108" s="308"/>
      <c r="AA108" s="608"/>
    </row>
    <row r="109" spans="1:33" s="208" customFormat="1" ht="409.5" customHeight="1">
      <c r="A109" s="481" t="s">
        <v>150</v>
      </c>
      <c r="B109" s="481" t="s">
        <v>151</v>
      </c>
      <c r="C109" s="479" t="s">
        <v>259</v>
      </c>
      <c r="D109" s="479" t="s">
        <v>260</v>
      </c>
      <c r="E109" s="479" t="s">
        <v>261</v>
      </c>
      <c r="F109" s="612" t="s">
        <v>1522</v>
      </c>
      <c r="G109" s="611">
        <v>45292</v>
      </c>
      <c r="H109" s="611">
        <v>45657</v>
      </c>
      <c r="I109" s="610" t="s">
        <v>262</v>
      </c>
      <c r="J109" s="610" t="s">
        <v>263</v>
      </c>
      <c r="K109" s="610" t="s">
        <v>264</v>
      </c>
      <c r="L109" s="609" t="s">
        <v>1529</v>
      </c>
      <c r="M109" s="609" t="s">
        <v>1540</v>
      </c>
      <c r="N109" s="488">
        <v>0.25</v>
      </c>
      <c r="O109" s="491"/>
      <c r="P109" s="488">
        <v>0.25</v>
      </c>
      <c r="Q109" s="491"/>
      <c r="R109" s="488">
        <v>0.25</v>
      </c>
      <c r="S109" s="491"/>
      <c r="T109" s="488">
        <v>0.25</v>
      </c>
      <c r="U109" s="489"/>
      <c r="V109" s="500">
        <f>N109+P109+R109+T109</f>
        <v>1</v>
      </c>
      <c r="W109" s="498"/>
      <c r="X109" s="303"/>
      <c r="Y109" s="607"/>
      <c r="Z109" s="306"/>
      <c r="AA109" s="607"/>
      <c r="AB109" s="213"/>
      <c r="AC109" s="213"/>
      <c r="AF109" s="144"/>
      <c r="AG109" s="144"/>
    </row>
    <row r="110" spans="1:33" s="144" customFormat="1" ht="409.5" customHeight="1">
      <c r="A110" s="481"/>
      <c r="B110" s="481"/>
      <c r="C110" s="479"/>
      <c r="D110" s="479"/>
      <c r="E110" s="479"/>
      <c r="F110" s="479"/>
      <c r="G110" s="611"/>
      <c r="H110" s="611"/>
      <c r="I110" s="610"/>
      <c r="J110" s="610"/>
      <c r="K110" s="610"/>
      <c r="L110" s="632"/>
      <c r="M110" s="610"/>
      <c r="N110" s="488"/>
      <c r="O110" s="491"/>
      <c r="P110" s="488"/>
      <c r="Q110" s="491"/>
      <c r="R110" s="488"/>
      <c r="S110" s="491"/>
      <c r="T110" s="488"/>
      <c r="U110" s="489"/>
      <c r="V110" s="500"/>
      <c r="W110" s="498"/>
      <c r="X110" s="304"/>
      <c r="Y110" s="619"/>
      <c r="Z110" s="307"/>
      <c r="AA110" s="619"/>
    </row>
    <row r="111" spans="1:33" s="144" customFormat="1" ht="409.6" customHeight="1">
      <c r="A111" s="481"/>
      <c r="B111" s="481"/>
      <c r="C111" s="479"/>
      <c r="D111" s="479"/>
      <c r="E111" s="479"/>
      <c r="F111" s="479"/>
      <c r="G111" s="611"/>
      <c r="H111" s="611"/>
      <c r="I111" s="610"/>
      <c r="J111" s="610"/>
      <c r="K111" s="610"/>
      <c r="L111" s="632"/>
      <c r="M111" s="610"/>
      <c r="N111" s="488"/>
      <c r="O111" s="491"/>
      <c r="P111" s="488"/>
      <c r="Q111" s="491"/>
      <c r="R111" s="488"/>
      <c r="S111" s="491"/>
      <c r="T111" s="488"/>
      <c r="U111" s="490"/>
      <c r="V111" s="500"/>
      <c r="W111" s="498"/>
      <c r="X111" s="304"/>
      <c r="Y111" s="619"/>
      <c r="Z111" s="307"/>
      <c r="AA111" s="619"/>
    </row>
    <row r="112" spans="1:33" s="144" customFormat="1" ht="154.5" customHeight="1">
      <c r="A112" s="481"/>
      <c r="B112" s="481"/>
      <c r="C112" s="479"/>
      <c r="D112" s="479"/>
      <c r="E112" s="479"/>
      <c r="F112" s="479"/>
      <c r="G112" s="611"/>
      <c r="H112" s="611"/>
      <c r="I112" s="610"/>
      <c r="J112" s="610"/>
      <c r="K112" s="610"/>
      <c r="L112" s="632"/>
      <c r="M112" s="610"/>
      <c r="N112" s="488"/>
      <c r="O112" s="491"/>
      <c r="P112" s="488"/>
      <c r="Q112" s="491"/>
      <c r="R112" s="488"/>
      <c r="S112" s="491"/>
      <c r="T112" s="488"/>
      <c r="U112" s="490"/>
      <c r="V112" s="500"/>
      <c r="W112" s="498"/>
      <c r="X112" s="305"/>
      <c r="Y112" s="608"/>
      <c r="Z112" s="308"/>
      <c r="AA112" s="608"/>
    </row>
    <row r="113" spans="1:29" s="144" customFormat="1" ht="408" customHeight="1">
      <c r="A113" s="646" t="s">
        <v>150</v>
      </c>
      <c r="B113" s="646" t="s">
        <v>151</v>
      </c>
      <c r="C113" s="494" t="s">
        <v>1306</v>
      </c>
      <c r="D113" s="494" t="s">
        <v>851</v>
      </c>
      <c r="E113" s="494" t="s">
        <v>1438</v>
      </c>
      <c r="F113" s="638" t="s">
        <v>1308</v>
      </c>
      <c r="G113" s="617">
        <v>44927</v>
      </c>
      <c r="H113" s="617">
        <v>45016</v>
      </c>
      <c r="I113" s="643" t="s">
        <v>765</v>
      </c>
      <c r="J113" s="643" t="s">
        <v>180</v>
      </c>
      <c r="K113" s="643" t="s">
        <v>181</v>
      </c>
      <c r="L113" s="635" t="s">
        <v>1301</v>
      </c>
      <c r="M113" s="635" t="s">
        <v>1302</v>
      </c>
      <c r="N113" s="639">
        <v>0</v>
      </c>
      <c r="O113" s="641"/>
      <c r="P113" s="639">
        <v>0</v>
      </c>
      <c r="Q113" s="641"/>
      <c r="R113" s="639">
        <v>0</v>
      </c>
      <c r="S113" s="641"/>
      <c r="T113" s="639">
        <v>1</v>
      </c>
      <c r="U113" s="639"/>
      <c r="V113" s="650">
        <v>1</v>
      </c>
      <c r="W113" s="501"/>
      <c r="X113" s="303"/>
      <c r="Y113" s="607"/>
      <c r="Z113" s="306"/>
      <c r="AA113" s="607"/>
    </row>
    <row r="114" spans="1:29" s="144" customFormat="1" ht="154.5" customHeight="1">
      <c r="A114" s="647"/>
      <c r="B114" s="647"/>
      <c r="C114" s="495"/>
      <c r="D114" s="495"/>
      <c r="E114" s="495"/>
      <c r="F114" s="648"/>
      <c r="G114" s="626"/>
      <c r="H114" s="626"/>
      <c r="I114" s="636"/>
      <c r="J114" s="636"/>
      <c r="K114" s="636"/>
      <c r="L114" s="636"/>
      <c r="M114" s="636"/>
      <c r="N114" s="640"/>
      <c r="O114" s="642"/>
      <c r="P114" s="640"/>
      <c r="Q114" s="642"/>
      <c r="R114" s="640"/>
      <c r="S114" s="642"/>
      <c r="T114" s="640"/>
      <c r="U114" s="640"/>
      <c r="V114" s="651"/>
      <c r="W114" s="502"/>
      <c r="X114" s="304"/>
      <c r="Y114" s="619"/>
      <c r="Z114" s="307"/>
      <c r="AA114" s="619"/>
    </row>
    <row r="115" spans="1:29" s="144" customFormat="1" ht="154.5" customHeight="1">
      <c r="A115" s="647"/>
      <c r="B115" s="647"/>
      <c r="C115" s="495"/>
      <c r="D115" s="495"/>
      <c r="E115" s="507"/>
      <c r="F115" s="649"/>
      <c r="G115" s="626"/>
      <c r="H115" s="626"/>
      <c r="I115" s="636"/>
      <c r="J115" s="636"/>
      <c r="K115" s="636"/>
      <c r="L115" s="645"/>
      <c r="M115" s="636"/>
      <c r="N115" s="640"/>
      <c r="O115" s="642"/>
      <c r="P115" s="640"/>
      <c r="Q115" s="642"/>
      <c r="R115" s="640"/>
      <c r="S115" s="642"/>
      <c r="T115" s="640"/>
      <c r="U115" s="640"/>
      <c r="V115" s="651"/>
      <c r="W115" s="499"/>
      <c r="X115" s="305"/>
      <c r="Y115" s="608"/>
      <c r="Z115" s="308"/>
      <c r="AA115" s="608"/>
    </row>
    <row r="116" spans="1:29" s="144" customFormat="1" ht="409.5" customHeight="1">
      <c r="A116" s="646" t="s">
        <v>150</v>
      </c>
      <c r="B116" s="646" t="s">
        <v>151</v>
      </c>
      <c r="C116" s="494" t="s">
        <v>1306</v>
      </c>
      <c r="D116" s="494" t="s">
        <v>851</v>
      </c>
      <c r="E116" s="494" t="s">
        <v>1438</v>
      </c>
      <c r="F116" s="637" t="s">
        <v>1573</v>
      </c>
      <c r="G116" s="617">
        <v>44927</v>
      </c>
      <c r="H116" s="617">
        <v>45016</v>
      </c>
      <c r="I116" s="643" t="s">
        <v>765</v>
      </c>
      <c r="J116" s="643" t="s">
        <v>180</v>
      </c>
      <c r="K116" s="643" t="s">
        <v>181</v>
      </c>
      <c r="L116" s="644" t="s">
        <v>1572</v>
      </c>
      <c r="M116" s="644" t="s">
        <v>1303</v>
      </c>
      <c r="N116" s="639">
        <v>0.25</v>
      </c>
      <c r="O116" s="641"/>
      <c r="P116" s="639">
        <v>0.25</v>
      </c>
      <c r="Q116" s="641"/>
      <c r="R116" s="639">
        <v>0.25</v>
      </c>
      <c r="S116" s="641"/>
      <c r="T116" s="639">
        <v>0.25</v>
      </c>
      <c r="U116" s="639"/>
      <c r="V116" s="650">
        <v>1</v>
      </c>
      <c r="W116" s="501"/>
      <c r="X116" s="303"/>
      <c r="Y116" s="607"/>
      <c r="Z116" s="306"/>
      <c r="AA116" s="607"/>
    </row>
    <row r="117" spans="1:29" s="144" customFormat="1" ht="154.5" customHeight="1">
      <c r="A117" s="647"/>
      <c r="B117" s="647"/>
      <c r="C117" s="495"/>
      <c r="D117" s="495"/>
      <c r="E117" s="495"/>
      <c r="F117" s="495"/>
      <c r="G117" s="626"/>
      <c r="H117" s="626"/>
      <c r="I117" s="636"/>
      <c r="J117" s="636"/>
      <c r="K117" s="636"/>
      <c r="L117" s="652"/>
      <c r="M117" s="636"/>
      <c r="N117" s="640"/>
      <c r="O117" s="642"/>
      <c r="P117" s="640"/>
      <c r="Q117" s="642"/>
      <c r="R117" s="640"/>
      <c r="S117" s="642"/>
      <c r="T117" s="640"/>
      <c r="U117" s="640"/>
      <c r="V117" s="651"/>
      <c r="W117" s="502"/>
      <c r="X117" s="304"/>
      <c r="Y117" s="619"/>
      <c r="Z117" s="307"/>
      <c r="AA117" s="619"/>
    </row>
    <row r="118" spans="1:29" s="144" customFormat="1" ht="154.5" customHeight="1">
      <c r="A118" s="647"/>
      <c r="B118" s="647"/>
      <c r="C118" s="495"/>
      <c r="D118" s="495"/>
      <c r="E118" s="507"/>
      <c r="F118" s="507"/>
      <c r="G118" s="626"/>
      <c r="H118" s="626"/>
      <c r="I118" s="636"/>
      <c r="J118" s="636"/>
      <c r="K118" s="636"/>
      <c r="L118" s="653"/>
      <c r="M118" s="636"/>
      <c r="N118" s="640"/>
      <c r="O118" s="642"/>
      <c r="P118" s="640"/>
      <c r="Q118" s="642"/>
      <c r="R118" s="640"/>
      <c r="S118" s="642"/>
      <c r="T118" s="640"/>
      <c r="U118" s="640"/>
      <c r="V118" s="651"/>
      <c r="W118" s="499"/>
      <c r="X118" s="305"/>
      <c r="Y118" s="608"/>
      <c r="Z118" s="308"/>
      <c r="AA118" s="608"/>
    </row>
    <row r="119" spans="1:29" s="144" customFormat="1" ht="371.25" customHeight="1">
      <c r="A119" s="646" t="s">
        <v>150</v>
      </c>
      <c r="B119" s="646" t="s">
        <v>151</v>
      </c>
      <c r="C119" s="494" t="s">
        <v>1306</v>
      </c>
      <c r="D119" s="494" t="s">
        <v>851</v>
      </c>
      <c r="E119" s="494" t="s">
        <v>1438</v>
      </c>
      <c r="F119" s="637" t="s">
        <v>834</v>
      </c>
      <c r="G119" s="617">
        <v>44927</v>
      </c>
      <c r="H119" s="617">
        <v>45016</v>
      </c>
      <c r="I119" s="643" t="s">
        <v>765</v>
      </c>
      <c r="J119" s="643" t="s">
        <v>180</v>
      </c>
      <c r="K119" s="643" t="s">
        <v>181</v>
      </c>
      <c r="L119" s="644" t="s">
        <v>1574</v>
      </c>
      <c r="M119" s="644" t="s">
        <v>1575</v>
      </c>
      <c r="N119" s="639">
        <v>1</v>
      </c>
      <c r="O119" s="641"/>
      <c r="P119" s="639">
        <v>0</v>
      </c>
      <c r="Q119" s="641"/>
      <c r="R119" s="639">
        <v>0</v>
      </c>
      <c r="S119" s="641"/>
      <c r="T119" s="639">
        <v>0</v>
      </c>
      <c r="U119" s="639"/>
      <c r="V119" s="650">
        <v>1</v>
      </c>
      <c r="W119" s="501"/>
      <c r="X119" s="303"/>
      <c r="Y119" s="607"/>
      <c r="Z119" s="306"/>
      <c r="AA119" s="607"/>
    </row>
    <row r="120" spans="1:29" s="144" customFormat="1" ht="371.25" customHeight="1">
      <c r="A120" s="647"/>
      <c r="B120" s="647"/>
      <c r="C120" s="495"/>
      <c r="D120" s="495"/>
      <c r="E120" s="495"/>
      <c r="F120" s="648"/>
      <c r="G120" s="626"/>
      <c r="H120" s="626"/>
      <c r="I120" s="636"/>
      <c r="J120" s="636"/>
      <c r="K120" s="636"/>
      <c r="L120" s="636"/>
      <c r="M120" s="636"/>
      <c r="N120" s="640"/>
      <c r="O120" s="642"/>
      <c r="P120" s="640"/>
      <c r="Q120" s="642"/>
      <c r="R120" s="640"/>
      <c r="S120" s="642"/>
      <c r="T120" s="640"/>
      <c r="U120" s="640"/>
      <c r="V120" s="651"/>
      <c r="W120" s="502"/>
      <c r="X120" s="304"/>
      <c r="Y120" s="619"/>
      <c r="Z120" s="307"/>
      <c r="AA120" s="619"/>
    </row>
    <row r="121" spans="1:29" s="144" customFormat="1" ht="109.5" customHeight="1">
      <c r="A121" s="647"/>
      <c r="B121" s="647"/>
      <c r="C121" s="495"/>
      <c r="D121" s="495"/>
      <c r="E121" s="507"/>
      <c r="F121" s="649"/>
      <c r="G121" s="626"/>
      <c r="H121" s="626"/>
      <c r="I121" s="636"/>
      <c r="J121" s="636"/>
      <c r="K121" s="636"/>
      <c r="L121" s="645"/>
      <c r="M121" s="636"/>
      <c r="N121" s="640"/>
      <c r="O121" s="642"/>
      <c r="P121" s="640"/>
      <c r="Q121" s="642"/>
      <c r="R121" s="640"/>
      <c r="S121" s="642"/>
      <c r="T121" s="640"/>
      <c r="U121" s="640"/>
      <c r="V121" s="651"/>
      <c r="W121" s="499"/>
      <c r="X121" s="305"/>
      <c r="Y121" s="608"/>
      <c r="Z121" s="308"/>
      <c r="AA121" s="608"/>
    </row>
    <row r="122" spans="1:29" s="144" customFormat="1" ht="385.5" customHeight="1">
      <c r="A122" s="481" t="s">
        <v>150</v>
      </c>
      <c r="B122" s="481" t="s">
        <v>151</v>
      </c>
      <c r="C122" s="479" t="s">
        <v>259</v>
      </c>
      <c r="D122" s="479" t="s">
        <v>260</v>
      </c>
      <c r="E122" s="479" t="s">
        <v>261</v>
      </c>
      <c r="F122" s="612" t="s">
        <v>1523</v>
      </c>
      <c r="G122" s="611">
        <v>45292</v>
      </c>
      <c r="H122" s="611">
        <v>45657</v>
      </c>
      <c r="I122" s="610" t="s">
        <v>262</v>
      </c>
      <c r="J122" s="610" t="s">
        <v>263</v>
      </c>
      <c r="K122" s="610" t="s">
        <v>264</v>
      </c>
      <c r="L122" s="609" t="s">
        <v>1530</v>
      </c>
      <c r="M122" s="609" t="s">
        <v>1541</v>
      </c>
      <c r="N122" s="488">
        <v>0.25</v>
      </c>
      <c r="O122" s="491"/>
      <c r="P122" s="488">
        <v>0.25</v>
      </c>
      <c r="Q122" s="491"/>
      <c r="R122" s="488">
        <v>0.25</v>
      </c>
      <c r="S122" s="491"/>
      <c r="T122" s="488">
        <v>0.25</v>
      </c>
      <c r="U122" s="489"/>
      <c r="V122" s="500">
        <f>N122+P122+R122+T122</f>
        <v>1</v>
      </c>
      <c r="W122" s="498"/>
      <c r="X122" s="303"/>
      <c r="Y122" s="607"/>
      <c r="Z122" s="306"/>
      <c r="AA122" s="607"/>
      <c r="AB122" s="214"/>
      <c r="AC122" s="214"/>
    </row>
    <row r="123" spans="1:29" s="144" customFormat="1" ht="57" customHeight="1">
      <c r="A123" s="481"/>
      <c r="B123" s="481"/>
      <c r="C123" s="479"/>
      <c r="D123" s="479"/>
      <c r="E123" s="479"/>
      <c r="F123" s="479"/>
      <c r="G123" s="611"/>
      <c r="H123" s="611"/>
      <c r="I123" s="610"/>
      <c r="J123" s="610"/>
      <c r="K123" s="610"/>
      <c r="L123" s="632"/>
      <c r="M123" s="610"/>
      <c r="N123" s="488"/>
      <c r="O123" s="491"/>
      <c r="P123" s="488"/>
      <c r="Q123" s="491"/>
      <c r="R123" s="488"/>
      <c r="S123" s="491"/>
      <c r="T123" s="488"/>
      <c r="U123" s="490"/>
      <c r="V123" s="500"/>
      <c r="W123" s="498"/>
      <c r="X123" s="304"/>
      <c r="Y123" s="619"/>
      <c r="Z123" s="307"/>
      <c r="AA123" s="619"/>
    </row>
    <row r="124" spans="1:29" s="144" customFormat="1" ht="282" customHeight="1">
      <c r="A124" s="481"/>
      <c r="B124" s="481"/>
      <c r="C124" s="479"/>
      <c r="D124" s="479"/>
      <c r="E124" s="479"/>
      <c r="F124" s="479"/>
      <c r="G124" s="611"/>
      <c r="H124" s="611"/>
      <c r="I124" s="610"/>
      <c r="J124" s="610"/>
      <c r="K124" s="610"/>
      <c r="L124" s="632"/>
      <c r="M124" s="610"/>
      <c r="N124" s="488"/>
      <c r="O124" s="491"/>
      <c r="P124" s="488"/>
      <c r="Q124" s="491"/>
      <c r="R124" s="488"/>
      <c r="S124" s="491"/>
      <c r="T124" s="488"/>
      <c r="U124" s="490"/>
      <c r="V124" s="500"/>
      <c r="W124" s="498"/>
      <c r="X124" s="304"/>
      <c r="Y124" s="619"/>
      <c r="Z124" s="307"/>
      <c r="AA124" s="619"/>
    </row>
    <row r="125" spans="1:29" s="144" customFormat="1" ht="282" customHeight="1">
      <c r="A125" s="481"/>
      <c r="B125" s="481"/>
      <c r="C125" s="479"/>
      <c r="D125" s="479"/>
      <c r="E125" s="479"/>
      <c r="F125" s="479"/>
      <c r="G125" s="611"/>
      <c r="H125" s="611"/>
      <c r="I125" s="610"/>
      <c r="J125" s="610"/>
      <c r="K125" s="610"/>
      <c r="L125" s="632"/>
      <c r="M125" s="610"/>
      <c r="N125" s="488"/>
      <c r="O125" s="491"/>
      <c r="P125" s="488"/>
      <c r="Q125" s="491"/>
      <c r="R125" s="488"/>
      <c r="S125" s="491"/>
      <c r="T125" s="488"/>
      <c r="U125" s="490"/>
      <c r="V125" s="500"/>
      <c r="W125" s="498"/>
      <c r="X125" s="304"/>
      <c r="Y125" s="619"/>
      <c r="Z125" s="307"/>
      <c r="AA125" s="619"/>
    </row>
    <row r="126" spans="1:29" s="144" customFormat="1" ht="282" customHeight="1">
      <c r="A126" s="481"/>
      <c r="B126" s="481"/>
      <c r="C126" s="479"/>
      <c r="D126" s="479"/>
      <c r="E126" s="479"/>
      <c r="F126" s="479"/>
      <c r="G126" s="611"/>
      <c r="H126" s="611"/>
      <c r="I126" s="610"/>
      <c r="J126" s="610"/>
      <c r="K126" s="610"/>
      <c r="L126" s="632"/>
      <c r="M126" s="610"/>
      <c r="N126" s="488"/>
      <c r="O126" s="491"/>
      <c r="P126" s="488"/>
      <c r="Q126" s="491"/>
      <c r="R126" s="488"/>
      <c r="S126" s="491"/>
      <c r="T126" s="488"/>
      <c r="U126" s="490"/>
      <c r="V126" s="500"/>
      <c r="W126" s="498"/>
      <c r="X126" s="304"/>
      <c r="Y126" s="619"/>
      <c r="Z126" s="307"/>
      <c r="AA126" s="619"/>
    </row>
    <row r="127" spans="1:29" s="144" customFormat="1" ht="409.5" customHeight="1">
      <c r="A127" s="481"/>
      <c r="B127" s="481"/>
      <c r="C127" s="479"/>
      <c r="D127" s="479"/>
      <c r="E127" s="479"/>
      <c r="F127" s="479"/>
      <c r="G127" s="611"/>
      <c r="H127" s="611"/>
      <c r="I127" s="610"/>
      <c r="J127" s="610"/>
      <c r="K127" s="610"/>
      <c r="L127" s="632"/>
      <c r="M127" s="610"/>
      <c r="N127" s="488"/>
      <c r="O127" s="491"/>
      <c r="P127" s="488"/>
      <c r="Q127" s="491"/>
      <c r="R127" s="488"/>
      <c r="S127" s="491"/>
      <c r="T127" s="488"/>
      <c r="U127" s="490"/>
      <c r="V127" s="500"/>
      <c r="W127" s="498"/>
      <c r="X127" s="304"/>
      <c r="Y127" s="619"/>
      <c r="Z127" s="307"/>
      <c r="AA127" s="619"/>
    </row>
    <row r="128" spans="1:29" s="144" customFormat="1" ht="409.5" customHeight="1">
      <c r="A128" s="481"/>
      <c r="B128" s="481"/>
      <c r="C128" s="479"/>
      <c r="D128" s="479"/>
      <c r="E128" s="479"/>
      <c r="F128" s="479"/>
      <c r="G128" s="611"/>
      <c r="H128" s="611"/>
      <c r="I128" s="610"/>
      <c r="J128" s="610"/>
      <c r="K128" s="610"/>
      <c r="L128" s="632"/>
      <c r="M128" s="610"/>
      <c r="N128" s="488"/>
      <c r="O128" s="491"/>
      <c r="P128" s="488"/>
      <c r="Q128" s="491"/>
      <c r="R128" s="488"/>
      <c r="S128" s="491"/>
      <c r="T128" s="488"/>
      <c r="U128" s="490"/>
      <c r="V128" s="500"/>
      <c r="W128" s="498"/>
      <c r="X128" s="304"/>
      <c r="Y128" s="619"/>
      <c r="Z128" s="307"/>
      <c r="AA128" s="619"/>
    </row>
    <row r="129" spans="1:971" s="144" customFormat="1" ht="154.5" customHeight="1">
      <c r="A129" s="481"/>
      <c r="B129" s="481"/>
      <c r="C129" s="479"/>
      <c r="D129" s="479"/>
      <c r="E129" s="479"/>
      <c r="F129" s="479"/>
      <c r="G129" s="611"/>
      <c r="H129" s="611"/>
      <c r="I129" s="610"/>
      <c r="J129" s="610"/>
      <c r="K129" s="610"/>
      <c r="L129" s="632"/>
      <c r="M129" s="610"/>
      <c r="N129" s="488"/>
      <c r="O129" s="491"/>
      <c r="P129" s="488"/>
      <c r="Q129" s="491"/>
      <c r="R129" s="488"/>
      <c r="S129" s="491"/>
      <c r="T129" s="488"/>
      <c r="U129" s="490"/>
      <c r="V129" s="500"/>
      <c r="W129" s="498"/>
      <c r="X129" s="304"/>
      <c r="Y129" s="619"/>
      <c r="Z129" s="307"/>
      <c r="AA129" s="619"/>
    </row>
    <row r="130" spans="1:971" s="144" customFormat="1" ht="34.5" customHeight="1">
      <c r="A130" s="481"/>
      <c r="B130" s="481"/>
      <c r="C130" s="479"/>
      <c r="D130" s="479"/>
      <c r="E130" s="479"/>
      <c r="F130" s="479"/>
      <c r="G130" s="611"/>
      <c r="H130" s="611"/>
      <c r="I130" s="610"/>
      <c r="J130" s="610"/>
      <c r="K130" s="610"/>
      <c r="L130" s="632"/>
      <c r="M130" s="610"/>
      <c r="N130" s="488"/>
      <c r="O130" s="491"/>
      <c r="P130" s="488"/>
      <c r="Q130" s="491"/>
      <c r="R130" s="488"/>
      <c r="S130" s="491"/>
      <c r="T130" s="488"/>
      <c r="U130" s="490"/>
      <c r="V130" s="500"/>
      <c r="W130" s="498"/>
      <c r="X130" s="305"/>
      <c r="Y130" s="608"/>
      <c r="Z130" s="308"/>
      <c r="AA130" s="608"/>
    </row>
    <row r="131" spans="1:971" s="209" customFormat="1" ht="409.5" customHeight="1">
      <c r="A131" s="481" t="s">
        <v>150</v>
      </c>
      <c r="B131" s="481" t="s">
        <v>151</v>
      </c>
      <c r="C131" s="479" t="s">
        <v>259</v>
      </c>
      <c r="D131" s="479" t="s">
        <v>292</v>
      </c>
      <c r="E131" s="479" t="s">
        <v>293</v>
      </c>
      <c r="F131" s="479" t="s">
        <v>770</v>
      </c>
      <c r="G131" s="611">
        <v>44927</v>
      </c>
      <c r="H131" s="611">
        <v>45291</v>
      </c>
      <c r="I131" s="610" t="s">
        <v>189</v>
      </c>
      <c r="J131" s="610" t="s">
        <v>190</v>
      </c>
      <c r="K131" s="610" t="s">
        <v>191</v>
      </c>
      <c r="L131" s="610" t="s">
        <v>295</v>
      </c>
      <c r="M131" s="610" t="s">
        <v>296</v>
      </c>
      <c r="N131" s="488">
        <v>0</v>
      </c>
      <c r="O131" s="491"/>
      <c r="P131" s="488">
        <v>0.33</v>
      </c>
      <c r="Q131" s="491"/>
      <c r="R131" s="488">
        <v>0.33</v>
      </c>
      <c r="S131" s="491"/>
      <c r="T131" s="488">
        <v>0.34</v>
      </c>
      <c r="U131" s="489"/>
      <c r="V131" s="500">
        <f>N131+P131+R131+T131</f>
        <v>1</v>
      </c>
      <c r="W131" s="498"/>
      <c r="X131" s="303"/>
      <c r="Y131" s="607"/>
      <c r="Z131" s="306"/>
      <c r="AA131" s="607"/>
      <c r="AB131" s="213"/>
      <c r="AC131" s="213"/>
      <c r="AD131" s="208"/>
      <c r="AE131" s="208"/>
      <c r="AF131" s="144"/>
      <c r="AG131" s="144"/>
      <c r="AH131" s="208"/>
      <c r="AI131" s="208"/>
      <c r="AJ131" s="208"/>
      <c r="AK131" s="208"/>
      <c r="AL131" s="208"/>
      <c r="AM131" s="208"/>
      <c r="AN131" s="208"/>
      <c r="AO131" s="208"/>
      <c r="AP131" s="208"/>
      <c r="AQ131" s="208"/>
      <c r="AR131" s="208"/>
      <c r="AS131" s="208"/>
      <c r="AT131" s="208"/>
      <c r="AU131" s="208"/>
      <c r="AV131" s="208"/>
      <c r="AW131" s="208"/>
      <c r="AX131" s="208"/>
      <c r="AY131" s="208"/>
      <c r="AZ131" s="208"/>
      <c r="BA131" s="208"/>
      <c r="BB131" s="208"/>
      <c r="BC131" s="208"/>
      <c r="BD131" s="208"/>
      <c r="BE131" s="208"/>
      <c r="BF131" s="208"/>
      <c r="BG131" s="208"/>
      <c r="BH131" s="208"/>
      <c r="BI131" s="208"/>
      <c r="BJ131" s="208"/>
      <c r="BK131" s="208"/>
      <c r="BL131" s="208"/>
      <c r="BM131" s="208"/>
      <c r="BN131" s="208"/>
      <c r="BO131" s="208"/>
      <c r="BP131" s="208"/>
      <c r="BQ131" s="208"/>
      <c r="BR131" s="208"/>
      <c r="BS131" s="208"/>
      <c r="BT131" s="208"/>
      <c r="BU131" s="208"/>
      <c r="BV131" s="208"/>
      <c r="BW131" s="208"/>
      <c r="BX131" s="208"/>
      <c r="BY131" s="208"/>
      <c r="BZ131" s="208"/>
      <c r="CA131" s="208"/>
      <c r="CB131" s="208"/>
      <c r="CC131" s="208"/>
      <c r="CD131" s="208"/>
      <c r="CE131" s="208"/>
      <c r="CF131" s="208"/>
      <c r="CG131" s="208"/>
      <c r="CH131" s="208"/>
      <c r="CI131" s="208"/>
      <c r="CJ131" s="208"/>
      <c r="CK131" s="208"/>
      <c r="CL131" s="208"/>
      <c r="CM131" s="208"/>
      <c r="CN131" s="208"/>
      <c r="CO131" s="208"/>
      <c r="CP131" s="208"/>
      <c r="CQ131" s="208"/>
      <c r="CR131" s="208"/>
      <c r="CS131" s="208"/>
      <c r="CT131" s="208"/>
      <c r="CU131" s="208"/>
      <c r="CV131" s="208"/>
      <c r="CW131" s="208"/>
      <c r="CX131" s="208"/>
      <c r="CY131" s="208"/>
      <c r="CZ131" s="208"/>
      <c r="DA131" s="208"/>
      <c r="DB131" s="208"/>
      <c r="DC131" s="208"/>
      <c r="DD131" s="208"/>
      <c r="DE131" s="208"/>
      <c r="DF131" s="208"/>
      <c r="DG131" s="208"/>
      <c r="DH131" s="208"/>
      <c r="DI131" s="208"/>
      <c r="DJ131" s="208"/>
      <c r="DK131" s="208"/>
      <c r="DL131" s="208"/>
      <c r="DM131" s="208"/>
      <c r="DN131" s="208"/>
      <c r="DO131" s="208"/>
      <c r="DP131" s="208"/>
      <c r="DQ131" s="208"/>
      <c r="DR131" s="208"/>
      <c r="DS131" s="208"/>
      <c r="DT131" s="208"/>
      <c r="DU131" s="208"/>
      <c r="DV131" s="208"/>
      <c r="DW131" s="208"/>
      <c r="DX131" s="208"/>
      <c r="DY131" s="208"/>
      <c r="DZ131" s="208"/>
      <c r="EA131" s="208"/>
      <c r="EB131" s="208"/>
      <c r="EC131" s="208"/>
      <c r="ED131" s="208"/>
      <c r="EE131" s="208"/>
      <c r="EF131" s="208"/>
      <c r="EG131" s="208"/>
      <c r="EH131" s="208"/>
      <c r="EI131" s="208"/>
      <c r="EJ131" s="208"/>
      <c r="EK131" s="208"/>
      <c r="EL131" s="208"/>
      <c r="EM131" s="208"/>
      <c r="EN131" s="208"/>
      <c r="EO131" s="208"/>
      <c r="EP131" s="208"/>
      <c r="EQ131" s="208"/>
      <c r="ER131" s="208"/>
      <c r="ES131" s="208"/>
      <c r="ET131" s="208"/>
      <c r="EU131" s="208"/>
      <c r="EV131" s="208"/>
      <c r="EW131" s="208"/>
      <c r="EX131" s="208"/>
      <c r="EY131" s="208"/>
      <c r="EZ131" s="208"/>
      <c r="FA131" s="208"/>
      <c r="FB131" s="208"/>
      <c r="FC131" s="208"/>
      <c r="FD131" s="208"/>
      <c r="FE131" s="208"/>
      <c r="FF131" s="208"/>
      <c r="FG131" s="208"/>
      <c r="FH131" s="208"/>
      <c r="FI131" s="208"/>
      <c r="FJ131" s="208"/>
      <c r="FK131" s="208"/>
      <c r="FL131" s="208"/>
      <c r="FM131" s="208"/>
      <c r="FN131" s="208"/>
      <c r="FO131" s="208"/>
      <c r="FP131" s="208"/>
      <c r="FQ131" s="208"/>
      <c r="FR131" s="208"/>
      <c r="FS131" s="208"/>
      <c r="FT131" s="208"/>
      <c r="FU131" s="208"/>
      <c r="FV131" s="208"/>
      <c r="FW131" s="208"/>
      <c r="FX131" s="208"/>
      <c r="FY131" s="208"/>
      <c r="FZ131" s="208"/>
      <c r="GA131" s="208"/>
      <c r="GB131" s="208"/>
      <c r="GC131" s="208"/>
      <c r="GD131" s="208"/>
      <c r="GE131" s="208"/>
      <c r="GF131" s="208"/>
      <c r="GG131" s="208"/>
      <c r="GH131" s="208"/>
      <c r="GI131" s="208"/>
      <c r="GJ131" s="208"/>
      <c r="GK131" s="208"/>
      <c r="GL131" s="208"/>
      <c r="GM131" s="208"/>
      <c r="GN131" s="208"/>
      <c r="GO131" s="208"/>
      <c r="GP131" s="208"/>
      <c r="GQ131" s="208"/>
      <c r="GR131" s="208"/>
      <c r="GS131" s="208"/>
      <c r="GT131" s="208"/>
      <c r="GU131" s="208"/>
      <c r="GV131" s="208"/>
      <c r="GW131" s="208"/>
      <c r="GX131" s="208"/>
      <c r="GY131" s="208"/>
      <c r="GZ131" s="208"/>
      <c r="HA131" s="208"/>
      <c r="HB131" s="208"/>
      <c r="HC131" s="208"/>
      <c r="HD131" s="208"/>
      <c r="HE131" s="208"/>
      <c r="HF131" s="208"/>
      <c r="HG131" s="208"/>
      <c r="HH131" s="208"/>
      <c r="HI131" s="208"/>
      <c r="HJ131" s="208"/>
      <c r="HK131" s="208"/>
      <c r="HL131" s="208"/>
      <c r="HM131" s="208"/>
      <c r="HN131" s="208"/>
      <c r="HO131" s="208"/>
      <c r="HP131" s="208"/>
      <c r="HQ131" s="208"/>
      <c r="HR131" s="208"/>
      <c r="HS131" s="208"/>
      <c r="HT131" s="208"/>
      <c r="HU131" s="208"/>
      <c r="HV131" s="208"/>
      <c r="HW131" s="208"/>
      <c r="HX131" s="208"/>
      <c r="HY131" s="208"/>
      <c r="HZ131" s="208"/>
      <c r="IA131" s="208"/>
      <c r="IB131" s="208"/>
      <c r="IC131" s="208"/>
      <c r="ID131" s="208"/>
      <c r="IE131" s="208"/>
      <c r="IF131" s="208"/>
      <c r="IG131" s="208"/>
      <c r="IH131" s="208"/>
      <c r="II131" s="208"/>
      <c r="IJ131" s="208"/>
      <c r="IK131" s="208"/>
      <c r="IL131" s="208"/>
      <c r="IM131" s="208"/>
      <c r="IN131" s="208"/>
      <c r="IO131" s="208"/>
      <c r="IP131" s="208"/>
      <c r="IQ131" s="208"/>
      <c r="IR131" s="208"/>
      <c r="IS131" s="208"/>
      <c r="IT131" s="208"/>
      <c r="IU131" s="208"/>
      <c r="IV131" s="208"/>
      <c r="IW131" s="208"/>
      <c r="IX131" s="208"/>
      <c r="IY131" s="208"/>
      <c r="IZ131" s="208"/>
      <c r="JA131" s="208"/>
      <c r="JB131" s="208"/>
      <c r="JC131" s="208"/>
      <c r="JD131" s="208"/>
      <c r="JE131" s="208"/>
      <c r="JF131" s="208"/>
      <c r="JG131" s="208"/>
      <c r="JH131" s="208"/>
      <c r="JI131" s="208"/>
      <c r="JJ131" s="208"/>
      <c r="JK131" s="208"/>
      <c r="JL131" s="208"/>
      <c r="JM131" s="208"/>
      <c r="JN131" s="208"/>
      <c r="JO131" s="208"/>
      <c r="JP131" s="208"/>
      <c r="JQ131" s="208"/>
      <c r="JR131" s="208"/>
      <c r="JS131" s="208"/>
      <c r="JT131" s="208"/>
      <c r="JU131" s="208"/>
      <c r="JV131" s="208"/>
      <c r="JW131" s="208"/>
      <c r="JX131" s="208"/>
      <c r="JY131" s="208"/>
      <c r="JZ131" s="208"/>
      <c r="KA131" s="208"/>
      <c r="KB131" s="208"/>
      <c r="KC131" s="208"/>
      <c r="KD131" s="208"/>
      <c r="KE131" s="208"/>
      <c r="KF131" s="208"/>
      <c r="KG131" s="208"/>
      <c r="KH131" s="208"/>
      <c r="KI131" s="208"/>
      <c r="KJ131" s="208"/>
      <c r="KK131" s="208"/>
      <c r="KL131" s="208"/>
      <c r="KM131" s="208"/>
      <c r="KN131" s="208"/>
      <c r="KO131" s="208"/>
      <c r="KP131" s="208"/>
      <c r="KQ131" s="208"/>
      <c r="KR131" s="208"/>
      <c r="KS131" s="208"/>
      <c r="KT131" s="208"/>
      <c r="KU131" s="208"/>
      <c r="KV131" s="208"/>
      <c r="KW131" s="208"/>
      <c r="KX131" s="208"/>
      <c r="KY131" s="208"/>
      <c r="KZ131" s="208"/>
      <c r="LA131" s="208"/>
      <c r="LB131" s="208"/>
      <c r="LC131" s="208"/>
      <c r="LD131" s="208"/>
      <c r="LE131" s="208"/>
      <c r="LF131" s="208"/>
      <c r="LG131" s="208"/>
      <c r="LH131" s="208"/>
      <c r="LI131" s="208"/>
      <c r="LJ131" s="208"/>
      <c r="LK131" s="208"/>
      <c r="LL131" s="208"/>
      <c r="LM131" s="208"/>
      <c r="LN131" s="208"/>
      <c r="LO131" s="208"/>
      <c r="LP131" s="208"/>
      <c r="LQ131" s="208"/>
      <c r="LR131" s="208"/>
      <c r="LS131" s="208"/>
      <c r="LT131" s="208"/>
      <c r="LU131" s="208"/>
      <c r="LV131" s="208"/>
      <c r="LW131" s="208"/>
      <c r="LX131" s="208"/>
      <c r="LY131" s="208"/>
      <c r="LZ131" s="208"/>
      <c r="MA131" s="208"/>
      <c r="MB131" s="208"/>
      <c r="MC131" s="208"/>
      <c r="MD131" s="208"/>
      <c r="ME131" s="208"/>
      <c r="MF131" s="208"/>
      <c r="MG131" s="208"/>
      <c r="MH131" s="208"/>
      <c r="MI131" s="208"/>
      <c r="MJ131" s="208"/>
      <c r="MK131" s="208"/>
      <c r="ML131" s="208"/>
      <c r="MM131" s="208"/>
      <c r="MN131" s="208"/>
      <c r="MO131" s="208"/>
      <c r="MP131" s="208"/>
      <c r="MQ131" s="208"/>
      <c r="MR131" s="208"/>
      <c r="MS131" s="208"/>
      <c r="MT131" s="208"/>
      <c r="MU131" s="208"/>
      <c r="MV131" s="208"/>
      <c r="MW131" s="208"/>
      <c r="MX131" s="208"/>
      <c r="MY131" s="208"/>
      <c r="MZ131" s="208"/>
      <c r="NA131" s="208"/>
      <c r="NB131" s="208"/>
      <c r="NC131" s="208"/>
      <c r="ND131" s="208"/>
      <c r="NE131" s="208"/>
      <c r="NF131" s="208"/>
      <c r="NG131" s="208"/>
      <c r="NH131" s="208"/>
      <c r="NI131" s="208"/>
      <c r="NJ131" s="208"/>
      <c r="NK131" s="208"/>
      <c r="NL131" s="208"/>
      <c r="NM131" s="208"/>
      <c r="NN131" s="208"/>
      <c r="NO131" s="208"/>
      <c r="NP131" s="208"/>
      <c r="NQ131" s="208"/>
      <c r="NR131" s="208"/>
      <c r="NS131" s="208"/>
      <c r="NT131" s="208"/>
      <c r="NU131" s="208"/>
      <c r="NV131" s="208"/>
      <c r="NW131" s="208"/>
      <c r="NX131" s="208"/>
      <c r="NY131" s="208"/>
      <c r="NZ131" s="208"/>
      <c r="OA131" s="208"/>
      <c r="OB131" s="208"/>
      <c r="OC131" s="208"/>
      <c r="OD131" s="208"/>
      <c r="OE131" s="208"/>
      <c r="OF131" s="208"/>
      <c r="OG131" s="208"/>
      <c r="OH131" s="208"/>
      <c r="OI131" s="208"/>
      <c r="OJ131" s="208"/>
      <c r="OK131" s="208"/>
      <c r="OL131" s="208"/>
      <c r="OM131" s="208"/>
      <c r="ON131" s="208"/>
      <c r="OO131" s="208"/>
      <c r="OP131" s="208"/>
      <c r="OQ131" s="208"/>
      <c r="OR131" s="208"/>
      <c r="OS131" s="208"/>
      <c r="OT131" s="208"/>
      <c r="OU131" s="208"/>
      <c r="OV131" s="208"/>
      <c r="OW131" s="208"/>
      <c r="OX131" s="208"/>
      <c r="OY131" s="208"/>
      <c r="OZ131" s="208"/>
      <c r="PA131" s="208"/>
      <c r="PB131" s="208"/>
      <c r="PC131" s="208"/>
      <c r="PD131" s="208"/>
      <c r="PE131" s="208"/>
      <c r="PF131" s="208"/>
      <c r="PG131" s="208"/>
      <c r="PH131" s="208"/>
      <c r="PI131" s="208"/>
      <c r="PJ131" s="208"/>
      <c r="PK131" s="208"/>
      <c r="PL131" s="208"/>
      <c r="PM131" s="208"/>
      <c r="PN131" s="208"/>
      <c r="PO131" s="208"/>
      <c r="PP131" s="208"/>
      <c r="PQ131" s="208"/>
      <c r="PR131" s="208"/>
      <c r="PS131" s="208"/>
      <c r="PT131" s="208"/>
      <c r="PU131" s="208"/>
      <c r="PV131" s="208"/>
      <c r="PW131" s="208"/>
      <c r="PX131" s="208"/>
      <c r="PY131" s="208"/>
      <c r="PZ131" s="208"/>
      <c r="QA131" s="208"/>
      <c r="QB131" s="208"/>
      <c r="QC131" s="208"/>
      <c r="QD131" s="208"/>
      <c r="QE131" s="208"/>
      <c r="QF131" s="208"/>
      <c r="QG131" s="208"/>
      <c r="QH131" s="208"/>
      <c r="QI131" s="208"/>
      <c r="QJ131" s="208"/>
      <c r="QK131" s="208"/>
      <c r="QL131" s="208"/>
      <c r="QM131" s="208"/>
      <c r="QN131" s="208"/>
      <c r="QO131" s="208"/>
      <c r="QP131" s="208"/>
      <c r="QQ131" s="208"/>
      <c r="QR131" s="208"/>
      <c r="QS131" s="208"/>
      <c r="QT131" s="208"/>
      <c r="QU131" s="208"/>
      <c r="QV131" s="208"/>
      <c r="QW131" s="208"/>
      <c r="QX131" s="208"/>
      <c r="QY131" s="208"/>
      <c r="QZ131" s="208"/>
      <c r="RA131" s="208"/>
      <c r="RB131" s="208"/>
      <c r="RC131" s="208"/>
      <c r="RD131" s="208"/>
      <c r="RE131" s="208"/>
      <c r="RF131" s="208"/>
      <c r="RG131" s="208"/>
      <c r="RH131" s="208"/>
      <c r="RI131" s="208"/>
      <c r="RJ131" s="208"/>
      <c r="RK131" s="208"/>
      <c r="RL131" s="208"/>
      <c r="RM131" s="208"/>
      <c r="RN131" s="208"/>
      <c r="RO131" s="208"/>
      <c r="RP131" s="208"/>
      <c r="RQ131" s="208"/>
      <c r="RR131" s="208"/>
      <c r="RS131" s="208"/>
      <c r="RT131" s="208"/>
      <c r="RU131" s="208"/>
      <c r="RV131" s="208"/>
      <c r="RW131" s="208"/>
      <c r="RX131" s="208"/>
      <c r="RY131" s="208"/>
      <c r="RZ131" s="208"/>
      <c r="SA131" s="208"/>
      <c r="SB131" s="208"/>
      <c r="SC131" s="208"/>
      <c r="SD131" s="208"/>
      <c r="SE131" s="208"/>
      <c r="SF131" s="208"/>
      <c r="SG131" s="208"/>
      <c r="SH131" s="208"/>
      <c r="SI131" s="208"/>
      <c r="SJ131" s="208"/>
      <c r="SK131" s="208"/>
      <c r="SL131" s="208"/>
      <c r="SM131" s="208"/>
      <c r="SN131" s="208"/>
      <c r="SO131" s="208"/>
      <c r="SP131" s="208"/>
      <c r="SQ131" s="208"/>
      <c r="SR131" s="208"/>
      <c r="SS131" s="208"/>
      <c r="ST131" s="208"/>
      <c r="SU131" s="208"/>
      <c r="SV131" s="208"/>
      <c r="SW131" s="208"/>
      <c r="SX131" s="208"/>
      <c r="SY131" s="208"/>
      <c r="SZ131" s="208"/>
      <c r="TA131" s="208"/>
      <c r="TB131" s="208"/>
      <c r="TC131" s="208"/>
      <c r="TD131" s="208"/>
      <c r="TE131" s="208"/>
      <c r="TF131" s="208"/>
      <c r="TG131" s="208"/>
      <c r="TH131" s="208"/>
      <c r="TI131" s="208"/>
      <c r="TJ131" s="208"/>
      <c r="TK131" s="208"/>
      <c r="TL131" s="208"/>
      <c r="TM131" s="208"/>
      <c r="TN131" s="208"/>
      <c r="TO131" s="208"/>
      <c r="TP131" s="208"/>
      <c r="TQ131" s="208"/>
      <c r="TR131" s="208"/>
      <c r="TS131" s="208"/>
      <c r="TT131" s="208"/>
      <c r="TU131" s="208"/>
      <c r="TV131" s="208"/>
      <c r="TW131" s="208"/>
      <c r="TX131" s="208"/>
      <c r="TY131" s="208"/>
      <c r="TZ131" s="208"/>
      <c r="UA131" s="208"/>
      <c r="UB131" s="208"/>
      <c r="UC131" s="208"/>
      <c r="UD131" s="208"/>
      <c r="UE131" s="208"/>
      <c r="UF131" s="208"/>
      <c r="UG131" s="208"/>
      <c r="UH131" s="208"/>
      <c r="UI131" s="208"/>
      <c r="UJ131" s="208"/>
      <c r="UK131" s="208"/>
      <c r="UL131" s="208"/>
      <c r="UM131" s="208"/>
      <c r="UN131" s="208"/>
      <c r="UO131" s="208"/>
      <c r="UP131" s="208"/>
      <c r="UQ131" s="208"/>
      <c r="UR131" s="208"/>
      <c r="US131" s="208"/>
      <c r="UT131" s="208"/>
      <c r="UU131" s="208"/>
      <c r="UV131" s="208"/>
      <c r="UW131" s="208"/>
      <c r="UX131" s="208"/>
      <c r="UY131" s="208"/>
      <c r="UZ131" s="208"/>
      <c r="VA131" s="208"/>
      <c r="VB131" s="208"/>
      <c r="VC131" s="208"/>
      <c r="VD131" s="208"/>
      <c r="VE131" s="208"/>
      <c r="VF131" s="208"/>
      <c r="VG131" s="208"/>
      <c r="VH131" s="208"/>
      <c r="VI131" s="208"/>
      <c r="VJ131" s="208"/>
      <c r="VK131" s="208"/>
      <c r="VL131" s="208"/>
      <c r="VM131" s="208"/>
      <c r="VN131" s="208"/>
      <c r="VO131" s="208"/>
      <c r="VP131" s="208"/>
      <c r="VQ131" s="208"/>
      <c r="VR131" s="208"/>
      <c r="VS131" s="208"/>
      <c r="VT131" s="208"/>
      <c r="VU131" s="208"/>
      <c r="VV131" s="208"/>
      <c r="VW131" s="208"/>
      <c r="VX131" s="208"/>
      <c r="VY131" s="208"/>
      <c r="VZ131" s="208"/>
      <c r="WA131" s="208"/>
      <c r="WB131" s="208"/>
      <c r="WC131" s="208"/>
      <c r="WD131" s="208"/>
      <c r="WE131" s="208"/>
      <c r="WF131" s="208"/>
      <c r="WG131" s="208"/>
      <c r="WH131" s="208"/>
      <c r="WI131" s="208"/>
      <c r="WJ131" s="208"/>
      <c r="WK131" s="208"/>
      <c r="WL131" s="208"/>
      <c r="WM131" s="208"/>
      <c r="WN131" s="208"/>
      <c r="WO131" s="208"/>
      <c r="WP131" s="208"/>
      <c r="WQ131" s="208"/>
      <c r="WR131" s="208"/>
      <c r="WS131" s="208"/>
      <c r="WT131" s="208"/>
      <c r="WU131" s="208"/>
      <c r="WV131" s="208"/>
      <c r="WW131" s="208"/>
      <c r="WX131" s="208"/>
      <c r="WY131" s="208"/>
      <c r="WZ131" s="208"/>
      <c r="XA131" s="208"/>
      <c r="XB131" s="208"/>
      <c r="XC131" s="208"/>
      <c r="XD131" s="208"/>
      <c r="XE131" s="208"/>
      <c r="XF131" s="208"/>
      <c r="XG131" s="208"/>
      <c r="XH131" s="208"/>
      <c r="XI131" s="208"/>
      <c r="XJ131" s="208"/>
      <c r="XK131" s="208"/>
      <c r="XL131" s="208"/>
      <c r="XM131" s="208"/>
      <c r="XN131" s="208"/>
      <c r="XO131" s="208"/>
      <c r="XP131" s="208"/>
      <c r="XQ131" s="208"/>
      <c r="XR131" s="208"/>
      <c r="XS131" s="208"/>
      <c r="XT131" s="208"/>
      <c r="XU131" s="208"/>
      <c r="XV131" s="208"/>
      <c r="XW131" s="208"/>
      <c r="XX131" s="208"/>
      <c r="XY131" s="208"/>
      <c r="XZ131" s="208"/>
      <c r="YA131" s="208"/>
      <c r="YB131" s="208"/>
      <c r="YC131" s="208"/>
      <c r="YD131" s="208"/>
      <c r="YE131" s="208"/>
      <c r="YF131" s="208"/>
      <c r="YG131" s="208"/>
      <c r="YH131" s="208"/>
      <c r="YI131" s="208"/>
      <c r="YJ131" s="208"/>
      <c r="YK131" s="208"/>
      <c r="YL131" s="208"/>
      <c r="YM131" s="208"/>
      <c r="YN131" s="208"/>
      <c r="YO131" s="208"/>
      <c r="YP131" s="208"/>
      <c r="YQ131" s="208"/>
      <c r="YR131" s="208"/>
      <c r="YS131" s="208"/>
      <c r="YT131" s="208"/>
      <c r="YU131" s="208"/>
      <c r="YV131" s="208"/>
      <c r="YW131" s="208"/>
      <c r="YX131" s="208"/>
      <c r="YY131" s="208"/>
      <c r="YZ131" s="208"/>
      <c r="ZA131" s="208"/>
      <c r="ZB131" s="208"/>
      <c r="ZC131" s="208"/>
      <c r="ZD131" s="208"/>
      <c r="ZE131" s="208"/>
      <c r="ZF131" s="208"/>
      <c r="ZG131" s="208"/>
      <c r="ZH131" s="208"/>
      <c r="ZI131" s="208"/>
      <c r="ZJ131" s="208"/>
      <c r="ZK131" s="208"/>
      <c r="ZL131" s="208"/>
      <c r="ZM131" s="208"/>
      <c r="ZN131" s="208"/>
      <c r="ZO131" s="208"/>
      <c r="ZP131" s="208"/>
      <c r="ZQ131" s="208"/>
      <c r="ZR131" s="208"/>
      <c r="ZS131" s="208"/>
      <c r="ZT131" s="208"/>
      <c r="ZU131" s="208"/>
      <c r="ZV131" s="208"/>
      <c r="ZW131" s="208"/>
      <c r="ZX131" s="208"/>
      <c r="ZY131" s="208"/>
      <c r="ZZ131" s="208"/>
      <c r="AAA131" s="208"/>
      <c r="AAB131" s="208"/>
      <c r="AAC131" s="208"/>
      <c r="AAD131" s="208"/>
      <c r="AAE131" s="208"/>
      <c r="AAF131" s="208"/>
      <c r="AAG131" s="208"/>
      <c r="AAH131" s="208"/>
      <c r="AAI131" s="208"/>
      <c r="AAJ131" s="208"/>
      <c r="AAK131" s="208"/>
      <c r="AAL131" s="208"/>
      <c r="AAM131" s="208"/>
      <c r="AAN131" s="208"/>
      <c r="AAO131" s="208"/>
      <c r="AAP131" s="208"/>
      <c r="AAQ131" s="208"/>
      <c r="AAR131" s="208"/>
      <c r="AAS131" s="208"/>
      <c r="AAT131" s="208"/>
      <c r="AAU131" s="208"/>
      <c r="AAV131" s="208"/>
      <c r="AAW131" s="208"/>
      <c r="AAX131" s="208"/>
      <c r="AAY131" s="208"/>
      <c r="AAZ131" s="208"/>
      <c r="ABA131" s="208"/>
      <c r="ABB131" s="208"/>
      <c r="ABC131" s="208"/>
      <c r="ABD131" s="208"/>
      <c r="ABE131" s="208"/>
      <c r="ABF131" s="208"/>
      <c r="ABG131" s="208"/>
      <c r="ABH131" s="208"/>
      <c r="ABI131" s="208"/>
      <c r="ABJ131" s="208"/>
      <c r="ABK131" s="208"/>
      <c r="ABL131" s="208"/>
      <c r="ABM131" s="208"/>
      <c r="ABN131" s="208"/>
      <c r="ABO131" s="208"/>
      <c r="ABP131" s="208"/>
      <c r="ABQ131" s="208"/>
      <c r="ABR131" s="208"/>
      <c r="ABS131" s="208"/>
      <c r="ABT131" s="208"/>
      <c r="ABU131" s="208"/>
      <c r="ABV131" s="208"/>
      <c r="ABW131" s="208"/>
      <c r="ABX131" s="208"/>
      <c r="ABY131" s="208"/>
      <c r="ABZ131" s="208"/>
      <c r="ACA131" s="208"/>
      <c r="ACB131" s="208"/>
      <c r="ACC131" s="208"/>
      <c r="ACD131" s="208"/>
      <c r="ACE131" s="208"/>
      <c r="ACF131" s="208"/>
      <c r="ACG131" s="208"/>
      <c r="ACH131" s="208"/>
      <c r="ACI131" s="208"/>
      <c r="ACJ131" s="208"/>
      <c r="ACK131" s="208"/>
      <c r="ACL131" s="208"/>
      <c r="ACM131" s="208"/>
      <c r="ACN131" s="208"/>
      <c r="ACO131" s="208"/>
      <c r="ACP131" s="208"/>
      <c r="ACQ131" s="208"/>
      <c r="ACR131" s="208"/>
      <c r="ACS131" s="208"/>
      <c r="ACT131" s="208"/>
      <c r="ACU131" s="208"/>
      <c r="ACV131" s="208"/>
      <c r="ACW131" s="208"/>
      <c r="ACX131" s="208"/>
      <c r="ACY131" s="208"/>
      <c r="ACZ131" s="208"/>
      <c r="ADA131" s="208"/>
      <c r="ADB131" s="208"/>
      <c r="ADC131" s="208"/>
      <c r="ADD131" s="208"/>
      <c r="ADE131" s="208"/>
      <c r="ADF131" s="208"/>
      <c r="ADG131" s="208"/>
      <c r="ADH131" s="208"/>
      <c r="ADI131" s="208"/>
      <c r="ADJ131" s="208"/>
      <c r="ADK131" s="208"/>
      <c r="ADL131" s="208"/>
      <c r="ADM131" s="208"/>
      <c r="ADN131" s="208"/>
      <c r="ADO131" s="208"/>
      <c r="ADP131" s="208"/>
      <c r="ADQ131" s="208"/>
      <c r="ADR131" s="208"/>
      <c r="ADS131" s="208"/>
      <c r="ADT131" s="208"/>
      <c r="ADU131" s="208"/>
      <c r="ADV131" s="208"/>
      <c r="ADW131" s="208"/>
      <c r="ADX131" s="208"/>
      <c r="ADY131" s="208"/>
      <c r="ADZ131" s="208"/>
      <c r="AEA131" s="208"/>
      <c r="AEB131" s="208"/>
      <c r="AEC131" s="208"/>
      <c r="AED131" s="208"/>
      <c r="AEE131" s="208"/>
      <c r="AEF131" s="208"/>
      <c r="AEG131" s="208"/>
      <c r="AEH131" s="208"/>
      <c r="AEI131" s="208"/>
      <c r="AEJ131" s="208"/>
      <c r="AEK131" s="208"/>
      <c r="AEL131" s="208"/>
      <c r="AEM131" s="208"/>
      <c r="AEN131" s="208"/>
      <c r="AEO131" s="208"/>
      <c r="AEP131" s="208"/>
      <c r="AEQ131" s="208"/>
      <c r="AER131" s="208"/>
      <c r="AES131" s="208"/>
      <c r="AET131" s="208"/>
      <c r="AEU131" s="208"/>
      <c r="AEV131" s="208"/>
      <c r="AEW131" s="208"/>
      <c r="AEX131" s="208"/>
      <c r="AEY131" s="208"/>
      <c r="AEZ131" s="208"/>
      <c r="AFA131" s="208"/>
      <c r="AFB131" s="208"/>
      <c r="AFC131" s="208"/>
      <c r="AFD131" s="208"/>
      <c r="AFE131" s="208"/>
      <c r="AFF131" s="208"/>
      <c r="AFG131" s="208"/>
      <c r="AFH131" s="208"/>
      <c r="AFI131" s="208"/>
      <c r="AFJ131" s="208"/>
      <c r="AFK131" s="208"/>
      <c r="AFL131" s="208"/>
      <c r="AFM131" s="208"/>
      <c r="AFN131" s="208"/>
      <c r="AFO131" s="208"/>
      <c r="AFP131" s="208"/>
      <c r="AFQ131" s="208"/>
      <c r="AFR131" s="208"/>
      <c r="AFS131" s="208"/>
      <c r="AFT131" s="208"/>
      <c r="AFU131" s="208"/>
      <c r="AFV131" s="208"/>
      <c r="AFW131" s="208"/>
      <c r="AFX131" s="208"/>
      <c r="AFY131" s="208"/>
      <c r="AFZ131" s="208"/>
      <c r="AGA131" s="208"/>
      <c r="AGB131" s="208"/>
      <c r="AGC131" s="208"/>
      <c r="AGD131" s="208"/>
      <c r="AGE131" s="208"/>
      <c r="AGF131" s="208"/>
      <c r="AGG131" s="208"/>
      <c r="AGH131" s="208"/>
      <c r="AGI131" s="208"/>
      <c r="AGJ131" s="208"/>
      <c r="AGK131" s="208"/>
      <c r="AGL131" s="208"/>
      <c r="AGM131" s="208"/>
      <c r="AGN131" s="208"/>
      <c r="AGO131" s="208"/>
      <c r="AGP131" s="208"/>
      <c r="AGQ131" s="208"/>
      <c r="AGR131" s="208"/>
      <c r="AGS131" s="208"/>
      <c r="AGT131" s="208"/>
      <c r="AGU131" s="208"/>
      <c r="AGV131" s="208"/>
      <c r="AGW131" s="208"/>
      <c r="AGX131" s="208"/>
      <c r="AGY131" s="208"/>
      <c r="AGZ131" s="208"/>
      <c r="AHA131" s="208"/>
      <c r="AHB131" s="208"/>
      <c r="AHC131" s="208"/>
      <c r="AHD131" s="208"/>
      <c r="AHE131" s="208"/>
      <c r="AHF131" s="208"/>
      <c r="AHG131" s="208"/>
      <c r="AHH131" s="208"/>
      <c r="AHI131" s="208"/>
      <c r="AHJ131" s="208"/>
      <c r="AHK131" s="208"/>
      <c r="AHL131" s="208"/>
      <c r="AHM131" s="208"/>
      <c r="AHN131" s="208"/>
      <c r="AHO131" s="208"/>
      <c r="AHP131" s="208"/>
      <c r="AHQ131" s="208"/>
      <c r="AHR131" s="208"/>
      <c r="AHS131" s="208"/>
      <c r="AHT131" s="208"/>
      <c r="AHU131" s="208"/>
      <c r="AHV131" s="208"/>
      <c r="AHW131" s="208"/>
      <c r="AHX131" s="208"/>
      <c r="AHY131" s="208"/>
      <c r="AHZ131" s="208"/>
      <c r="AIA131" s="208"/>
      <c r="AIB131" s="208"/>
      <c r="AIC131" s="208"/>
      <c r="AID131" s="208"/>
      <c r="AIE131" s="208"/>
      <c r="AIF131" s="208"/>
      <c r="AIG131" s="208"/>
      <c r="AIH131" s="208"/>
      <c r="AII131" s="208"/>
      <c r="AIJ131" s="208"/>
      <c r="AIK131" s="208"/>
      <c r="AIL131" s="208"/>
      <c r="AIM131" s="208"/>
      <c r="AIN131" s="208"/>
      <c r="AIO131" s="208"/>
      <c r="AIP131" s="208"/>
      <c r="AIQ131" s="208"/>
      <c r="AIR131" s="208"/>
      <c r="AIS131" s="208"/>
      <c r="AIT131" s="208"/>
      <c r="AIU131" s="208"/>
      <c r="AIV131" s="208"/>
      <c r="AIW131" s="208"/>
      <c r="AIX131" s="208"/>
      <c r="AIY131" s="208"/>
      <c r="AIZ131" s="208"/>
      <c r="AJA131" s="208"/>
      <c r="AJB131" s="208"/>
      <c r="AJC131" s="208"/>
      <c r="AJD131" s="208"/>
      <c r="AJE131" s="208"/>
      <c r="AJF131" s="208"/>
      <c r="AJG131" s="208"/>
      <c r="AJH131" s="208"/>
      <c r="AJI131" s="208"/>
      <c r="AJJ131" s="208"/>
      <c r="AJK131" s="208"/>
      <c r="AJL131" s="208"/>
      <c r="AJM131" s="208"/>
      <c r="AJN131" s="208"/>
      <c r="AJO131" s="208"/>
      <c r="AJP131" s="208"/>
      <c r="AJQ131" s="208"/>
      <c r="AJR131" s="208"/>
      <c r="AJS131" s="208"/>
      <c r="AJT131" s="208"/>
      <c r="AJU131" s="208"/>
      <c r="AJV131" s="208"/>
      <c r="AJW131" s="208"/>
      <c r="AJX131" s="208"/>
      <c r="AJY131" s="208"/>
      <c r="AJZ131" s="208"/>
      <c r="AKA131" s="208"/>
      <c r="AKB131" s="208"/>
      <c r="AKC131" s="208"/>
      <c r="AKD131" s="208"/>
      <c r="AKE131" s="208"/>
      <c r="AKF131" s="208"/>
      <c r="AKG131" s="208"/>
      <c r="AKH131" s="208"/>
      <c r="AKI131" s="208"/>
    </row>
    <row r="132" spans="1:971" s="145" customFormat="1" ht="409.5" customHeight="1">
      <c r="A132" s="481"/>
      <c r="B132" s="481"/>
      <c r="C132" s="479"/>
      <c r="D132" s="479"/>
      <c r="E132" s="479"/>
      <c r="F132" s="479"/>
      <c r="G132" s="611"/>
      <c r="H132" s="611"/>
      <c r="I132" s="610"/>
      <c r="J132" s="610"/>
      <c r="K132" s="610"/>
      <c r="L132" s="610"/>
      <c r="M132" s="610"/>
      <c r="N132" s="488"/>
      <c r="O132" s="491"/>
      <c r="P132" s="488"/>
      <c r="Q132" s="491"/>
      <c r="R132" s="488"/>
      <c r="S132" s="491"/>
      <c r="T132" s="488"/>
      <c r="U132" s="490"/>
      <c r="V132" s="500"/>
      <c r="W132" s="498"/>
      <c r="X132" s="304"/>
      <c r="Y132" s="619"/>
      <c r="Z132" s="307"/>
      <c r="AA132" s="619"/>
      <c r="AB132" s="144"/>
      <c r="AC132" s="144"/>
      <c r="AD132" s="144"/>
      <c r="AE132" s="144"/>
      <c r="AF132" s="144"/>
      <c r="AG132" s="144"/>
      <c r="AH132" s="144"/>
      <c r="AI132" s="144"/>
      <c r="AJ132" s="144"/>
      <c r="AK132" s="144"/>
      <c r="AL132" s="144"/>
      <c r="AM132" s="144"/>
      <c r="AN132" s="144"/>
      <c r="AO132" s="144"/>
      <c r="AP132" s="144"/>
      <c r="AQ132" s="144"/>
      <c r="AR132" s="144"/>
      <c r="AS132" s="144"/>
      <c r="AT132" s="144"/>
      <c r="AU132" s="144"/>
      <c r="AV132" s="144"/>
      <c r="AW132" s="144"/>
      <c r="AX132" s="144"/>
      <c r="AY132" s="144"/>
      <c r="AZ132" s="144"/>
      <c r="BA132" s="144"/>
      <c r="BB132" s="144"/>
      <c r="BC132" s="144"/>
      <c r="BD132" s="144"/>
      <c r="BE132" s="144"/>
      <c r="BF132" s="144"/>
      <c r="BG132" s="144"/>
      <c r="BH132" s="144"/>
      <c r="BI132" s="144"/>
      <c r="BJ132" s="144"/>
      <c r="BK132" s="144"/>
      <c r="BL132" s="144"/>
      <c r="BM132" s="144"/>
      <c r="BN132" s="144"/>
      <c r="BO132" s="144"/>
      <c r="BP132" s="144"/>
      <c r="BQ132" s="144"/>
      <c r="BR132" s="144"/>
      <c r="BS132" s="144"/>
      <c r="BT132" s="144"/>
      <c r="BU132" s="144"/>
      <c r="BV132" s="144"/>
      <c r="BW132" s="144"/>
      <c r="BX132" s="144"/>
      <c r="BY132" s="144"/>
      <c r="BZ132" s="144"/>
      <c r="CA132" s="144"/>
      <c r="CB132" s="144"/>
      <c r="CC132" s="144"/>
      <c r="CD132" s="144"/>
      <c r="CE132" s="144"/>
      <c r="CF132" s="144"/>
      <c r="CG132" s="144"/>
      <c r="CH132" s="144"/>
      <c r="CI132" s="144"/>
      <c r="CJ132" s="144"/>
      <c r="CK132" s="144"/>
      <c r="CL132" s="144"/>
      <c r="CM132" s="144"/>
      <c r="CN132" s="144"/>
      <c r="CO132" s="144"/>
      <c r="CP132" s="144"/>
      <c r="CQ132" s="144"/>
      <c r="CR132" s="144"/>
      <c r="CS132" s="144"/>
      <c r="CT132" s="144"/>
      <c r="CU132" s="144"/>
      <c r="CV132" s="144"/>
      <c r="CW132" s="144"/>
      <c r="CX132" s="144"/>
      <c r="CY132" s="144"/>
      <c r="CZ132" s="144"/>
      <c r="DA132" s="144"/>
      <c r="DB132" s="144"/>
      <c r="DC132" s="144"/>
      <c r="DD132" s="144"/>
      <c r="DE132" s="144"/>
      <c r="DF132" s="144"/>
      <c r="DG132" s="144"/>
      <c r="DH132" s="144"/>
      <c r="DI132" s="144"/>
      <c r="DJ132" s="144"/>
      <c r="DK132" s="144"/>
      <c r="DL132" s="144"/>
      <c r="DM132" s="144"/>
      <c r="DN132" s="144"/>
      <c r="DO132" s="144"/>
      <c r="DP132" s="144"/>
      <c r="DQ132" s="144"/>
      <c r="DR132" s="144"/>
      <c r="DS132" s="144"/>
      <c r="DT132" s="144"/>
      <c r="DU132" s="144"/>
      <c r="DV132" s="144"/>
      <c r="DW132" s="144"/>
      <c r="DX132" s="144"/>
      <c r="DY132" s="144"/>
      <c r="DZ132" s="144"/>
      <c r="EA132" s="144"/>
      <c r="EB132" s="144"/>
      <c r="EC132" s="144"/>
      <c r="ED132" s="144"/>
      <c r="EE132" s="144"/>
      <c r="EF132" s="144"/>
      <c r="EG132" s="144"/>
      <c r="EH132" s="144"/>
      <c r="EI132" s="144"/>
      <c r="EJ132" s="144"/>
      <c r="EK132" s="144"/>
      <c r="EL132" s="144"/>
      <c r="EM132" s="144"/>
      <c r="EN132" s="144"/>
      <c r="EO132" s="144"/>
      <c r="EP132" s="144"/>
      <c r="EQ132" s="144"/>
      <c r="ER132" s="144"/>
      <c r="ES132" s="144"/>
      <c r="ET132" s="144"/>
      <c r="EU132" s="144"/>
      <c r="EV132" s="144"/>
      <c r="EW132" s="144"/>
      <c r="EX132" s="144"/>
      <c r="EY132" s="144"/>
      <c r="EZ132" s="144"/>
      <c r="FA132" s="144"/>
      <c r="FB132" s="144"/>
      <c r="FC132" s="144"/>
      <c r="FD132" s="144"/>
      <c r="FE132" s="144"/>
      <c r="FF132" s="144"/>
      <c r="FG132" s="144"/>
      <c r="FH132" s="144"/>
      <c r="FI132" s="144"/>
      <c r="FJ132" s="144"/>
      <c r="FK132" s="144"/>
      <c r="FL132" s="144"/>
      <c r="FM132" s="144"/>
      <c r="FN132" s="144"/>
      <c r="FO132" s="144"/>
      <c r="FP132" s="144"/>
      <c r="FQ132" s="144"/>
      <c r="FR132" s="144"/>
      <c r="FS132" s="144"/>
      <c r="FT132" s="144"/>
      <c r="FU132" s="144"/>
      <c r="FV132" s="144"/>
      <c r="FW132" s="144"/>
      <c r="FX132" s="144"/>
      <c r="FY132" s="144"/>
      <c r="FZ132" s="144"/>
      <c r="GA132" s="144"/>
      <c r="GB132" s="144"/>
      <c r="GC132" s="144"/>
      <c r="GD132" s="144"/>
      <c r="GE132" s="144"/>
      <c r="GF132" s="144"/>
      <c r="GG132" s="144"/>
      <c r="GH132" s="144"/>
      <c r="GI132" s="144"/>
      <c r="GJ132" s="144"/>
      <c r="GK132" s="144"/>
      <c r="GL132" s="144"/>
      <c r="GM132" s="144"/>
      <c r="GN132" s="144"/>
      <c r="GO132" s="144"/>
      <c r="GP132" s="144"/>
      <c r="GQ132" s="144"/>
      <c r="GR132" s="144"/>
      <c r="GS132" s="144"/>
      <c r="GT132" s="144"/>
      <c r="GU132" s="144"/>
      <c r="GV132" s="144"/>
      <c r="GW132" s="144"/>
      <c r="GX132" s="144"/>
      <c r="GY132" s="144"/>
      <c r="GZ132" s="144"/>
      <c r="HA132" s="144"/>
      <c r="HB132" s="144"/>
      <c r="HC132" s="144"/>
      <c r="HD132" s="144"/>
      <c r="HE132" s="144"/>
      <c r="HF132" s="144"/>
      <c r="HG132" s="144"/>
      <c r="HH132" s="144"/>
      <c r="HI132" s="144"/>
      <c r="HJ132" s="144"/>
      <c r="HK132" s="144"/>
      <c r="HL132" s="144"/>
      <c r="HM132" s="144"/>
      <c r="HN132" s="144"/>
      <c r="HO132" s="144"/>
      <c r="HP132" s="144"/>
      <c r="HQ132" s="144"/>
      <c r="HR132" s="144"/>
      <c r="HS132" s="144"/>
      <c r="HT132" s="144"/>
      <c r="HU132" s="144"/>
      <c r="HV132" s="144"/>
      <c r="HW132" s="144"/>
      <c r="HX132" s="144"/>
      <c r="HY132" s="144"/>
      <c r="HZ132" s="144"/>
      <c r="IA132" s="144"/>
      <c r="IB132" s="144"/>
      <c r="IC132" s="144"/>
      <c r="ID132" s="144"/>
      <c r="IE132" s="144"/>
      <c r="IF132" s="144"/>
      <c r="IG132" s="144"/>
      <c r="IH132" s="144"/>
      <c r="II132" s="144"/>
      <c r="IJ132" s="144"/>
      <c r="IK132" s="144"/>
      <c r="IL132" s="144"/>
      <c r="IM132" s="144"/>
      <c r="IN132" s="144"/>
      <c r="IO132" s="144"/>
      <c r="IP132" s="144"/>
      <c r="IQ132" s="144"/>
      <c r="IR132" s="144"/>
      <c r="IS132" s="144"/>
      <c r="IT132" s="144"/>
      <c r="IU132" s="144"/>
      <c r="IV132" s="144"/>
      <c r="IW132" s="144"/>
      <c r="IX132" s="144"/>
      <c r="IY132" s="144"/>
      <c r="IZ132" s="144"/>
      <c r="JA132" s="144"/>
      <c r="JB132" s="144"/>
      <c r="JC132" s="144"/>
      <c r="JD132" s="144"/>
      <c r="JE132" s="144"/>
      <c r="JF132" s="144"/>
      <c r="JG132" s="144"/>
      <c r="JH132" s="144"/>
      <c r="JI132" s="144"/>
      <c r="JJ132" s="144"/>
      <c r="JK132" s="144"/>
      <c r="JL132" s="144"/>
      <c r="JM132" s="144"/>
      <c r="JN132" s="144"/>
      <c r="JO132" s="144"/>
      <c r="JP132" s="144"/>
      <c r="JQ132" s="144"/>
      <c r="JR132" s="144"/>
      <c r="JS132" s="144"/>
      <c r="JT132" s="144"/>
      <c r="JU132" s="144"/>
      <c r="JV132" s="144"/>
      <c r="JW132" s="144"/>
      <c r="JX132" s="144"/>
      <c r="JY132" s="144"/>
      <c r="JZ132" s="144"/>
      <c r="KA132" s="144"/>
      <c r="KB132" s="144"/>
      <c r="KC132" s="144"/>
      <c r="KD132" s="144"/>
      <c r="KE132" s="144"/>
      <c r="KF132" s="144"/>
      <c r="KG132" s="144"/>
      <c r="KH132" s="144"/>
      <c r="KI132" s="144"/>
      <c r="KJ132" s="144"/>
      <c r="KK132" s="144"/>
      <c r="KL132" s="144"/>
      <c r="KM132" s="144"/>
      <c r="KN132" s="144"/>
      <c r="KO132" s="144"/>
      <c r="KP132" s="144"/>
      <c r="KQ132" s="144"/>
      <c r="KR132" s="144"/>
      <c r="KS132" s="144"/>
      <c r="KT132" s="144"/>
      <c r="KU132" s="144"/>
      <c r="KV132" s="144"/>
      <c r="KW132" s="144"/>
      <c r="KX132" s="144"/>
      <c r="KY132" s="144"/>
      <c r="KZ132" s="144"/>
      <c r="LA132" s="144"/>
      <c r="LB132" s="144"/>
      <c r="LC132" s="144"/>
      <c r="LD132" s="144"/>
      <c r="LE132" s="144"/>
      <c r="LF132" s="144"/>
      <c r="LG132" s="144"/>
      <c r="LH132" s="144"/>
      <c r="LI132" s="144"/>
      <c r="LJ132" s="144"/>
      <c r="LK132" s="144"/>
      <c r="LL132" s="144"/>
      <c r="LM132" s="144"/>
      <c r="LN132" s="144"/>
      <c r="LO132" s="144"/>
      <c r="LP132" s="144"/>
      <c r="LQ132" s="144"/>
      <c r="LR132" s="144"/>
      <c r="LS132" s="144"/>
      <c r="LT132" s="144"/>
      <c r="LU132" s="144"/>
      <c r="LV132" s="144"/>
      <c r="LW132" s="144"/>
      <c r="LX132" s="144"/>
      <c r="LY132" s="144"/>
      <c r="LZ132" s="144"/>
      <c r="MA132" s="144"/>
      <c r="MB132" s="144"/>
      <c r="MC132" s="144"/>
      <c r="MD132" s="144"/>
      <c r="ME132" s="144"/>
      <c r="MF132" s="144"/>
      <c r="MG132" s="144"/>
      <c r="MH132" s="144"/>
      <c r="MI132" s="144"/>
      <c r="MJ132" s="144"/>
      <c r="MK132" s="144"/>
      <c r="ML132" s="144"/>
      <c r="MM132" s="144"/>
      <c r="MN132" s="144"/>
      <c r="MO132" s="144"/>
      <c r="MP132" s="144"/>
      <c r="MQ132" s="144"/>
      <c r="MR132" s="144"/>
      <c r="MS132" s="144"/>
      <c r="MT132" s="144"/>
      <c r="MU132" s="144"/>
      <c r="MV132" s="144"/>
      <c r="MW132" s="144"/>
      <c r="MX132" s="144"/>
      <c r="MY132" s="144"/>
      <c r="MZ132" s="144"/>
      <c r="NA132" s="144"/>
      <c r="NB132" s="144"/>
      <c r="NC132" s="144"/>
      <c r="ND132" s="144"/>
      <c r="NE132" s="144"/>
      <c r="NF132" s="144"/>
      <c r="NG132" s="144"/>
      <c r="NH132" s="144"/>
      <c r="NI132" s="144"/>
      <c r="NJ132" s="144"/>
      <c r="NK132" s="144"/>
      <c r="NL132" s="144"/>
      <c r="NM132" s="144"/>
      <c r="NN132" s="144"/>
      <c r="NO132" s="144"/>
      <c r="NP132" s="144"/>
      <c r="NQ132" s="144"/>
      <c r="NR132" s="144"/>
      <c r="NS132" s="144"/>
      <c r="NT132" s="144"/>
      <c r="NU132" s="144"/>
      <c r="NV132" s="144"/>
      <c r="NW132" s="144"/>
      <c r="NX132" s="144"/>
      <c r="NY132" s="144"/>
      <c r="NZ132" s="144"/>
      <c r="OA132" s="144"/>
      <c r="OB132" s="144"/>
      <c r="OC132" s="144"/>
      <c r="OD132" s="144"/>
      <c r="OE132" s="144"/>
      <c r="OF132" s="144"/>
      <c r="OG132" s="144"/>
      <c r="OH132" s="144"/>
      <c r="OI132" s="144"/>
      <c r="OJ132" s="144"/>
      <c r="OK132" s="144"/>
      <c r="OL132" s="144"/>
      <c r="OM132" s="144"/>
      <c r="ON132" s="144"/>
      <c r="OO132" s="144"/>
      <c r="OP132" s="144"/>
      <c r="OQ132" s="144"/>
      <c r="OR132" s="144"/>
      <c r="OS132" s="144"/>
      <c r="OT132" s="144"/>
      <c r="OU132" s="144"/>
      <c r="OV132" s="144"/>
      <c r="OW132" s="144"/>
      <c r="OX132" s="144"/>
      <c r="OY132" s="144"/>
      <c r="OZ132" s="144"/>
      <c r="PA132" s="144"/>
      <c r="PB132" s="144"/>
      <c r="PC132" s="144"/>
      <c r="PD132" s="144"/>
      <c r="PE132" s="144"/>
      <c r="PF132" s="144"/>
      <c r="PG132" s="144"/>
      <c r="PH132" s="144"/>
      <c r="PI132" s="144"/>
      <c r="PJ132" s="144"/>
      <c r="PK132" s="144"/>
      <c r="PL132" s="144"/>
      <c r="PM132" s="144"/>
      <c r="PN132" s="144"/>
      <c r="PO132" s="144"/>
      <c r="PP132" s="144"/>
      <c r="PQ132" s="144"/>
      <c r="PR132" s="144"/>
      <c r="PS132" s="144"/>
      <c r="PT132" s="144"/>
      <c r="PU132" s="144"/>
      <c r="PV132" s="144"/>
      <c r="PW132" s="144"/>
      <c r="PX132" s="144"/>
      <c r="PY132" s="144"/>
      <c r="PZ132" s="144"/>
      <c r="QA132" s="144"/>
      <c r="QB132" s="144"/>
      <c r="QC132" s="144"/>
      <c r="QD132" s="144"/>
      <c r="QE132" s="144"/>
      <c r="QF132" s="144"/>
      <c r="QG132" s="144"/>
      <c r="QH132" s="144"/>
      <c r="QI132" s="144"/>
      <c r="QJ132" s="144"/>
      <c r="QK132" s="144"/>
      <c r="QL132" s="144"/>
      <c r="QM132" s="144"/>
      <c r="QN132" s="144"/>
      <c r="QO132" s="144"/>
      <c r="QP132" s="144"/>
      <c r="QQ132" s="144"/>
      <c r="QR132" s="144"/>
      <c r="QS132" s="144"/>
      <c r="QT132" s="144"/>
      <c r="QU132" s="144"/>
      <c r="QV132" s="144"/>
      <c r="QW132" s="144"/>
      <c r="QX132" s="144"/>
      <c r="QY132" s="144"/>
      <c r="QZ132" s="144"/>
      <c r="RA132" s="144"/>
      <c r="RB132" s="144"/>
      <c r="RC132" s="144"/>
      <c r="RD132" s="144"/>
      <c r="RE132" s="144"/>
      <c r="RF132" s="144"/>
      <c r="RG132" s="144"/>
      <c r="RH132" s="144"/>
      <c r="RI132" s="144"/>
      <c r="RJ132" s="144"/>
      <c r="RK132" s="144"/>
      <c r="RL132" s="144"/>
      <c r="RM132" s="144"/>
      <c r="RN132" s="144"/>
      <c r="RO132" s="144"/>
      <c r="RP132" s="144"/>
      <c r="RQ132" s="144"/>
      <c r="RR132" s="144"/>
      <c r="RS132" s="144"/>
      <c r="RT132" s="144"/>
      <c r="RU132" s="144"/>
      <c r="RV132" s="144"/>
      <c r="RW132" s="144"/>
      <c r="RX132" s="144"/>
      <c r="RY132" s="144"/>
      <c r="RZ132" s="144"/>
      <c r="SA132" s="144"/>
      <c r="SB132" s="144"/>
      <c r="SC132" s="144"/>
      <c r="SD132" s="144"/>
      <c r="SE132" s="144"/>
      <c r="SF132" s="144"/>
      <c r="SG132" s="144"/>
      <c r="SH132" s="144"/>
      <c r="SI132" s="144"/>
      <c r="SJ132" s="144"/>
      <c r="SK132" s="144"/>
      <c r="SL132" s="144"/>
      <c r="SM132" s="144"/>
      <c r="SN132" s="144"/>
      <c r="SO132" s="144"/>
      <c r="SP132" s="144"/>
      <c r="SQ132" s="144"/>
      <c r="SR132" s="144"/>
      <c r="SS132" s="144"/>
      <c r="ST132" s="144"/>
      <c r="SU132" s="144"/>
      <c r="SV132" s="144"/>
      <c r="SW132" s="144"/>
      <c r="SX132" s="144"/>
      <c r="SY132" s="144"/>
      <c r="SZ132" s="144"/>
      <c r="TA132" s="144"/>
      <c r="TB132" s="144"/>
      <c r="TC132" s="144"/>
      <c r="TD132" s="144"/>
      <c r="TE132" s="144"/>
      <c r="TF132" s="144"/>
      <c r="TG132" s="144"/>
      <c r="TH132" s="144"/>
      <c r="TI132" s="144"/>
      <c r="TJ132" s="144"/>
      <c r="TK132" s="144"/>
      <c r="TL132" s="144"/>
      <c r="TM132" s="144"/>
      <c r="TN132" s="144"/>
      <c r="TO132" s="144"/>
      <c r="TP132" s="144"/>
      <c r="TQ132" s="144"/>
      <c r="TR132" s="144"/>
      <c r="TS132" s="144"/>
      <c r="TT132" s="144"/>
      <c r="TU132" s="144"/>
      <c r="TV132" s="144"/>
      <c r="TW132" s="144"/>
      <c r="TX132" s="144"/>
      <c r="TY132" s="144"/>
      <c r="TZ132" s="144"/>
      <c r="UA132" s="144"/>
      <c r="UB132" s="144"/>
      <c r="UC132" s="144"/>
      <c r="UD132" s="144"/>
      <c r="UE132" s="144"/>
      <c r="UF132" s="144"/>
      <c r="UG132" s="144"/>
      <c r="UH132" s="144"/>
      <c r="UI132" s="144"/>
      <c r="UJ132" s="144"/>
      <c r="UK132" s="144"/>
      <c r="UL132" s="144"/>
      <c r="UM132" s="144"/>
      <c r="UN132" s="144"/>
      <c r="UO132" s="144"/>
      <c r="UP132" s="144"/>
      <c r="UQ132" s="144"/>
      <c r="UR132" s="144"/>
      <c r="US132" s="144"/>
      <c r="UT132" s="144"/>
      <c r="UU132" s="144"/>
      <c r="UV132" s="144"/>
      <c r="UW132" s="144"/>
      <c r="UX132" s="144"/>
      <c r="UY132" s="144"/>
      <c r="UZ132" s="144"/>
      <c r="VA132" s="144"/>
      <c r="VB132" s="144"/>
      <c r="VC132" s="144"/>
      <c r="VD132" s="144"/>
      <c r="VE132" s="144"/>
      <c r="VF132" s="144"/>
      <c r="VG132" s="144"/>
      <c r="VH132" s="144"/>
      <c r="VI132" s="144"/>
      <c r="VJ132" s="144"/>
      <c r="VK132" s="144"/>
      <c r="VL132" s="144"/>
      <c r="VM132" s="144"/>
      <c r="VN132" s="144"/>
      <c r="VO132" s="144"/>
      <c r="VP132" s="144"/>
      <c r="VQ132" s="144"/>
      <c r="VR132" s="144"/>
      <c r="VS132" s="144"/>
      <c r="VT132" s="144"/>
      <c r="VU132" s="144"/>
      <c r="VV132" s="144"/>
      <c r="VW132" s="144"/>
      <c r="VX132" s="144"/>
      <c r="VY132" s="144"/>
      <c r="VZ132" s="144"/>
      <c r="WA132" s="144"/>
      <c r="WB132" s="144"/>
      <c r="WC132" s="144"/>
      <c r="WD132" s="144"/>
      <c r="WE132" s="144"/>
      <c r="WF132" s="144"/>
      <c r="WG132" s="144"/>
      <c r="WH132" s="144"/>
      <c r="WI132" s="144"/>
      <c r="WJ132" s="144"/>
      <c r="WK132" s="144"/>
      <c r="WL132" s="144"/>
      <c r="WM132" s="144"/>
      <c r="WN132" s="144"/>
      <c r="WO132" s="144"/>
      <c r="WP132" s="144"/>
      <c r="WQ132" s="144"/>
      <c r="WR132" s="144"/>
      <c r="WS132" s="144"/>
      <c r="WT132" s="144"/>
      <c r="WU132" s="144"/>
      <c r="WV132" s="144"/>
      <c r="WW132" s="144"/>
      <c r="WX132" s="144"/>
      <c r="WY132" s="144"/>
      <c r="WZ132" s="144"/>
      <c r="XA132" s="144"/>
      <c r="XB132" s="144"/>
      <c r="XC132" s="144"/>
      <c r="XD132" s="144"/>
      <c r="XE132" s="144"/>
      <c r="XF132" s="144"/>
      <c r="XG132" s="144"/>
      <c r="XH132" s="144"/>
      <c r="XI132" s="144"/>
      <c r="XJ132" s="144"/>
      <c r="XK132" s="144"/>
      <c r="XL132" s="144"/>
      <c r="XM132" s="144"/>
      <c r="XN132" s="144"/>
      <c r="XO132" s="144"/>
      <c r="XP132" s="144"/>
      <c r="XQ132" s="144"/>
      <c r="XR132" s="144"/>
      <c r="XS132" s="144"/>
      <c r="XT132" s="144"/>
      <c r="XU132" s="144"/>
      <c r="XV132" s="144"/>
      <c r="XW132" s="144"/>
      <c r="XX132" s="144"/>
      <c r="XY132" s="144"/>
      <c r="XZ132" s="144"/>
      <c r="YA132" s="144"/>
      <c r="YB132" s="144"/>
      <c r="YC132" s="144"/>
      <c r="YD132" s="144"/>
      <c r="YE132" s="144"/>
      <c r="YF132" s="144"/>
      <c r="YG132" s="144"/>
      <c r="YH132" s="144"/>
      <c r="YI132" s="144"/>
      <c r="YJ132" s="144"/>
      <c r="YK132" s="144"/>
      <c r="YL132" s="144"/>
      <c r="YM132" s="144"/>
      <c r="YN132" s="144"/>
      <c r="YO132" s="144"/>
      <c r="YP132" s="144"/>
      <c r="YQ132" s="144"/>
      <c r="YR132" s="144"/>
      <c r="YS132" s="144"/>
      <c r="YT132" s="144"/>
      <c r="YU132" s="144"/>
      <c r="YV132" s="144"/>
      <c r="YW132" s="144"/>
      <c r="YX132" s="144"/>
      <c r="YY132" s="144"/>
      <c r="YZ132" s="144"/>
      <c r="ZA132" s="144"/>
      <c r="ZB132" s="144"/>
      <c r="ZC132" s="144"/>
      <c r="ZD132" s="144"/>
      <c r="ZE132" s="144"/>
      <c r="ZF132" s="144"/>
      <c r="ZG132" s="144"/>
      <c r="ZH132" s="144"/>
      <c r="ZI132" s="144"/>
      <c r="ZJ132" s="144"/>
      <c r="ZK132" s="144"/>
      <c r="ZL132" s="144"/>
      <c r="ZM132" s="144"/>
      <c r="ZN132" s="144"/>
      <c r="ZO132" s="144"/>
      <c r="ZP132" s="144"/>
      <c r="ZQ132" s="144"/>
      <c r="ZR132" s="144"/>
      <c r="ZS132" s="144"/>
      <c r="ZT132" s="144"/>
      <c r="ZU132" s="144"/>
      <c r="ZV132" s="144"/>
      <c r="ZW132" s="144"/>
      <c r="ZX132" s="144"/>
      <c r="ZY132" s="144"/>
      <c r="ZZ132" s="144"/>
      <c r="AAA132" s="144"/>
      <c r="AAB132" s="144"/>
      <c r="AAC132" s="144"/>
      <c r="AAD132" s="144"/>
      <c r="AAE132" s="144"/>
      <c r="AAF132" s="144"/>
      <c r="AAG132" s="144"/>
      <c r="AAH132" s="144"/>
      <c r="AAI132" s="144"/>
      <c r="AAJ132" s="144"/>
      <c r="AAK132" s="144"/>
      <c r="AAL132" s="144"/>
      <c r="AAM132" s="144"/>
      <c r="AAN132" s="144"/>
      <c r="AAO132" s="144"/>
      <c r="AAP132" s="144"/>
      <c r="AAQ132" s="144"/>
      <c r="AAR132" s="144"/>
      <c r="AAS132" s="144"/>
      <c r="AAT132" s="144"/>
      <c r="AAU132" s="144"/>
      <c r="AAV132" s="144"/>
      <c r="AAW132" s="144"/>
      <c r="AAX132" s="144"/>
      <c r="AAY132" s="144"/>
      <c r="AAZ132" s="144"/>
      <c r="ABA132" s="144"/>
      <c r="ABB132" s="144"/>
      <c r="ABC132" s="144"/>
      <c r="ABD132" s="144"/>
      <c r="ABE132" s="144"/>
      <c r="ABF132" s="144"/>
      <c r="ABG132" s="144"/>
      <c r="ABH132" s="144"/>
      <c r="ABI132" s="144"/>
      <c r="ABJ132" s="144"/>
      <c r="ABK132" s="144"/>
      <c r="ABL132" s="144"/>
      <c r="ABM132" s="144"/>
      <c r="ABN132" s="144"/>
      <c r="ABO132" s="144"/>
      <c r="ABP132" s="144"/>
      <c r="ABQ132" s="144"/>
      <c r="ABR132" s="144"/>
      <c r="ABS132" s="144"/>
      <c r="ABT132" s="144"/>
      <c r="ABU132" s="144"/>
      <c r="ABV132" s="144"/>
      <c r="ABW132" s="144"/>
      <c r="ABX132" s="144"/>
      <c r="ABY132" s="144"/>
      <c r="ABZ132" s="144"/>
      <c r="ACA132" s="144"/>
      <c r="ACB132" s="144"/>
      <c r="ACC132" s="144"/>
      <c r="ACD132" s="144"/>
      <c r="ACE132" s="144"/>
      <c r="ACF132" s="144"/>
      <c r="ACG132" s="144"/>
      <c r="ACH132" s="144"/>
      <c r="ACI132" s="144"/>
      <c r="ACJ132" s="144"/>
      <c r="ACK132" s="144"/>
      <c r="ACL132" s="144"/>
      <c r="ACM132" s="144"/>
      <c r="ACN132" s="144"/>
      <c r="ACO132" s="144"/>
      <c r="ACP132" s="144"/>
      <c r="ACQ132" s="144"/>
      <c r="ACR132" s="144"/>
      <c r="ACS132" s="144"/>
      <c r="ACT132" s="144"/>
      <c r="ACU132" s="144"/>
      <c r="ACV132" s="144"/>
      <c r="ACW132" s="144"/>
      <c r="ACX132" s="144"/>
      <c r="ACY132" s="144"/>
      <c r="ACZ132" s="144"/>
      <c r="ADA132" s="144"/>
      <c r="ADB132" s="144"/>
      <c r="ADC132" s="144"/>
      <c r="ADD132" s="144"/>
      <c r="ADE132" s="144"/>
      <c r="ADF132" s="144"/>
      <c r="ADG132" s="144"/>
      <c r="ADH132" s="144"/>
      <c r="ADI132" s="144"/>
      <c r="ADJ132" s="144"/>
      <c r="ADK132" s="144"/>
      <c r="ADL132" s="144"/>
      <c r="ADM132" s="144"/>
      <c r="ADN132" s="144"/>
      <c r="ADO132" s="144"/>
      <c r="ADP132" s="144"/>
      <c r="ADQ132" s="144"/>
      <c r="ADR132" s="144"/>
      <c r="ADS132" s="144"/>
      <c r="ADT132" s="144"/>
      <c r="ADU132" s="144"/>
      <c r="ADV132" s="144"/>
      <c r="ADW132" s="144"/>
      <c r="ADX132" s="144"/>
      <c r="ADY132" s="144"/>
      <c r="ADZ132" s="144"/>
      <c r="AEA132" s="144"/>
      <c r="AEB132" s="144"/>
      <c r="AEC132" s="144"/>
      <c r="AED132" s="144"/>
      <c r="AEE132" s="144"/>
      <c r="AEF132" s="144"/>
      <c r="AEG132" s="144"/>
      <c r="AEH132" s="144"/>
      <c r="AEI132" s="144"/>
      <c r="AEJ132" s="144"/>
      <c r="AEK132" s="144"/>
      <c r="AEL132" s="144"/>
      <c r="AEM132" s="144"/>
      <c r="AEN132" s="144"/>
      <c r="AEO132" s="144"/>
      <c r="AEP132" s="144"/>
      <c r="AEQ132" s="144"/>
      <c r="AER132" s="144"/>
      <c r="AES132" s="144"/>
      <c r="AET132" s="144"/>
      <c r="AEU132" s="144"/>
      <c r="AEV132" s="144"/>
      <c r="AEW132" s="144"/>
      <c r="AEX132" s="144"/>
      <c r="AEY132" s="144"/>
      <c r="AEZ132" s="144"/>
      <c r="AFA132" s="144"/>
      <c r="AFB132" s="144"/>
      <c r="AFC132" s="144"/>
      <c r="AFD132" s="144"/>
      <c r="AFE132" s="144"/>
      <c r="AFF132" s="144"/>
      <c r="AFG132" s="144"/>
      <c r="AFH132" s="144"/>
      <c r="AFI132" s="144"/>
      <c r="AFJ132" s="144"/>
      <c r="AFK132" s="144"/>
      <c r="AFL132" s="144"/>
      <c r="AFM132" s="144"/>
      <c r="AFN132" s="144"/>
      <c r="AFO132" s="144"/>
      <c r="AFP132" s="144"/>
      <c r="AFQ132" s="144"/>
      <c r="AFR132" s="144"/>
      <c r="AFS132" s="144"/>
      <c r="AFT132" s="144"/>
      <c r="AFU132" s="144"/>
      <c r="AFV132" s="144"/>
      <c r="AFW132" s="144"/>
      <c r="AFX132" s="144"/>
      <c r="AFY132" s="144"/>
      <c r="AFZ132" s="144"/>
      <c r="AGA132" s="144"/>
      <c r="AGB132" s="144"/>
      <c r="AGC132" s="144"/>
      <c r="AGD132" s="144"/>
      <c r="AGE132" s="144"/>
      <c r="AGF132" s="144"/>
      <c r="AGG132" s="144"/>
      <c r="AGH132" s="144"/>
      <c r="AGI132" s="144"/>
      <c r="AGJ132" s="144"/>
      <c r="AGK132" s="144"/>
      <c r="AGL132" s="144"/>
      <c r="AGM132" s="144"/>
      <c r="AGN132" s="144"/>
      <c r="AGO132" s="144"/>
      <c r="AGP132" s="144"/>
      <c r="AGQ132" s="144"/>
      <c r="AGR132" s="144"/>
      <c r="AGS132" s="144"/>
      <c r="AGT132" s="144"/>
      <c r="AGU132" s="144"/>
      <c r="AGV132" s="144"/>
      <c r="AGW132" s="144"/>
      <c r="AGX132" s="144"/>
      <c r="AGY132" s="144"/>
      <c r="AGZ132" s="144"/>
      <c r="AHA132" s="144"/>
      <c r="AHB132" s="144"/>
      <c r="AHC132" s="144"/>
      <c r="AHD132" s="144"/>
      <c r="AHE132" s="144"/>
      <c r="AHF132" s="144"/>
      <c r="AHG132" s="144"/>
      <c r="AHH132" s="144"/>
      <c r="AHI132" s="144"/>
      <c r="AHJ132" s="144"/>
      <c r="AHK132" s="144"/>
      <c r="AHL132" s="144"/>
      <c r="AHM132" s="144"/>
      <c r="AHN132" s="144"/>
      <c r="AHO132" s="144"/>
      <c r="AHP132" s="144"/>
      <c r="AHQ132" s="144"/>
      <c r="AHR132" s="144"/>
      <c r="AHS132" s="144"/>
      <c r="AHT132" s="144"/>
      <c r="AHU132" s="144"/>
      <c r="AHV132" s="144"/>
      <c r="AHW132" s="144"/>
      <c r="AHX132" s="144"/>
      <c r="AHY132" s="144"/>
      <c r="AHZ132" s="144"/>
      <c r="AIA132" s="144"/>
      <c r="AIB132" s="144"/>
      <c r="AIC132" s="144"/>
      <c r="AID132" s="144"/>
      <c r="AIE132" s="144"/>
      <c r="AIF132" s="144"/>
      <c r="AIG132" s="144"/>
      <c r="AIH132" s="144"/>
      <c r="AII132" s="144"/>
      <c r="AIJ132" s="144"/>
      <c r="AIK132" s="144"/>
      <c r="AIL132" s="144"/>
      <c r="AIM132" s="144"/>
      <c r="AIN132" s="144"/>
      <c r="AIO132" s="144"/>
      <c r="AIP132" s="144"/>
      <c r="AIQ132" s="144"/>
      <c r="AIR132" s="144"/>
      <c r="AIS132" s="144"/>
      <c r="AIT132" s="144"/>
      <c r="AIU132" s="144"/>
      <c r="AIV132" s="144"/>
      <c r="AIW132" s="144"/>
      <c r="AIX132" s="144"/>
      <c r="AIY132" s="144"/>
      <c r="AIZ132" s="144"/>
      <c r="AJA132" s="144"/>
      <c r="AJB132" s="144"/>
      <c r="AJC132" s="144"/>
      <c r="AJD132" s="144"/>
      <c r="AJE132" s="144"/>
      <c r="AJF132" s="144"/>
      <c r="AJG132" s="144"/>
      <c r="AJH132" s="144"/>
      <c r="AJI132" s="144"/>
      <c r="AJJ132" s="144"/>
      <c r="AJK132" s="144"/>
      <c r="AJL132" s="144"/>
      <c r="AJM132" s="144"/>
      <c r="AJN132" s="144"/>
      <c r="AJO132" s="144"/>
      <c r="AJP132" s="144"/>
      <c r="AJQ132" s="144"/>
      <c r="AJR132" s="144"/>
      <c r="AJS132" s="144"/>
      <c r="AJT132" s="144"/>
      <c r="AJU132" s="144"/>
      <c r="AJV132" s="144"/>
      <c r="AJW132" s="144"/>
      <c r="AJX132" s="144"/>
      <c r="AJY132" s="144"/>
      <c r="AJZ132" s="144"/>
      <c r="AKA132" s="144"/>
      <c r="AKB132" s="144"/>
      <c r="AKC132" s="144"/>
      <c r="AKD132" s="144"/>
      <c r="AKE132" s="144"/>
      <c r="AKF132" s="144"/>
      <c r="AKG132" s="144"/>
      <c r="AKH132" s="144"/>
      <c r="AKI132" s="144"/>
    </row>
    <row r="133" spans="1:971" s="145" customFormat="1" ht="409.5" customHeight="1">
      <c r="A133" s="481"/>
      <c r="B133" s="481"/>
      <c r="C133" s="479"/>
      <c r="D133" s="479"/>
      <c r="E133" s="479"/>
      <c r="F133" s="479"/>
      <c r="G133" s="611"/>
      <c r="H133" s="611"/>
      <c r="I133" s="610"/>
      <c r="J133" s="610"/>
      <c r="K133" s="610"/>
      <c r="L133" s="610"/>
      <c r="M133" s="610"/>
      <c r="N133" s="488"/>
      <c r="O133" s="491"/>
      <c r="P133" s="488"/>
      <c r="Q133" s="491"/>
      <c r="R133" s="488"/>
      <c r="S133" s="491"/>
      <c r="T133" s="488"/>
      <c r="U133" s="490"/>
      <c r="V133" s="500"/>
      <c r="W133" s="498"/>
      <c r="X133" s="304"/>
      <c r="Y133" s="619"/>
      <c r="Z133" s="307"/>
      <c r="AA133" s="619"/>
      <c r="AB133" s="144"/>
      <c r="AC133" s="144"/>
      <c r="AD133" s="144"/>
      <c r="AE133" s="144"/>
      <c r="AF133" s="144"/>
      <c r="AG133" s="144"/>
      <c r="AH133" s="144"/>
      <c r="AI133" s="144"/>
      <c r="AJ133" s="144"/>
      <c r="AK133" s="144"/>
      <c r="AL133" s="144"/>
      <c r="AM133" s="144"/>
      <c r="AN133" s="144"/>
      <c r="AO133" s="144"/>
      <c r="AP133" s="144"/>
      <c r="AQ133" s="144"/>
      <c r="AR133" s="144"/>
      <c r="AS133" s="144"/>
      <c r="AT133" s="144"/>
      <c r="AU133" s="144"/>
      <c r="AV133" s="144"/>
      <c r="AW133" s="144"/>
      <c r="AX133" s="144"/>
      <c r="AY133" s="144"/>
      <c r="AZ133" s="144"/>
      <c r="BA133" s="144"/>
      <c r="BB133" s="144"/>
      <c r="BC133" s="144"/>
      <c r="BD133" s="144"/>
      <c r="BE133" s="144"/>
      <c r="BF133" s="144"/>
      <c r="BG133" s="144"/>
      <c r="BH133" s="144"/>
      <c r="BI133" s="144"/>
      <c r="BJ133" s="144"/>
      <c r="BK133" s="144"/>
      <c r="BL133" s="144"/>
      <c r="BM133" s="144"/>
      <c r="BN133" s="144"/>
      <c r="BO133" s="144"/>
      <c r="BP133" s="144"/>
      <c r="BQ133" s="144"/>
      <c r="BR133" s="144"/>
      <c r="BS133" s="144"/>
      <c r="BT133" s="144"/>
      <c r="BU133" s="144"/>
      <c r="BV133" s="144"/>
      <c r="BW133" s="144"/>
      <c r="BX133" s="144"/>
      <c r="BY133" s="144"/>
      <c r="BZ133" s="144"/>
      <c r="CA133" s="144"/>
      <c r="CB133" s="144"/>
      <c r="CC133" s="144"/>
      <c r="CD133" s="144"/>
      <c r="CE133" s="144"/>
      <c r="CF133" s="144"/>
      <c r="CG133" s="144"/>
      <c r="CH133" s="144"/>
      <c r="CI133" s="144"/>
      <c r="CJ133" s="144"/>
      <c r="CK133" s="144"/>
      <c r="CL133" s="144"/>
      <c r="CM133" s="144"/>
      <c r="CN133" s="144"/>
      <c r="CO133" s="144"/>
      <c r="CP133" s="144"/>
      <c r="CQ133" s="144"/>
      <c r="CR133" s="144"/>
      <c r="CS133" s="144"/>
      <c r="CT133" s="144"/>
      <c r="CU133" s="144"/>
      <c r="CV133" s="144"/>
      <c r="CW133" s="144"/>
      <c r="CX133" s="144"/>
      <c r="CY133" s="144"/>
      <c r="CZ133" s="144"/>
      <c r="DA133" s="144"/>
      <c r="DB133" s="144"/>
      <c r="DC133" s="144"/>
      <c r="DD133" s="144"/>
      <c r="DE133" s="144"/>
      <c r="DF133" s="144"/>
      <c r="DG133" s="144"/>
      <c r="DH133" s="144"/>
      <c r="DI133" s="144"/>
      <c r="DJ133" s="144"/>
      <c r="DK133" s="144"/>
      <c r="DL133" s="144"/>
      <c r="DM133" s="144"/>
      <c r="DN133" s="144"/>
      <c r="DO133" s="144"/>
      <c r="DP133" s="144"/>
      <c r="DQ133" s="144"/>
      <c r="DR133" s="144"/>
      <c r="DS133" s="144"/>
      <c r="DT133" s="144"/>
      <c r="DU133" s="144"/>
      <c r="DV133" s="144"/>
      <c r="DW133" s="144"/>
      <c r="DX133" s="144"/>
      <c r="DY133" s="144"/>
      <c r="DZ133" s="144"/>
      <c r="EA133" s="144"/>
      <c r="EB133" s="144"/>
      <c r="EC133" s="144"/>
      <c r="ED133" s="144"/>
      <c r="EE133" s="144"/>
      <c r="EF133" s="144"/>
      <c r="EG133" s="144"/>
      <c r="EH133" s="144"/>
      <c r="EI133" s="144"/>
      <c r="EJ133" s="144"/>
      <c r="EK133" s="144"/>
      <c r="EL133" s="144"/>
      <c r="EM133" s="144"/>
      <c r="EN133" s="144"/>
      <c r="EO133" s="144"/>
      <c r="EP133" s="144"/>
      <c r="EQ133" s="144"/>
      <c r="ER133" s="144"/>
      <c r="ES133" s="144"/>
      <c r="ET133" s="144"/>
      <c r="EU133" s="144"/>
      <c r="EV133" s="144"/>
      <c r="EW133" s="144"/>
      <c r="EX133" s="144"/>
      <c r="EY133" s="144"/>
      <c r="EZ133" s="144"/>
      <c r="FA133" s="144"/>
      <c r="FB133" s="144"/>
      <c r="FC133" s="144"/>
      <c r="FD133" s="144"/>
      <c r="FE133" s="144"/>
      <c r="FF133" s="144"/>
      <c r="FG133" s="144"/>
      <c r="FH133" s="144"/>
      <c r="FI133" s="144"/>
      <c r="FJ133" s="144"/>
      <c r="FK133" s="144"/>
      <c r="FL133" s="144"/>
      <c r="FM133" s="144"/>
      <c r="FN133" s="144"/>
      <c r="FO133" s="144"/>
      <c r="FP133" s="144"/>
      <c r="FQ133" s="144"/>
      <c r="FR133" s="144"/>
      <c r="FS133" s="144"/>
      <c r="FT133" s="144"/>
      <c r="FU133" s="144"/>
      <c r="FV133" s="144"/>
      <c r="FW133" s="144"/>
      <c r="FX133" s="144"/>
      <c r="FY133" s="144"/>
      <c r="FZ133" s="144"/>
      <c r="GA133" s="144"/>
      <c r="GB133" s="144"/>
      <c r="GC133" s="144"/>
      <c r="GD133" s="144"/>
      <c r="GE133" s="144"/>
      <c r="GF133" s="144"/>
      <c r="GG133" s="144"/>
      <c r="GH133" s="144"/>
      <c r="GI133" s="144"/>
      <c r="GJ133" s="144"/>
      <c r="GK133" s="144"/>
      <c r="GL133" s="144"/>
      <c r="GM133" s="144"/>
      <c r="GN133" s="144"/>
      <c r="GO133" s="144"/>
      <c r="GP133" s="144"/>
      <c r="GQ133" s="144"/>
      <c r="GR133" s="144"/>
      <c r="GS133" s="144"/>
      <c r="GT133" s="144"/>
      <c r="GU133" s="144"/>
      <c r="GV133" s="144"/>
      <c r="GW133" s="144"/>
      <c r="GX133" s="144"/>
      <c r="GY133" s="144"/>
      <c r="GZ133" s="144"/>
      <c r="HA133" s="144"/>
      <c r="HB133" s="144"/>
      <c r="HC133" s="144"/>
      <c r="HD133" s="144"/>
      <c r="HE133" s="144"/>
      <c r="HF133" s="144"/>
      <c r="HG133" s="144"/>
      <c r="HH133" s="144"/>
      <c r="HI133" s="144"/>
      <c r="HJ133" s="144"/>
      <c r="HK133" s="144"/>
      <c r="HL133" s="144"/>
      <c r="HM133" s="144"/>
      <c r="HN133" s="144"/>
      <c r="HO133" s="144"/>
      <c r="HP133" s="144"/>
      <c r="HQ133" s="144"/>
      <c r="HR133" s="144"/>
      <c r="HS133" s="144"/>
      <c r="HT133" s="144"/>
      <c r="HU133" s="144"/>
      <c r="HV133" s="144"/>
      <c r="HW133" s="144"/>
      <c r="HX133" s="144"/>
      <c r="HY133" s="144"/>
      <c r="HZ133" s="144"/>
      <c r="IA133" s="144"/>
      <c r="IB133" s="144"/>
      <c r="IC133" s="144"/>
      <c r="ID133" s="144"/>
      <c r="IE133" s="144"/>
      <c r="IF133" s="144"/>
      <c r="IG133" s="144"/>
      <c r="IH133" s="144"/>
      <c r="II133" s="144"/>
      <c r="IJ133" s="144"/>
      <c r="IK133" s="144"/>
      <c r="IL133" s="144"/>
      <c r="IM133" s="144"/>
      <c r="IN133" s="144"/>
      <c r="IO133" s="144"/>
      <c r="IP133" s="144"/>
      <c r="IQ133" s="144"/>
      <c r="IR133" s="144"/>
      <c r="IS133" s="144"/>
      <c r="IT133" s="144"/>
      <c r="IU133" s="144"/>
      <c r="IV133" s="144"/>
      <c r="IW133" s="144"/>
      <c r="IX133" s="144"/>
      <c r="IY133" s="144"/>
      <c r="IZ133" s="144"/>
      <c r="JA133" s="144"/>
      <c r="JB133" s="144"/>
      <c r="JC133" s="144"/>
      <c r="JD133" s="144"/>
      <c r="JE133" s="144"/>
      <c r="JF133" s="144"/>
      <c r="JG133" s="144"/>
      <c r="JH133" s="144"/>
      <c r="JI133" s="144"/>
      <c r="JJ133" s="144"/>
      <c r="JK133" s="144"/>
      <c r="JL133" s="144"/>
      <c r="JM133" s="144"/>
      <c r="JN133" s="144"/>
      <c r="JO133" s="144"/>
      <c r="JP133" s="144"/>
      <c r="JQ133" s="144"/>
      <c r="JR133" s="144"/>
      <c r="JS133" s="144"/>
      <c r="JT133" s="144"/>
      <c r="JU133" s="144"/>
      <c r="JV133" s="144"/>
      <c r="JW133" s="144"/>
      <c r="JX133" s="144"/>
      <c r="JY133" s="144"/>
      <c r="JZ133" s="144"/>
      <c r="KA133" s="144"/>
      <c r="KB133" s="144"/>
      <c r="KC133" s="144"/>
      <c r="KD133" s="144"/>
      <c r="KE133" s="144"/>
      <c r="KF133" s="144"/>
      <c r="KG133" s="144"/>
      <c r="KH133" s="144"/>
      <c r="KI133" s="144"/>
      <c r="KJ133" s="144"/>
      <c r="KK133" s="144"/>
      <c r="KL133" s="144"/>
      <c r="KM133" s="144"/>
      <c r="KN133" s="144"/>
      <c r="KO133" s="144"/>
      <c r="KP133" s="144"/>
      <c r="KQ133" s="144"/>
      <c r="KR133" s="144"/>
      <c r="KS133" s="144"/>
      <c r="KT133" s="144"/>
      <c r="KU133" s="144"/>
      <c r="KV133" s="144"/>
      <c r="KW133" s="144"/>
      <c r="KX133" s="144"/>
      <c r="KY133" s="144"/>
      <c r="KZ133" s="144"/>
      <c r="LA133" s="144"/>
      <c r="LB133" s="144"/>
      <c r="LC133" s="144"/>
      <c r="LD133" s="144"/>
      <c r="LE133" s="144"/>
      <c r="LF133" s="144"/>
      <c r="LG133" s="144"/>
      <c r="LH133" s="144"/>
      <c r="LI133" s="144"/>
      <c r="LJ133" s="144"/>
      <c r="LK133" s="144"/>
      <c r="LL133" s="144"/>
      <c r="LM133" s="144"/>
      <c r="LN133" s="144"/>
      <c r="LO133" s="144"/>
      <c r="LP133" s="144"/>
      <c r="LQ133" s="144"/>
      <c r="LR133" s="144"/>
      <c r="LS133" s="144"/>
      <c r="LT133" s="144"/>
      <c r="LU133" s="144"/>
      <c r="LV133" s="144"/>
      <c r="LW133" s="144"/>
      <c r="LX133" s="144"/>
      <c r="LY133" s="144"/>
      <c r="LZ133" s="144"/>
      <c r="MA133" s="144"/>
      <c r="MB133" s="144"/>
      <c r="MC133" s="144"/>
      <c r="MD133" s="144"/>
      <c r="ME133" s="144"/>
      <c r="MF133" s="144"/>
      <c r="MG133" s="144"/>
      <c r="MH133" s="144"/>
      <c r="MI133" s="144"/>
      <c r="MJ133" s="144"/>
      <c r="MK133" s="144"/>
      <c r="ML133" s="144"/>
      <c r="MM133" s="144"/>
      <c r="MN133" s="144"/>
      <c r="MO133" s="144"/>
      <c r="MP133" s="144"/>
      <c r="MQ133" s="144"/>
      <c r="MR133" s="144"/>
      <c r="MS133" s="144"/>
      <c r="MT133" s="144"/>
      <c r="MU133" s="144"/>
      <c r="MV133" s="144"/>
      <c r="MW133" s="144"/>
      <c r="MX133" s="144"/>
      <c r="MY133" s="144"/>
      <c r="MZ133" s="144"/>
      <c r="NA133" s="144"/>
      <c r="NB133" s="144"/>
      <c r="NC133" s="144"/>
      <c r="ND133" s="144"/>
      <c r="NE133" s="144"/>
      <c r="NF133" s="144"/>
      <c r="NG133" s="144"/>
      <c r="NH133" s="144"/>
      <c r="NI133" s="144"/>
      <c r="NJ133" s="144"/>
      <c r="NK133" s="144"/>
      <c r="NL133" s="144"/>
      <c r="NM133" s="144"/>
      <c r="NN133" s="144"/>
      <c r="NO133" s="144"/>
      <c r="NP133" s="144"/>
      <c r="NQ133" s="144"/>
      <c r="NR133" s="144"/>
      <c r="NS133" s="144"/>
      <c r="NT133" s="144"/>
      <c r="NU133" s="144"/>
      <c r="NV133" s="144"/>
      <c r="NW133" s="144"/>
      <c r="NX133" s="144"/>
      <c r="NY133" s="144"/>
      <c r="NZ133" s="144"/>
      <c r="OA133" s="144"/>
      <c r="OB133" s="144"/>
      <c r="OC133" s="144"/>
      <c r="OD133" s="144"/>
      <c r="OE133" s="144"/>
      <c r="OF133" s="144"/>
      <c r="OG133" s="144"/>
      <c r="OH133" s="144"/>
      <c r="OI133" s="144"/>
      <c r="OJ133" s="144"/>
      <c r="OK133" s="144"/>
      <c r="OL133" s="144"/>
      <c r="OM133" s="144"/>
      <c r="ON133" s="144"/>
      <c r="OO133" s="144"/>
      <c r="OP133" s="144"/>
      <c r="OQ133" s="144"/>
      <c r="OR133" s="144"/>
      <c r="OS133" s="144"/>
      <c r="OT133" s="144"/>
      <c r="OU133" s="144"/>
      <c r="OV133" s="144"/>
      <c r="OW133" s="144"/>
      <c r="OX133" s="144"/>
      <c r="OY133" s="144"/>
      <c r="OZ133" s="144"/>
      <c r="PA133" s="144"/>
      <c r="PB133" s="144"/>
      <c r="PC133" s="144"/>
      <c r="PD133" s="144"/>
      <c r="PE133" s="144"/>
      <c r="PF133" s="144"/>
      <c r="PG133" s="144"/>
      <c r="PH133" s="144"/>
      <c r="PI133" s="144"/>
      <c r="PJ133" s="144"/>
      <c r="PK133" s="144"/>
      <c r="PL133" s="144"/>
      <c r="PM133" s="144"/>
      <c r="PN133" s="144"/>
      <c r="PO133" s="144"/>
      <c r="PP133" s="144"/>
      <c r="PQ133" s="144"/>
      <c r="PR133" s="144"/>
      <c r="PS133" s="144"/>
      <c r="PT133" s="144"/>
      <c r="PU133" s="144"/>
      <c r="PV133" s="144"/>
      <c r="PW133" s="144"/>
      <c r="PX133" s="144"/>
      <c r="PY133" s="144"/>
      <c r="PZ133" s="144"/>
      <c r="QA133" s="144"/>
      <c r="QB133" s="144"/>
      <c r="QC133" s="144"/>
      <c r="QD133" s="144"/>
      <c r="QE133" s="144"/>
      <c r="QF133" s="144"/>
      <c r="QG133" s="144"/>
      <c r="QH133" s="144"/>
      <c r="QI133" s="144"/>
      <c r="QJ133" s="144"/>
      <c r="QK133" s="144"/>
      <c r="QL133" s="144"/>
      <c r="QM133" s="144"/>
      <c r="QN133" s="144"/>
      <c r="QO133" s="144"/>
      <c r="QP133" s="144"/>
      <c r="QQ133" s="144"/>
      <c r="QR133" s="144"/>
      <c r="QS133" s="144"/>
      <c r="QT133" s="144"/>
      <c r="QU133" s="144"/>
      <c r="QV133" s="144"/>
      <c r="QW133" s="144"/>
      <c r="QX133" s="144"/>
      <c r="QY133" s="144"/>
      <c r="QZ133" s="144"/>
      <c r="RA133" s="144"/>
      <c r="RB133" s="144"/>
      <c r="RC133" s="144"/>
      <c r="RD133" s="144"/>
      <c r="RE133" s="144"/>
      <c r="RF133" s="144"/>
      <c r="RG133" s="144"/>
      <c r="RH133" s="144"/>
      <c r="RI133" s="144"/>
      <c r="RJ133" s="144"/>
      <c r="RK133" s="144"/>
      <c r="RL133" s="144"/>
      <c r="RM133" s="144"/>
      <c r="RN133" s="144"/>
      <c r="RO133" s="144"/>
      <c r="RP133" s="144"/>
      <c r="RQ133" s="144"/>
      <c r="RR133" s="144"/>
      <c r="RS133" s="144"/>
      <c r="RT133" s="144"/>
      <c r="RU133" s="144"/>
      <c r="RV133" s="144"/>
      <c r="RW133" s="144"/>
      <c r="RX133" s="144"/>
      <c r="RY133" s="144"/>
      <c r="RZ133" s="144"/>
      <c r="SA133" s="144"/>
      <c r="SB133" s="144"/>
      <c r="SC133" s="144"/>
      <c r="SD133" s="144"/>
      <c r="SE133" s="144"/>
      <c r="SF133" s="144"/>
      <c r="SG133" s="144"/>
      <c r="SH133" s="144"/>
      <c r="SI133" s="144"/>
      <c r="SJ133" s="144"/>
      <c r="SK133" s="144"/>
      <c r="SL133" s="144"/>
      <c r="SM133" s="144"/>
      <c r="SN133" s="144"/>
      <c r="SO133" s="144"/>
      <c r="SP133" s="144"/>
      <c r="SQ133" s="144"/>
      <c r="SR133" s="144"/>
      <c r="SS133" s="144"/>
      <c r="ST133" s="144"/>
      <c r="SU133" s="144"/>
      <c r="SV133" s="144"/>
      <c r="SW133" s="144"/>
      <c r="SX133" s="144"/>
      <c r="SY133" s="144"/>
      <c r="SZ133" s="144"/>
      <c r="TA133" s="144"/>
      <c r="TB133" s="144"/>
      <c r="TC133" s="144"/>
      <c r="TD133" s="144"/>
      <c r="TE133" s="144"/>
      <c r="TF133" s="144"/>
      <c r="TG133" s="144"/>
      <c r="TH133" s="144"/>
      <c r="TI133" s="144"/>
      <c r="TJ133" s="144"/>
      <c r="TK133" s="144"/>
      <c r="TL133" s="144"/>
      <c r="TM133" s="144"/>
      <c r="TN133" s="144"/>
      <c r="TO133" s="144"/>
      <c r="TP133" s="144"/>
      <c r="TQ133" s="144"/>
      <c r="TR133" s="144"/>
      <c r="TS133" s="144"/>
      <c r="TT133" s="144"/>
      <c r="TU133" s="144"/>
      <c r="TV133" s="144"/>
      <c r="TW133" s="144"/>
      <c r="TX133" s="144"/>
      <c r="TY133" s="144"/>
      <c r="TZ133" s="144"/>
      <c r="UA133" s="144"/>
      <c r="UB133" s="144"/>
      <c r="UC133" s="144"/>
      <c r="UD133" s="144"/>
      <c r="UE133" s="144"/>
      <c r="UF133" s="144"/>
      <c r="UG133" s="144"/>
      <c r="UH133" s="144"/>
      <c r="UI133" s="144"/>
      <c r="UJ133" s="144"/>
      <c r="UK133" s="144"/>
      <c r="UL133" s="144"/>
      <c r="UM133" s="144"/>
      <c r="UN133" s="144"/>
      <c r="UO133" s="144"/>
      <c r="UP133" s="144"/>
      <c r="UQ133" s="144"/>
      <c r="UR133" s="144"/>
      <c r="US133" s="144"/>
      <c r="UT133" s="144"/>
      <c r="UU133" s="144"/>
      <c r="UV133" s="144"/>
      <c r="UW133" s="144"/>
      <c r="UX133" s="144"/>
      <c r="UY133" s="144"/>
      <c r="UZ133" s="144"/>
      <c r="VA133" s="144"/>
      <c r="VB133" s="144"/>
      <c r="VC133" s="144"/>
      <c r="VD133" s="144"/>
      <c r="VE133" s="144"/>
      <c r="VF133" s="144"/>
      <c r="VG133" s="144"/>
      <c r="VH133" s="144"/>
      <c r="VI133" s="144"/>
      <c r="VJ133" s="144"/>
      <c r="VK133" s="144"/>
      <c r="VL133" s="144"/>
      <c r="VM133" s="144"/>
      <c r="VN133" s="144"/>
      <c r="VO133" s="144"/>
      <c r="VP133" s="144"/>
      <c r="VQ133" s="144"/>
      <c r="VR133" s="144"/>
      <c r="VS133" s="144"/>
      <c r="VT133" s="144"/>
      <c r="VU133" s="144"/>
      <c r="VV133" s="144"/>
      <c r="VW133" s="144"/>
      <c r="VX133" s="144"/>
      <c r="VY133" s="144"/>
      <c r="VZ133" s="144"/>
      <c r="WA133" s="144"/>
      <c r="WB133" s="144"/>
      <c r="WC133" s="144"/>
      <c r="WD133" s="144"/>
      <c r="WE133" s="144"/>
      <c r="WF133" s="144"/>
      <c r="WG133" s="144"/>
      <c r="WH133" s="144"/>
      <c r="WI133" s="144"/>
      <c r="WJ133" s="144"/>
      <c r="WK133" s="144"/>
      <c r="WL133" s="144"/>
      <c r="WM133" s="144"/>
      <c r="WN133" s="144"/>
      <c r="WO133" s="144"/>
      <c r="WP133" s="144"/>
      <c r="WQ133" s="144"/>
      <c r="WR133" s="144"/>
      <c r="WS133" s="144"/>
      <c r="WT133" s="144"/>
      <c r="WU133" s="144"/>
      <c r="WV133" s="144"/>
      <c r="WW133" s="144"/>
      <c r="WX133" s="144"/>
      <c r="WY133" s="144"/>
      <c r="WZ133" s="144"/>
      <c r="XA133" s="144"/>
      <c r="XB133" s="144"/>
      <c r="XC133" s="144"/>
      <c r="XD133" s="144"/>
      <c r="XE133" s="144"/>
      <c r="XF133" s="144"/>
      <c r="XG133" s="144"/>
      <c r="XH133" s="144"/>
      <c r="XI133" s="144"/>
      <c r="XJ133" s="144"/>
      <c r="XK133" s="144"/>
      <c r="XL133" s="144"/>
      <c r="XM133" s="144"/>
      <c r="XN133" s="144"/>
      <c r="XO133" s="144"/>
      <c r="XP133" s="144"/>
      <c r="XQ133" s="144"/>
      <c r="XR133" s="144"/>
      <c r="XS133" s="144"/>
      <c r="XT133" s="144"/>
      <c r="XU133" s="144"/>
      <c r="XV133" s="144"/>
      <c r="XW133" s="144"/>
      <c r="XX133" s="144"/>
      <c r="XY133" s="144"/>
      <c r="XZ133" s="144"/>
      <c r="YA133" s="144"/>
      <c r="YB133" s="144"/>
      <c r="YC133" s="144"/>
      <c r="YD133" s="144"/>
      <c r="YE133" s="144"/>
      <c r="YF133" s="144"/>
      <c r="YG133" s="144"/>
      <c r="YH133" s="144"/>
      <c r="YI133" s="144"/>
      <c r="YJ133" s="144"/>
      <c r="YK133" s="144"/>
      <c r="YL133" s="144"/>
      <c r="YM133" s="144"/>
      <c r="YN133" s="144"/>
      <c r="YO133" s="144"/>
      <c r="YP133" s="144"/>
      <c r="YQ133" s="144"/>
      <c r="YR133" s="144"/>
      <c r="YS133" s="144"/>
      <c r="YT133" s="144"/>
      <c r="YU133" s="144"/>
      <c r="YV133" s="144"/>
      <c r="YW133" s="144"/>
      <c r="YX133" s="144"/>
      <c r="YY133" s="144"/>
      <c r="YZ133" s="144"/>
      <c r="ZA133" s="144"/>
      <c r="ZB133" s="144"/>
      <c r="ZC133" s="144"/>
      <c r="ZD133" s="144"/>
      <c r="ZE133" s="144"/>
      <c r="ZF133" s="144"/>
      <c r="ZG133" s="144"/>
      <c r="ZH133" s="144"/>
      <c r="ZI133" s="144"/>
      <c r="ZJ133" s="144"/>
      <c r="ZK133" s="144"/>
      <c r="ZL133" s="144"/>
      <c r="ZM133" s="144"/>
      <c r="ZN133" s="144"/>
      <c r="ZO133" s="144"/>
      <c r="ZP133" s="144"/>
      <c r="ZQ133" s="144"/>
      <c r="ZR133" s="144"/>
      <c r="ZS133" s="144"/>
      <c r="ZT133" s="144"/>
      <c r="ZU133" s="144"/>
      <c r="ZV133" s="144"/>
      <c r="ZW133" s="144"/>
      <c r="ZX133" s="144"/>
      <c r="ZY133" s="144"/>
      <c r="ZZ133" s="144"/>
      <c r="AAA133" s="144"/>
      <c r="AAB133" s="144"/>
      <c r="AAC133" s="144"/>
      <c r="AAD133" s="144"/>
      <c r="AAE133" s="144"/>
      <c r="AAF133" s="144"/>
      <c r="AAG133" s="144"/>
      <c r="AAH133" s="144"/>
      <c r="AAI133" s="144"/>
      <c r="AAJ133" s="144"/>
      <c r="AAK133" s="144"/>
      <c r="AAL133" s="144"/>
      <c r="AAM133" s="144"/>
      <c r="AAN133" s="144"/>
      <c r="AAO133" s="144"/>
      <c r="AAP133" s="144"/>
      <c r="AAQ133" s="144"/>
      <c r="AAR133" s="144"/>
      <c r="AAS133" s="144"/>
      <c r="AAT133" s="144"/>
      <c r="AAU133" s="144"/>
      <c r="AAV133" s="144"/>
      <c r="AAW133" s="144"/>
      <c r="AAX133" s="144"/>
      <c r="AAY133" s="144"/>
      <c r="AAZ133" s="144"/>
      <c r="ABA133" s="144"/>
      <c r="ABB133" s="144"/>
      <c r="ABC133" s="144"/>
      <c r="ABD133" s="144"/>
      <c r="ABE133" s="144"/>
      <c r="ABF133" s="144"/>
      <c r="ABG133" s="144"/>
      <c r="ABH133" s="144"/>
      <c r="ABI133" s="144"/>
      <c r="ABJ133" s="144"/>
      <c r="ABK133" s="144"/>
      <c r="ABL133" s="144"/>
      <c r="ABM133" s="144"/>
      <c r="ABN133" s="144"/>
      <c r="ABO133" s="144"/>
      <c r="ABP133" s="144"/>
      <c r="ABQ133" s="144"/>
      <c r="ABR133" s="144"/>
      <c r="ABS133" s="144"/>
      <c r="ABT133" s="144"/>
      <c r="ABU133" s="144"/>
      <c r="ABV133" s="144"/>
      <c r="ABW133" s="144"/>
      <c r="ABX133" s="144"/>
      <c r="ABY133" s="144"/>
      <c r="ABZ133" s="144"/>
      <c r="ACA133" s="144"/>
      <c r="ACB133" s="144"/>
      <c r="ACC133" s="144"/>
      <c r="ACD133" s="144"/>
      <c r="ACE133" s="144"/>
      <c r="ACF133" s="144"/>
      <c r="ACG133" s="144"/>
      <c r="ACH133" s="144"/>
      <c r="ACI133" s="144"/>
      <c r="ACJ133" s="144"/>
      <c r="ACK133" s="144"/>
      <c r="ACL133" s="144"/>
      <c r="ACM133" s="144"/>
      <c r="ACN133" s="144"/>
      <c r="ACO133" s="144"/>
      <c r="ACP133" s="144"/>
      <c r="ACQ133" s="144"/>
      <c r="ACR133" s="144"/>
      <c r="ACS133" s="144"/>
      <c r="ACT133" s="144"/>
      <c r="ACU133" s="144"/>
      <c r="ACV133" s="144"/>
      <c r="ACW133" s="144"/>
      <c r="ACX133" s="144"/>
      <c r="ACY133" s="144"/>
      <c r="ACZ133" s="144"/>
      <c r="ADA133" s="144"/>
      <c r="ADB133" s="144"/>
      <c r="ADC133" s="144"/>
      <c r="ADD133" s="144"/>
      <c r="ADE133" s="144"/>
      <c r="ADF133" s="144"/>
      <c r="ADG133" s="144"/>
      <c r="ADH133" s="144"/>
      <c r="ADI133" s="144"/>
      <c r="ADJ133" s="144"/>
      <c r="ADK133" s="144"/>
      <c r="ADL133" s="144"/>
      <c r="ADM133" s="144"/>
      <c r="ADN133" s="144"/>
      <c r="ADO133" s="144"/>
      <c r="ADP133" s="144"/>
      <c r="ADQ133" s="144"/>
      <c r="ADR133" s="144"/>
      <c r="ADS133" s="144"/>
      <c r="ADT133" s="144"/>
      <c r="ADU133" s="144"/>
      <c r="ADV133" s="144"/>
      <c r="ADW133" s="144"/>
      <c r="ADX133" s="144"/>
      <c r="ADY133" s="144"/>
      <c r="ADZ133" s="144"/>
      <c r="AEA133" s="144"/>
      <c r="AEB133" s="144"/>
      <c r="AEC133" s="144"/>
      <c r="AED133" s="144"/>
      <c r="AEE133" s="144"/>
      <c r="AEF133" s="144"/>
      <c r="AEG133" s="144"/>
      <c r="AEH133" s="144"/>
      <c r="AEI133" s="144"/>
      <c r="AEJ133" s="144"/>
      <c r="AEK133" s="144"/>
      <c r="AEL133" s="144"/>
      <c r="AEM133" s="144"/>
      <c r="AEN133" s="144"/>
      <c r="AEO133" s="144"/>
      <c r="AEP133" s="144"/>
      <c r="AEQ133" s="144"/>
      <c r="AER133" s="144"/>
      <c r="AES133" s="144"/>
      <c r="AET133" s="144"/>
      <c r="AEU133" s="144"/>
      <c r="AEV133" s="144"/>
      <c r="AEW133" s="144"/>
      <c r="AEX133" s="144"/>
      <c r="AEY133" s="144"/>
      <c r="AEZ133" s="144"/>
      <c r="AFA133" s="144"/>
      <c r="AFB133" s="144"/>
      <c r="AFC133" s="144"/>
      <c r="AFD133" s="144"/>
      <c r="AFE133" s="144"/>
      <c r="AFF133" s="144"/>
      <c r="AFG133" s="144"/>
      <c r="AFH133" s="144"/>
      <c r="AFI133" s="144"/>
      <c r="AFJ133" s="144"/>
      <c r="AFK133" s="144"/>
      <c r="AFL133" s="144"/>
      <c r="AFM133" s="144"/>
      <c r="AFN133" s="144"/>
      <c r="AFO133" s="144"/>
      <c r="AFP133" s="144"/>
      <c r="AFQ133" s="144"/>
      <c r="AFR133" s="144"/>
      <c r="AFS133" s="144"/>
      <c r="AFT133" s="144"/>
      <c r="AFU133" s="144"/>
      <c r="AFV133" s="144"/>
      <c r="AFW133" s="144"/>
      <c r="AFX133" s="144"/>
      <c r="AFY133" s="144"/>
      <c r="AFZ133" s="144"/>
      <c r="AGA133" s="144"/>
      <c r="AGB133" s="144"/>
      <c r="AGC133" s="144"/>
      <c r="AGD133" s="144"/>
      <c r="AGE133" s="144"/>
      <c r="AGF133" s="144"/>
      <c r="AGG133" s="144"/>
      <c r="AGH133" s="144"/>
      <c r="AGI133" s="144"/>
      <c r="AGJ133" s="144"/>
      <c r="AGK133" s="144"/>
      <c r="AGL133" s="144"/>
      <c r="AGM133" s="144"/>
      <c r="AGN133" s="144"/>
      <c r="AGO133" s="144"/>
      <c r="AGP133" s="144"/>
      <c r="AGQ133" s="144"/>
      <c r="AGR133" s="144"/>
      <c r="AGS133" s="144"/>
      <c r="AGT133" s="144"/>
      <c r="AGU133" s="144"/>
      <c r="AGV133" s="144"/>
      <c r="AGW133" s="144"/>
      <c r="AGX133" s="144"/>
      <c r="AGY133" s="144"/>
      <c r="AGZ133" s="144"/>
      <c r="AHA133" s="144"/>
      <c r="AHB133" s="144"/>
      <c r="AHC133" s="144"/>
      <c r="AHD133" s="144"/>
      <c r="AHE133" s="144"/>
      <c r="AHF133" s="144"/>
      <c r="AHG133" s="144"/>
      <c r="AHH133" s="144"/>
      <c r="AHI133" s="144"/>
      <c r="AHJ133" s="144"/>
      <c r="AHK133" s="144"/>
      <c r="AHL133" s="144"/>
      <c r="AHM133" s="144"/>
      <c r="AHN133" s="144"/>
      <c r="AHO133" s="144"/>
      <c r="AHP133" s="144"/>
      <c r="AHQ133" s="144"/>
      <c r="AHR133" s="144"/>
      <c r="AHS133" s="144"/>
      <c r="AHT133" s="144"/>
      <c r="AHU133" s="144"/>
      <c r="AHV133" s="144"/>
      <c r="AHW133" s="144"/>
      <c r="AHX133" s="144"/>
      <c r="AHY133" s="144"/>
      <c r="AHZ133" s="144"/>
      <c r="AIA133" s="144"/>
      <c r="AIB133" s="144"/>
      <c r="AIC133" s="144"/>
      <c r="AID133" s="144"/>
      <c r="AIE133" s="144"/>
      <c r="AIF133" s="144"/>
      <c r="AIG133" s="144"/>
      <c r="AIH133" s="144"/>
      <c r="AII133" s="144"/>
      <c r="AIJ133" s="144"/>
      <c r="AIK133" s="144"/>
      <c r="AIL133" s="144"/>
      <c r="AIM133" s="144"/>
      <c r="AIN133" s="144"/>
      <c r="AIO133" s="144"/>
      <c r="AIP133" s="144"/>
      <c r="AIQ133" s="144"/>
      <c r="AIR133" s="144"/>
      <c r="AIS133" s="144"/>
      <c r="AIT133" s="144"/>
      <c r="AIU133" s="144"/>
      <c r="AIV133" s="144"/>
      <c r="AIW133" s="144"/>
      <c r="AIX133" s="144"/>
      <c r="AIY133" s="144"/>
      <c r="AIZ133" s="144"/>
      <c r="AJA133" s="144"/>
      <c r="AJB133" s="144"/>
      <c r="AJC133" s="144"/>
      <c r="AJD133" s="144"/>
      <c r="AJE133" s="144"/>
      <c r="AJF133" s="144"/>
      <c r="AJG133" s="144"/>
      <c r="AJH133" s="144"/>
      <c r="AJI133" s="144"/>
      <c r="AJJ133" s="144"/>
      <c r="AJK133" s="144"/>
      <c r="AJL133" s="144"/>
      <c r="AJM133" s="144"/>
      <c r="AJN133" s="144"/>
      <c r="AJO133" s="144"/>
      <c r="AJP133" s="144"/>
      <c r="AJQ133" s="144"/>
      <c r="AJR133" s="144"/>
      <c r="AJS133" s="144"/>
      <c r="AJT133" s="144"/>
      <c r="AJU133" s="144"/>
      <c r="AJV133" s="144"/>
      <c r="AJW133" s="144"/>
      <c r="AJX133" s="144"/>
      <c r="AJY133" s="144"/>
      <c r="AJZ133" s="144"/>
      <c r="AKA133" s="144"/>
      <c r="AKB133" s="144"/>
      <c r="AKC133" s="144"/>
      <c r="AKD133" s="144"/>
      <c r="AKE133" s="144"/>
      <c r="AKF133" s="144"/>
      <c r="AKG133" s="144"/>
      <c r="AKH133" s="144"/>
      <c r="AKI133" s="144"/>
    </row>
    <row r="134" spans="1:971" s="145" customFormat="1" ht="402" customHeight="1">
      <c r="A134" s="481"/>
      <c r="B134" s="481"/>
      <c r="C134" s="479"/>
      <c r="D134" s="479"/>
      <c r="E134" s="479"/>
      <c r="F134" s="479"/>
      <c r="G134" s="611"/>
      <c r="H134" s="611"/>
      <c r="I134" s="610"/>
      <c r="J134" s="610"/>
      <c r="K134" s="610"/>
      <c r="L134" s="610"/>
      <c r="M134" s="610"/>
      <c r="N134" s="488"/>
      <c r="O134" s="491"/>
      <c r="P134" s="488"/>
      <c r="Q134" s="491"/>
      <c r="R134" s="488"/>
      <c r="S134" s="491"/>
      <c r="T134" s="488"/>
      <c r="U134" s="490"/>
      <c r="V134" s="500"/>
      <c r="W134" s="498"/>
      <c r="X134" s="305"/>
      <c r="Y134" s="608"/>
      <c r="Z134" s="308"/>
      <c r="AA134" s="608"/>
      <c r="AB134" s="144"/>
      <c r="AC134" s="144"/>
      <c r="AD134" s="144"/>
      <c r="AE134" s="144"/>
      <c r="AF134" s="144"/>
      <c r="AG134" s="144"/>
      <c r="AH134" s="144"/>
      <c r="AI134" s="144"/>
      <c r="AJ134" s="144"/>
      <c r="AK134" s="144"/>
      <c r="AL134" s="144"/>
      <c r="AM134" s="144"/>
      <c r="AN134" s="144"/>
      <c r="AO134" s="144"/>
      <c r="AP134" s="144"/>
      <c r="AQ134" s="144"/>
      <c r="AR134" s="144"/>
      <c r="AS134" s="144"/>
      <c r="AT134" s="144"/>
      <c r="AU134" s="144"/>
      <c r="AV134" s="144"/>
      <c r="AW134" s="144"/>
      <c r="AX134" s="144"/>
      <c r="AY134" s="144"/>
      <c r="AZ134" s="144"/>
      <c r="BA134" s="144"/>
      <c r="BB134" s="144"/>
      <c r="BC134" s="144"/>
      <c r="BD134" s="144"/>
      <c r="BE134" s="144"/>
      <c r="BF134" s="144"/>
      <c r="BG134" s="144"/>
      <c r="BH134" s="144"/>
      <c r="BI134" s="144"/>
      <c r="BJ134" s="144"/>
      <c r="BK134" s="144"/>
      <c r="BL134" s="144"/>
      <c r="BM134" s="144"/>
      <c r="BN134" s="144"/>
      <c r="BO134" s="144"/>
      <c r="BP134" s="144"/>
      <c r="BQ134" s="144"/>
      <c r="BR134" s="144"/>
      <c r="BS134" s="144"/>
      <c r="BT134" s="144"/>
      <c r="BU134" s="144"/>
      <c r="BV134" s="144"/>
      <c r="BW134" s="144"/>
      <c r="BX134" s="144"/>
      <c r="BY134" s="144"/>
      <c r="BZ134" s="144"/>
      <c r="CA134" s="144"/>
      <c r="CB134" s="144"/>
      <c r="CC134" s="144"/>
      <c r="CD134" s="144"/>
      <c r="CE134" s="144"/>
      <c r="CF134" s="144"/>
      <c r="CG134" s="144"/>
      <c r="CH134" s="144"/>
      <c r="CI134" s="144"/>
      <c r="CJ134" s="144"/>
      <c r="CK134" s="144"/>
      <c r="CL134" s="144"/>
      <c r="CM134" s="144"/>
      <c r="CN134" s="144"/>
      <c r="CO134" s="144"/>
      <c r="CP134" s="144"/>
      <c r="CQ134" s="144"/>
      <c r="CR134" s="144"/>
      <c r="CS134" s="144"/>
      <c r="CT134" s="144"/>
      <c r="CU134" s="144"/>
      <c r="CV134" s="144"/>
      <c r="CW134" s="144"/>
      <c r="CX134" s="144"/>
      <c r="CY134" s="144"/>
      <c r="CZ134" s="144"/>
      <c r="DA134" s="144"/>
      <c r="DB134" s="144"/>
      <c r="DC134" s="144"/>
      <c r="DD134" s="144"/>
      <c r="DE134" s="144"/>
      <c r="DF134" s="144"/>
      <c r="DG134" s="144"/>
      <c r="DH134" s="144"/>
      <c r="DI134" s="144"/>
      <c r="DJ134" s="144"/>
      <c r="DK134" s="144"/>
      <c r="DL134" s="144"/>
      <c r="DM134" s="144"/>
      <c r="DN134" s="144"/>
      <c r="DO134" s="144"/>
      <c r="DP134" s="144"/>
      <c r="DQ134" s="144"/>
      <c r="DR134" s="144"/>
      <c r="DS134" s="144"/>
      <c r="DT134" s="144"/>
      <c r="DU134" s="144"/>
      <c r="DV134" s="144"/>
      <c r="DW134" s="144"/>
      <c r="DX134" s="144"/>
      <c r="DY134" s="144"/>
      <c r="DZ134" s="144"/>
      <c r="EA134" s="144"/>
      <c r="EB134" s="144"/>
      <c r="EC134" s="144"/>
      <c r="ED134" s="144"/>
      <c r="EE134" s="144"/>
      <c r="EF134" s="144"/>
      <c r="EG134" s="144"/>
      <c r="EH134" s="144"/>
      <c r="EI134" s="144"/>
      <c r="EJ134" s="144"/>
      <c r="EK134" s="144"/>
      <c r="EL134" s="144"/>
      <c r="EM134" s="144"/>
      <c r="EN134" s="144"/>
      <c r="EO134" s="144"/>
      <c r="EP134" s="144"/>
      <c r="EQ134" s="144"/>
      <c r="ER134" s="144"/>
      <c r="ES134" s="144"/>
      <c r="ET134" s="144"/>
      <c r="EU134" s="144"/>
      <c r="EV134" s="144"/>
      <c r="EW134" s="144"/>
      <c r="EX134" s="144"/>
      <c r="EY134" s="144"/>
      <c r="EZ134" s="144"/>
      <c r="FA134" s="144"/>
      <c r="FB134" s="144"/>
      <c r="FC134" s="144"/>
      <c r="FD134" s="144"/>
      <c r="FE134" s="144"/>
      <c r="FF134" s="144"/>
      <c r="FG134" s="144"/>
      <c r="FH134" s="144"/>
      <c r="FI134" s="144"/>
      <c r="FJ134" s="144"/>
      <c r="FK134" s="144"/>
      <c r="FL134" s="144"/>
      <c r="FM134" s="144"/>
      <c r="FN134" s="144"/>
      <c r="FO134" s="144"/>
      <c r="FP134" s="144"/>
      <c r="FQ134" s="144"/>
      <c r="FR134" s="144"/>
      <c r="FS134" s="144"/>
      <c r="FT134" s="144"/>
      <c r="FU134" s="144"/>
      <c r="FV134" s="144"/>
      <c r="FW134" s="144"/>
      <c r="FX134" s="144"/>
      <c r="FY134" s="144"/>
      <c r="FZ134" s="144"/>
      <c r="GA134" s="144"/>
      <c r="GB134" s="144"/>
      <c r="GC134" s="144"/>
      <c r="GD134" s="144"/>
      <c r="GE134" s="144"/>
      <c r="GF134" s="144"/>
      <c r="GG134" s="144"/>
      <c r="GH134" s="144"/>
      <c r="GI134" s="144"/>
      <c r="GJ134" s="144"/>
      <c r="GK134" s="144"/>
      <c r="GL134" s="144"/>
      <c r="GM134" s="144"/>
      <c r="GN134" s="144"/>
      <c r="GO134" s="144"/>
      <c r="GP134" s="144"/>
      <c r="GQ134" s="144"/>
      <c r="GR134" s="144"/>
      <c r="GS134" s="144"/>
      <c r="GT134" s="144"/>
      <c r="GU134" s="144"/>
      <c r="GV134" s="144"/>
      <c r="GW134" s="144"/>
      <c r="GX134" s="144"/>
      <c r="GY134" s="144"/>
      <c r="GZ134" s="144"/>
      <c r="HA134" s="144"/>
      <c r="HB134" s="144"/>
      <c r="HC134" s="144"/>
      <c r="HD134" s="144"/>
      <c r="HE134" s="144"/>
      <c r="HF134" s="144"/>
      <c r="HG134" s="144"/>
      <c r="HH134" s="144"/>
      <c r="HI134" s="144"/>
      <c r="HJ134" s="144"/>
      <c r="HK134" s="144"/>
      <c r="HL134" s="144"/>
      <c r="HM134" s="144"/>
      <c r="HN134" s="144"/>
      <c r="HO134" s="144"/>
      <c r="HP134" s="144"/>
      <c r="HQ134" s="144"/>
      <c r="HR134" s="144"/>
      <c r="HS134" s="144"/>
      <c r="HT134" s="144"/>
      <c r="HU134" s="144"/>
      <c r="HV134" s="144"/>
      <c r="HW134" s="144"/>
      <c r="HX134" s="144"/>
      <c r="HY134" s="144"/>
      <c r="HZ134" s="144"/>
      <c r="IA134" s="144"/>
      <c r="IB134" s="144"/>
      <c r="IC134" s="144"/>
      <c r="ID134" s="144"/>
      <c r="IE134" s="144"/>
      <c r="IF134" s="144"/>
      <c r="IG134" s="144"/>
      <c r="IH134" s="144"/>
      <c r="II134" s="144"/>
      <c r="IJ134" s="144"/>
      <c r="IK134" s="144"/>
      <c r="IL134" s="144"/>
      <c r="IM134" s="144"/>
      <c r="IN134" s="144"/>
      <c r="IO134" s="144"/>
      <c r="IP134" s="144"/>
      <c r="IQ134" s="144"/>
      <c r="IR134" s="144"/>
      <c r="IS134" s="144"/>
      <c r="IT134" s="144"/>
      <c r="IU134" s="144"/>
      <c r="IV134" s="144"/>
      <c r="IW134" s="144"/>
      <c r="IX134" s="144"/>
      <c r="IY134" s="144"/>
      <c r="IZ134" s="144"/>
      <c r="JA134" s="144"/>
      <c r="JB134" s="144"/>
      <c r="JC134" s="144"/>
      <c r="JD134" s="144"/>
      <c r="JE134" s="144"/>
      <c r="JF134" s="144"/>
      <c r="JG134" s="144"/>
      <c r="JH134" s="144"/>
      <c r="JI134" s="144"/>
      <c r="JJ134" s="144"/>
      <c r="JK134" s="144"/>
      <c r="JL134" s="144"/>
      <c r="JM134" s="144"/>
      <c r="JN134" s="144"/>
      <c r="JO134" s="144"/>
      <c r="JP134" s="144"/>
      <c r="JQ134" s="144"/>
      <c r="JR134" s="144"/>
      <c r="JS134" s="144"/>
      <c r="JT134" s="144"/>
      <c r="JU134" s="144"/>
      <c r="JV134" s="144"/>
      <c r="JW134" s="144"/>
      <c r="JX134" s="144"/>
      <c r="JY134" s="144"/>
      <c r="JZ134" s="144"/>
      <c r="KA134" s="144"/>
      <c r="KB134" s="144"/>
      <c r="KC134" s="144"/>
      <c r="KD134" s="144"/>
      <c r="KE134" s="144"/>
      <c r="KF134" s="144"/>
      <c r="KG134" s="144"/>
      <c r="KH134" s="144"/>
      <c r="KI134" s="144"/>
      <c r="KJ134" s="144"/>
      <c r="KK134" s="144"/>
      <c r="KL134" s="144"/>
      <c r="KM134" s="144"/>
      <c r="KN134" s="144"/>
      <c r="KO134" s="144"/>
      <c r="KP134" s="144"/>
      <c r="KQ134" s="144"/>
      <c r="KR134" s="144"/>
      <c r="KS134" s="144"/>
      <c r="KT134" s="144"/>
      <c r="KU134" s="144"/>
      <c r="KV134" s="144"/>
      <c r="KW134" s="144"/>
      <c r="KX134" s="144"/>
      <c r="KY134" s="144"/>
      <c r="KZ134" s="144"/>
      <c r="LA134" s="144"/>
      <c r="LB134" s="144"/>
      <c r="LC134" s="144"/>
      <c r="LD134" s="144"/>
      <c r="LE134" s="144"/>
      <c r="LF134" s="144"/>
      <c r="LG134" s="144"/>
      <c r="LH134" s="144"/>
      <c r="LI134" s="144"/>
      <c r="LJ134" s="144"/>
      <c r="LK134" s="144"/>
      <c r="LL134" s="144"/>
      <c r="LM134" s="144"/>
      <c r="LN134" s="144"/>
      <c r="LO134" s="144"/>
      <c r="LP134" s="144"/>
      <c r="LQ134" s="144"/>
      <c r="LR134" s="144"/>
      <c r="LS134" s="144"/>
      <c r="LT134" s="144"/>
      <c r="LU134" s="144"/>
      <c r="LV134" s="144"/>
      <c r="LW134" s="144"/>
      <c r="LX134" s="144"/>
      <c r="LY134" s="144"/>
      <c r="LZ134" s="144"/>
      <c r="MA134" s="144"/>
      <c r="MB134" s="144"/>
      <c r="MC134" s="144"/>
      <c r="MD134" s="144"/>
      <c r="ME134" s="144"/>
      <c r="MF134" s="144"/>
      <c r="MG134" s="144"/>
      <c r="MH134" s="144"/>
      <c r="MI134" s="144"/>
      <c r="MJ134" s="144"/>
      <c r="MK134" s="144"/>
      <c r="ML134" s="144"/>
      <c r="MM134" s="144"/>
      <c r="MN134" s="144"/>
      <c r="MO134" s="144"/>
      <c r="MP134" s="144"/>
      <c r="MQ134" s="144"/>
      <c r="MR134" s="144"/>
      <c r="MS134" s="144"/>
      <c r="MT134" s="144"/>
      <c r="MU134" s="144"/>
      <c r="MV134" s="144"/>
      <c r="MW134" s="144"/>
      <c r="MX134" s="144"/>
      <c r="MY134" s="144"/>
      <c r="MZ134" s="144"/>
      <c r="NA134" s="144"/>
      <c r="NB134" s="144"/>
      <c r="NC134" s="144"/>
      <c r="ND134" s="144"/>
      <c r="NE134" s="144"/>
      <c r="NF134" s="144"/>
      <c r="NG134" s="144"/>
      <c r="NH134" s="144"/>
      <c r="NI134" s="144"/>
      <c r="NJ134" s="144"/>
      <c r="NK134" s="144"/>
      <c r="NL134" s="144"/>
      <c r="NM134" s="144"/>
      <c r="NN134" s="144"/>
      <c r="NO134" s="144"/>
      <c r="NP134" s="144"/>
      <c r="NQ134" s="144"/>
      <c r="NR134" s="144"/>
      <c r="NS134" s="144"/>
      <c r="NT134" s="144"/>
      <c r="NU134" s="144"/>
      <c r="NV134" s="144"/>
      <c r="NW134" s="144"/>
      <c r="NX134" s="144"/>
      <c r="NY134" s="144"/>
      <c r="NZ134" s="144"/>
      <c r="OA134" s="144"/>
      <c r="OB134" s="144"/>
      <c r="OC134" s="144"/>
      <c r="OD134" s="144"/>
      <c r="OE134" s="144"/>
      <c r="OF134" s="144"/>
      <c r="OG134" s="144"/>
      <c r="OH134" s="144"/>
      <c r="OI134" s="144"/>
      <c r="OJ134" s="144"/>
      <c r="OK134" s="144"/>
      <c r="OL134" s="144"/>
      <c r="OM134" s="144"/>
      <c r="ON134" s="144"/>
      <c r="OO134" s="144"/>
      <c r="OP134" s="144"/>
      <c r="OQ134" s="144"/>
      <c r="OR134" s="144"/>
      <c r="OS134" s="144"/>
      <c r="OT134" s="144"/>
      <c r="OU134" s="144"/>
      <c r="OV134" s="144"/>
      <c r="OW134" s="144"/>
      <c r="OX134" s="144"/>
      <c r="OY134" s="144"/>
      <c r="OZ134" s="144"/>
      <c r="PA134" s="144"/>
      <c r="PB134" s="144"/>
      <c r="PC134" s="144"/>
      <c r="PD134" s="144"/>
      <c r="PE134" s="144"/>
      <c r="PF134" s="144"/>
      <c r="PG134" s="144"/>
      <c r="PH134" s="144"/>
      <c r="PI134" s="144"/>
      <c r="PJ134" s="144"/>
      <c r="PK134" s="144"/>
      <c r="PL134" s="144"/>
      <c r="PM134" s="144"/>
      <c r="PN134" s="144"/>
      <c r="PO134" s="144"/>
      <c r="PP134" s="144"/>
      <c r="PQ134" s="144"/>
      <c r="PR134" s="144"/>
      <c r="PS134" s="144"/>
      <c r="PT134" s="144"/>
      <c r="PU134" s="144"/>
      <c r="PV134" s="144"/>
      <c r="PW134" s="144"/>
      <c r="PX134" s="144"/>
      <c r="PY134" s="144"/>
      <c r="PZ134" s="144"/>
      <c r="QA134" s="144"/>
      <c r="QB134" s="144"/>
      <c r="QC134" s="144"/>
      <c r="QD134" s="144"/>
      <c r="QE134" s="144"/>
      <c r="QF134" s="144"/>
      <c r="QG134" s="144"/>
      <c r="QH134" s="144"/>
      <c r="QI134" s="144"/>
      <c r="QJ134" s="144"/>
      <c r="QK134" s="144"/>
      <c r="QL134" s="144"/>
      <c r="QM134" s="144"/>
      <c r="QN134" s="144"/>
      <c r="QO134" s="144"/>
      <c r="QP134" s="144"/>
      <c r="QQ134" s="144"/>
      <c r="QR134" s="144"/>
      <c r="QS134" s="144"/>
      <c r="QT134" s="144"/>
      <c r="QU134" s="144"/>
      <c r="QV134" s="144"/>
      <c r="QW134" s="144"/>
      <c r="QX134" s="144"/>
      <c r="QY134" s="144"/>
      <c r="QZ134" s="144"/>
      <c r="RA134" s="144"/>
      <c r="RB134" s="144"/>
      <c r="RC134" s="144"/>
      <c r="RD134" s="144"/>
      <c r="RE134" s="144"/>
      <c r="RF134" s="144"/>
      <c r="RG134" s="144"/>
      <c r="RH134" s="144"/>
      <c r="RI134" s="144"/>
      <c r="RJ134" s="144"/>
      <c r="RK134" s="144"/>
      <c r="RL134" s="144"/>
      <c r="RM134" s="144"/>
      <c r="RN134" s="144"/>
      <c r="RO134" s="144"/>
      <c r="RP134" s="144"/>
      <c r="RQ134" s="144"/>
      <c r="RR134" s="144"/>
      <c r="RS134" s="144"/>
      <c r="RT134" s="144"/>
      <c r="RU134" s="144"/>
      <c r="RV134" s="144"/>
      <c r="RW134" s="144"/>
      <c r="RX134" s="144"/>
      <c r="RY134" s="144"/>
      <c r="RZ134" s="144"/>
      <c r="SA134" s="144"/>
      <c r="SB134" s="144"/>
      <c r="SC134" s="144"/>
      <c r="SD134" s="144"/>
      <c r="SE134" s="144"/>
      <c r="SF134" s="144"/>
      <c r="SG134" s="144"/>
      <c r="SH134" s="144"/>
      <c r="SI134" s="144"/>
      <c r="SJ134" s="144"/>
      <c r="SK134" s="144"/>
      <c r="SL134" s="144"/>
      <c r="SM134" s="144"/>
      <c r="SN134" s="144"/>
      <c r="SO134" s="144"/>
      <c r="SP134" s="144"/>
      <c r="SQ134" s="144"/>
      <c r="SR134" s="144"/>
      <c r="SS134" s="144"/>
      <c r="ST134" s="144"/>
      <c r="SU134" s="144"/>
      <c r="SV134" s="144"/>
      <c r="SW134" s="144"/>
      <c r="SX134" s="144"/>
      <c r="SY134" s="144"/>
      <c r="SZ134" s="144"/>
      <c r="TA134" s="144"/>
      <c r="TB134" s="144"/>
      <c r="TC134" s="144"/>
      <c r="TD134" s="144"/>
      <c r="TE134" s="144"/>
      <c r="TF134" s="144"/>
      <c r="TG134" s="144"/>
      <c r="TH134" s="144"/>
      <c r="TI134" s="144"/>
      <c r="TJ134" s="144"/>
      <c r="TK134" s="144"/>
      <c r="TL134" s="144"/>
      <c r="TM134" s="144"/>
      <c r="TN134" s="144"/>
      <c r="TO134" s="144"/>
      <c r="TP134" s="144"/>
      <c r="TQ134" s="144"/>
      <c r="TR134" s="144"/>
      <c r="TS134" s="144"/>
      <c r="TT134" s="144"/>
      <c r="TU134" s="144"/>
      <c r="TV134" s="144"/>
      <c r="TW134" s="144"/>
      <c r="TX134" s="144"/>
      <c r="TY134" s="144"/>
      <c r="TZ134" s="144"/>
      <c r="UA134" s="144"/>
      <c r="UB134" s="144"/>
      <c r="UC134" s="144"/>
      <c r="UD134" s="144"/>
      <c r="UE134" s="144"/>
      <c r="UF134" s="144"/>
      <c r="UG134" s="144"/>
      <c r="UH134" s="144"/>
      <c r="UI134" s="144"/>
      <c r="UJ134" s="144"/>
      <c r="UK134" s="144"/>
      <c r="UL134" s="144"/>
      <c r="UM134" s="144"/>
      <c r="UN134" s="144"/>
      <c r="UO134" s="144"/>
      <c r="UP134" s="144"/>
      <c r="UQ134" s="144"/>
      <c r="UR134" s="144"/>
      <c r="US134" s="144"/>
      <c r="UT134" s="144"/>
      <c r="UU134" s="144"/>
      <c r="UV134" s="144"/>
      <c r="UW134" s="144"/>
      <c r="UX134" s="144"/>
      <c r="UY134" s="144"/>
      <c r="UZ134" s="144"/>
      <c r="VA134" s="144"/>
      <c r="VB134" s="144"/>
      <c r="VC134" s="144"/>
      <c r="VD134" s="144"/>
      <c r="VE134" s="144"/>
      <c r="VF134" s="144"/>
      <c r="VG134" s="144"/>
      <c r="VH134" s="144"/>
      <c r="VI134" s="144"/>
      <c r="VJ134" s="144"/>
      <c r="VK134" s="144"/>
      <c r="VL134" s="144"/>
      <c r="VM134" s="144"/>
      <c r="VN134" s="144"/>
      <c r="VO134" s="144"/>
      <c r="VP134" s="144"/>
      <c r="VQ134" s="144"/>
      <c r="VR134" s="144"/>
      <c r="VS134" s="144"/>
      <c r="VT134" s="144"/>
      <c r="VU134" s="144"/>
      <c r="VV134" s="144"/>
      <c r="VW134" s="144"/>
      <c r="VX134" s="144"/>
      <c r="VY134" s="144"/>
      <c r="VZ134" s="144"/>
      <c r="WA134" s="144"/>
      <c r="WB134" s="144"/>
      <c r="WC134" s="144"/>
      <c r="WD134" s="144"/>
      <c r="WE134" s="144"/>
      <c r="WF134" s="144"/>
      <c r="WG134" s="144"/>
      <c r="WH134" s="144"/>
      <c r="WI134" s="144"/>
      <c r="WJ134" s="144"/>
      <c r="WK134" s="144"/>
      <c r="WL134" s="144"/>
      <c r="WM134" s="144"/>
      <c r="WN134" s="144"/>
      <c r="WO134" s="144"/>
      <c r="WP134" s="144"/>
      <c r="WQ134" s="144"/>
      <c r="WR134" s="144"/>
      <c r="WS134" s="144"/>
      <c r="WT134" s="144"/>
      <c r="WU134" s="144"/>
      <c r="WV134" s="144"/>
      <c r="WW134" s="144"/>
      <c r="WX134" s="144"/>
      <c r="WY134" s="144"/>
      <c r="WZ134" s="144"/>
      <c r="XA134" s="144"/>
      <c r="XB134" s="144"/>
      <c r="XC134" s="144"/>
      <c r="XD134" s="144"/>
      <c r="XE134" s="144"/>
      <c r="XF134" s="144"/>
      <c r="XG134" s="144"/>
      <c r="XH134" s="144"/>
      <c r="XI134" s="144"/>
      <c r="XJ134" s="144"/>
      <c r="XK134" s="144"/>
      <c r="XL134" s="144"/>
      <c r="XM134" s="144"/>
      <c r="XN134" s="144"/>
      <c r="XO134" s="144"/>
      <c r="XP134" s="144"/>
      <c r="XQ134" s="144"/>
      <c r="XR134" s="144"/>
      <c r="XS134" s="144"/>
      <c r="XT134" s="144"/>
      <c r="XU134" s="144"/>
      <c r="XV134" s="144"/>
      <c r="XW134" s="144"/>
      <c r="XX134" s="144"/>
      <c r="XY134" s="144"/>
      <c r="XZ134" s="144"/>
      <c r="YA134" s="144"/>
      <c r="YB134" s="144"/>
      <c r="YC134" s="144"/>
      <c r="YD134" s="144"/>
      <c r="YE134" s="144"/>
      <c r="YF134" s="144"/>
      <c r="YG134" s="144"/>
      <c r="YH134" s="144"/>
      <c r="YI134" s="144"/>
      <c r="YJ134" s="144"/>
      <c r="YK134" s="144"/>
      <c r="YL134" s="144"/>
      <c r="YM134" s="144"/>
      <c r="YN134" s="144"/>
      <c r="YO134" s="144"/>
      <c r="YP134" s="144"/>
      <c r="YQ134" s="144"/>
      <c r="YR134" s="144"/>
      <c r="YS134" s="144"/>
      <c r="YT134" s="144"/>
      <c r="YU134" s="144"/>
      <c r="YV134" s="144"/>
      <c r="YW134" s="144"/>
      <c r="YX134" s="144"/>
      <c r="YY134" s="144"/>
      <c r="YZ134" s="144"/>
      <c r="ZA134" s="144"/>
      <c r="ZB134" s="144"/>
      <c r="ZC134" s="144"/>
      <c r="ZD134" s="144"/>
      <c r="ZE134" s="144"/>
      <c r="ZF134" s="144"/>
      <c r="ZG134" s="144"/>
      <c r="ZH134" s="144"/>
      <c r="ZI134" s="144"/>
      <c r="ZJ134" s="144"/>
      <c r="ZK134" s="144"/>
      <c r="ZL134" s="144"/>
      <c r="ZM134" s="144"/>
      <c r="ZN134" s="144"/>
      <c r="ZO134" s="144"/>
      <c r="ZP134" s="144"/>
      <c r="ZQ134" s="144"/>
      <c r="ZR134" s="144"/>
      <c r="ZS134" s="144"/>
      <c r="ZT134" s="144"/>
      <c r="ZU134" s="144"/>
      <c r="ZV134" s="144"/>
      <c r="ZW134" s="144"/>
      <c r="ZX134" s="144"/>
      <c r="ZY134" s="144"/>
      <c r="ZZ134" s="144"/>
      <c r="AAA134" s="144"/>
      <c r="AAB134" s="144"/>
      <c r="AAC134" s="144"/>
      <c r="AAD134" s="144"/>
      <c r="AAE134" s="144"/>
      <c r="AAF134" s="144"/>
      <c r="AAG134" s="144"/>
      <c r="AAH134" s="144"/>
      <c r="AAI134" s="144"/>
      <c r="AAJ134" s="144"/>
      <c r="AAK134" s="144"/>
      <c r="AAL134" s="144"/>
      <c r="AAM134" s="144"/>
      <c r="AAN134" s="144"/>
      <c r="AAO134" s="144"/>
      <c r="AAP134" s="144"/>
      <c r="AAQ134" s="144"/>
      <c r="AAR134" s="144"/>
      <c r="AAS134" s="144"/>
      <c r="AAT134" s="144"/>
      <c r="AAU134" s="144"/>
      <c r="AAV134" s="144"/>
      <c r="AAW134" s="144"/>
      <c r="AAX134" s="144"/>
      <c r="AAY134" s="144"/>
      <c r="AAZ134" s="144"/>
      <c r="ABA134" s="144"/>
      <c r="ABB134" s="144"/>
      <c r="ABC134" s="144"/>
      <c r="ABD134" s="144"/>
      <c r="ABE134" s="144"/>
      <c r="ABF134" s="144"/>
      <c r="ABG134" s="144"/>
      <c r="ABH134" s="144"/>
      <c r="ABI134" s="144"/>
      <c r="ABJ134" s="144"/>
      <c r="ABK134" s="144"/>
      <c r="ABL134" s="144"/>
      <c r="ABM134" s="144"/>
      <c r="ABN134" s="144"/>
      <c r="ABO134" s="144"/>
      <c r="ABP134" s="144"/>
      <c r="ABQ134" s="144"/>
      <c r="ABR134" s="144"/>
      <c r="ABS134" s="144"/>
      <c r="ABT134" s="144"/>
      <c r="ABU134" s="144"/>
      <c r="ABV134" s="144"/>
      <c r="ABW134" s="144"/>
      <c r="ABX134" s="144"/>
      <c r="ABY134" s="144"/>
      <c r="ABZ134" s="144"/>
      <c r="ACA134" s="144"/>
      <c r="ACB134" s="144"/>
      <c r="ACC134" s="144"/>
      <c r="ACD134" s="144"/>
      <c r="ACE134" s="144"/>
      <c r="ACF134" s="144"/>
      <c r="ACG134" s="144"/>
      <c r="ACH134" s="144"/>
      <c r="ACI134" s="144"/>
      <c r="ACJ134" s="144"/>
      <c r="ACK134" s="144"/>
      <c r="ACL134" s="144"/>
      <c r="ACM134" s="144"/>
      <c r="ACN134" s="144"/>
      <c r="ACO134" s="144"/>
      <c r="ACP134" s="144"/>
      <c r="ACQ134" s="144"/>
      <c r="ACR134" s="144"/>
      <c r="ACS134" s="144"/>
      <c r="ACT134" s="144"/>
      <c r="ACU134" s="144"/>
      <c r="ACV134" s="144"/>
      <c r="ACW134" s="144"/>
      <c r="ACX134" s="144"/>
      <c r="ACY134" s="144"/>
      <c r="ACZ134" s="144"/>
      <c r="ADA134" s="144"/>
      <c r="ADB134" s="144"/>
      <c r="ADC134" s="144"/>
      <c r="ADD134" s="144"/>
      <c r="ADE134" s="144"/>
      <c r="ADF134" s="144"/>
      <c r="ADG134" s="144"/>
      <c r="ADH134" s="144"/>
      <c r="ADI134" s="144"/>
      <c r="ADJ134" s="144"/>
      <c r="ADK134" s="144"/>
      <c r="ADL134" s="144"/>
      <c r="ADM134" s="144"/>
      <c r="ADN134" s="144"/>
      <c r="ADO134" s="144"/>
      <c r="ADP134" s="144"/>
      <c r="ADQ134" s="144"/>
      <c r="ADR134" s="144"/>
      <c r="ADS134" s="144"/>
      <c r="ADT134" s="144"/>
      <c r="ADU134" s="144"/>
      <c r="ADV134" s="144"/>
      <c r="ADW134" s="144"/>
      <c r="ADX134" s="144"/>
      <c r="ADY134" s="144"/>
      <c r="ADZ134" s="144"/>
      <c r="AEA134" s="144"/>
      <c r="AEB134" s="144"/>
      <c r="AEC134" s="144"/>
      <c r="AED134" s="144"/>
      <c r="AEE134" s="144"/>
      <c r="AEF134" s="144"/>
      <c r="AEG134" s="144"/>
      <c r="AEH134" s="144"/>
      <c r="AEI134" s="144"/>
      <c r="AEJ134" s="144"/>
      <c r="AEK134" s="144"/>
      <c r="AEL134" s="144"/>
      <c r="AEM134" s="144"/>
      <c r="AEN134" s="144"/>
      <c r="AEO134" s="144"/>
      <c r="AEP134" s="144"/>
      <c r="AEQ134" s="144"/>
      <c r="AER134" s="144"/>
      <c r="AES134" s="144"/>
      <c r="AET134" s="144"/>
      <c r="AEU134" s="144"/>
      <c r="AEV134" s="144"/>
      <c r="AEW134" s="144"/>
      <c r="AEX134" s="144"/>
      <c r="AEY134" s="144"/>
      <c r="AEZ134" s="144"/>
      <c r="AFA134" s="144"/>
      <c r="AFB134" s="144"/>
      <c r="AFC134" s="144"/>
      <c r="AFD134" s="144"/>
      <c r="AFE134" s="144"/>
      <c r="AFF134" s="144"/>
      <c r="AFG134" s="144"/>
      <c r="AFH134" s="144"/>
      <c r="AFI134" s="144"/>
      <c r="AFJ134" s="144"/>
      <c r="AFK134" s="144"/>
      <c r="AFL134" s="144"/>
      <c r="AFM134" s="144"/>
      <c r="AFN134" s="144"/>
      <c r="AFO134" s="144"/>
      <c r="AFP134" s="144"/>
      <c r="AFQ134" s="144"/>
      <c r="AFR134" s="144"/>
      <c r="AFS134" s="144"/>
      <c r="AFT134" s="144"/>
      <c r="AFU134" s="144"/>
      <c r="AFV134" s="144"/>
      <c r="AFW134" s="144"/>
      <c r="AFX134" s="144"/>
      <c r="AFY134" s="144"/>
      <c r="AFZ134" s="144"/>
      <c r="AGA134" s="144"/>
      <c r="AGB134" s="144"/>
      <c r="AGC134" s="144"/>
      <c r="AGD134" s="144"/>
      <c r="AGE134" s="144"/>
      <c r="AGF134" s="144"/>
      <c r="AGG134" s="144"/>
      <c r="AGH134" s="144"/>
      <c r="AGI134" s="144"/>
      <c r="AGJ134" s="144"/>
      <c r="AGK134" s="144"/>
      <c r="AGL134" s="144"/>
      <c r="AGM134" s="144"/>
      <c r="AGN134" s="144"/>
      <c r="AGO134" s="144"/>
      <c r="AGP134" s="144"/>
      <c r="AGQ134" s="144"/>
      <c r="AGR134" s="144"/>
      <c r="AGS134" s="144"/>
      <c r="AGT134" s="144"/>
      <c r="AGU134" s="144"/>
      <c r="AGV134" s="144"/>
      <c r="AGW134" s="144"/>
      <c r="AGX134" s="144"/>
      <c r="AGY134" s="144"/>
      <c r="AGZ134" s="144"/>
      <c r="AHA134" s="144"/>
      <c r="AHB134" s="144"/>
      <c r="AHC134" s="144"/>
      <c r="AHD134" s="144"/>
      <c r="AHE134" s="144"/>
      <c r="AHF134" s="144"/>
      <c r="AHG134" s="144"/>
      <c r="AHH134" s="144"/>
      <c r="AHI134" s="144"/>
      <c r="AHJ134" s="144"/>
      <c r="AHK134" s="144"/>
      <c r="AHL134" s="144"/>
      <c r="AHM134" s="144"/>
      <c r="AHN134" s="144"/>
      <c r="AHO134" s="144"/>
      <c r="AHP134" s="144"/>
      <c r="AHQ134" s="144"/>
      <c r="AHR134" s="144"/>
      <c r="AHS134" s="144"/>
      <c r="AHT134" s="144"/>
      <c r="AHU134" s="144"/>
      <c r="AHV134" s="144"/>
      <c r="AHW134" s="144"/>
      <c r="AHX134" s="144"/>
      <c r="AHY134" s="144"/>
      <c r="AHZ134" s="144"/>
      <c r="AIA134" s="144"/>
      <c r="AIB134" s="144"/>
      <c r="AIC134" s="144"/>
      <c r="AID134" s="144"/>
      <c r="AIE134" s="144"/>
      <c r="AIF134" s="144"/>
      <c r="AIG134" s="144"/>
      <c r="AIH134" s="144"/>
      <c r="AII134" s="144"/>
      <c r="AIJ134" s="144"/>
      <c r="AIK134" s="144"/>
      <c r="AIL134" s="144"/>
      <c r="AIM134" s="144"/>
      <c r="AIN134" s="144"/>
      <c r="AIO134" s="144"/>
      <c r="AIP134" s="144"/>
      <c r="AIQ134" s="144"/>
      <c r="AIR134" s="144"/>
      <c r="AIS134" s="144"/>
      <c r="AIT134" s="144"/>
      <c r="AIU134" s="144"/>
      <c r="AIV134" s="144"/>
      <c r="AIW134" s="144"/>
      <c r="AIX134" s="144"/>
      <c r="AIY134" s="144"/>
      <c r="AIZ134" s="144"/>
      <c r="AJA134" s="144"/>
      <c r="AJB134" s="144"/>
      <c r="AJC134" s="144"/>
      <c r="AJD134" s="144"/>
      <c r="AJE134" s="144"/>
      <c r="AJF134" s="144"/>
      <c r="AJG134" s="144"/>
      <c r="AJH134" s="144"/>
      <c r="AJI134" s="144"/>
      <c r="AJJ134" s="144"/>
      <c r="AJK134" s="144"/>
      <c r="AJL134" s="144"/>
      <c r="AJM134" s="144"/>
      <c r="AJN134" s="144"/>
      <c r="AJO134" s="144"/>
      <c r="AJP134" s="144"/>
      <c r="AJQ134" s="144"/>
      <c r="AJR134" s="144"/>
      <c r="AJS134" s="144"/>
      <c r="AJT134" s="144"/>
      <c r="AJU134" s="144"/>
      <c r="AJV134" s="144"/>
      <c r="AJW134" s="144"/>
      <c r="AJX134" s="144"/>
      <c r="AJY134" s="144"/>
      <c r="AJZ134" s="144"/>
      <c r="AKA134" s="144"/>
      <c r="AKB134" s="144"/>
      <c r="AKC134" s="144"/>
      <c r="AKD134" s="144"/>
      <c r="AKE134" s="144"/>
      <c r="AKF134" s="144"/>
      <c r="AKG134" s="144"/>
      <c r="AKH134" s="144"/>
      <c r="AKI134" s="144"/>
    </row>
    <row r="135" spans="1:971" s="145" customFormat="1" ht="267" customHeight="1">
      <c r="A135" s="481" t="s">
        <v>150</v>
      </c>
      <c r="B135" s="481" t="s">
        <v>151</v>
      </c>
      <c r="C135" s="479" t="s">
        <v>259</v>
      </c>
      <c r="D135" s="479" t="s">
        <v>292</v>
      </c>
      <c r="E135" s="479" t="s">
        <v>293</v>
      </c>
      <c r="F135" s="613" t="s">
        <v>788</v>
      </c>
      <c r="G135" s="611">
        <v>44927</v>
      </c>
      <c r="H135" s="611">
        <v>45291</v>
      </c>
      <c r="I135" s="610" t="s">
        <v>189</v>
      </c>
      <c r="J135" s="610" t="s">
        <v>190</v>
      </c>
      <c r="K135" s="610" t="s">
        <v>191</v>
      </c>
      <c r="L135" s="610" t="s">
        <v>855</v>
      </c>
      <c r="M135" s="610" t="s">
        <v>220</v>
      </c>
      <c r="N135" s="488">
        <v>1</v>
      </c>
      <c r="O135" s="491"/>
      <c r="P135" s="488">
        <v>0</v>
      </c>
      <c r="Q135" s="491"/>
      <c r="R135" s="488"/>
      <c r="S135" s="491"/>
      <c r="T135" s="488"/>
      <c r="U135" s="489"/>
      <c r="V135" s="500">
        <f>N135+P135+R135+T135</f>
        <v>1</v>
      </c>
      <c r="W135" s="498"/>
      <c r="X135" s="303"/>
      <c r="Y135" s="607"/>
      <c r="Z135" s="306"/>
      <c r="AA135" s="607"/>
      <c r="AB135" s="214"/>
      <c r="AC135" s="214"/>
      <c r="AD135" s="144"/>
      <c r="AE135" s="144"/>
      <c r="AF135" s="144"/>
      <c r="AG135" s="144"/>
      <c r="AH135" s="144"/>
      <c r="AI135" s="144"/>
      <c r="AJ135" s="144"/>
      <c r="AK135" s="144"/>
      <c r="AL135" s="144"/>
      <c r="AM135" s="144"/>
      <c r="AN135" s="144"/>
      <c r="AO135" s="144"/>
      <c r="AP135" s="144"/>
      <c r="AQ135" s="144"/>
      <c r="AR135" s="144"/>
      <c r="AS135" s="144"/>
      <c r="AT135" s="144"/>
      <c r="AU135" s="144"/>
      <c r="AV135" s="144"/>
      <c r="AW135" s="144"/>
      <c r="AX135" s="144"/>
      <c r="AY135" s="144"/>
      <c r="AZ135" s="144"/>
      <c r="BA135" s="144"/>
      <c r="BB135" s="144"/>
      <c r="BC135" s="144"/>
      <c r="BD135" s="144"/>
      <c r="BE135" s="144"/>
      <c r="BF135" s="144"/>
      <c r="BG135" s="144"/>
      <c r="BH135" s="144"/>
      <c r="BI135" s="144"/>
      <c r="BJ135" s="144"/>
      <c r="BK135" s="144"/>
      <c r="BL135" s="144"/>
      <c r="BM135" s="144"/>
      <c r="BN135" s="144"/>
      <c r="BO135" s="144"/>
      <c r="BP135" s="144"/>
      <c r="BQ135" s="144"/>
      <c r="BR135" s="144"/>
      <c r="BS135" s="144"/>
      <c r="BT135" s="144"/>
      <c r="BU135" s="144"/>
      <c r="BV135" s="144"/>
      <c r="BW135" s="144"/>
      <c r="BX135" s="144"/>
      <c r="BY135" s="144"/>
      <c r="BZ135" s="144"/>
      <c r="CA135" s="144"/>
      <c r="CB135" s="144"/>
      <c r="CC135" s="144"/>
      <c r="CD135" s="144"/>
      <c r="CE135" s="144"/>
      <c r="CF135" s="144"/>
      <c r="CG135" s="144"/>
      <c r="CH135" s="144"/>
      <c r="CI135" s="144"/>
      <c r="CJ135" s="144"/>
      <c r="CK135" s="144"/>
      <c r="CL135" s="144"/>
      <c r="CM135" s="144"/>
      <c r="CN135" s="144"/>
      <c r="CO135" s="144"/>
      <c r="CP135" s="144"/>
      <c r="CQ135" s="144"/>
      <c r="CR135" s="144"/>
      <c r="CS135" s="144"/>
      <c r="CT135" s="144"/>
      <c r="CU135" s="144"/>
      <c r="CV135" s="144"/>
      <c r="CW135" s="144"/>
      <c r="CX135" s="144"/>
      <c r="CY135" s="144"/>
      <c r="CZ135" s="144"/>
      <c r="DA135" s="144"/>
      <c r="DB135" s="144"/>
      <c r="DC135" s="144"/>
      <c r="DD135" s="144"/>
      <c r="DE135" s="144"/>
      <c r="DF135" s="144"/>
      <c r="DG135" s="144"/>
      <c r="DH135" s="144"/>
      <c r="DI135" s="144"/>
      <c r="DJ135" s="144"/>
      <c r="DK135" s="144"/>
      <c r="DL135" s="144"/>
      <c r="DM135" s="144"/>
      <c r="DN135" s="144"/>
      <c r="DO135" s="144"/>
      <c r="DP135" s="144"/>
      <c r="DQ135" s="144"/>
      <c r="DR135" s="144"/>
      <c r="DS135" s="144"/>
      <c r="DT135" s="144"/>
      <c r="DU135" s="144"/>
      <c r="DV135" s="144"/>
      <c r="DW135" s="144"/>
      <c r="DX135" s="144"/>
      <c r="DY135" s="144"/>
      <c r="DZ135" s="144"/>
      <c r="EA135" s="144"/>
      <c r="EB135" s="144"/>
      <c r="EC135" s="144"/>
      <c r="ED135" s="144"/>
      <c r="EE135" s="144"/>
      <c r="EF135" s="144"/>
      <c r="EG135" s="144"/>
      <c r="EH135" s="144"/>
      <c r="EI135" s="144"/>
      <c r="EJ135" s="144"/>
      <c r="EK135" s="144"/>
      <c r="EL135" s="144"/>
      <c r="EM135" s="144"/>
      <c r="EN135" s="144"/>
      <c r="EO135" s="144"/>
      <c r="EP135" s="144"/>
      <c r="EQ135" s="144"/>
      <c r="ER135" s="144"/>
      <c r="ES135" s="144"/>
      <c r="ET135" s="144"/>
      <c r="EU135" s="144"/>
      <c r="EV135" s="144"/>
      <c r="EW135" s="144"/>
      <c r="EX135" s="144"/>
      <c r="EY135" s="144"/>
      <c r="EZ135" s="144"/>
      <c r="FA135" s="144"/>
      <c r="FB135" s="144"/>
      <c r="FC135" s="144"/>
      <c r="FD135" s="144"/>
      <c r="FE135" s="144"/>
      <c r="FF135" s="144"/>
      <c r="FG135" s="144"/>
      <c r="FH135" s="144"/>
      <c r="FI135" s="144"/>
      <c r="FJ135" s="144"/>
      <c r="FK135" s="144"/>
      <c r="FL135" s="144"/>
      <c r="FM135" s="144"/>
      <c r="FN135" s="144"/>
      <c r="FO135" s="144"/>
      <c r="FP135" s="144"/>
      <c r="FQ135" s="144"/>
      <c r="FR135" s="144"/>
      <c r="FS135" s="144"/>
      <c r="FT135" s="144"/>
      <c r="FU135" s="144"/>
      <c r="FV135" s="144"/>
      <c r="FW135" s="144"/>
      <c r="FX135" s="144"/>
      <c r="FY135" s="144"/>
      <c r="FZ135" s="144"/>
      <c r="GA135" s="144"/>
      <c r="GB135" s="144"/>
      <c r="GC135" s="144"/>
      <c r="GD135" s="144"/>
      <c r="GE135" s="144"/>
      <c r="GF135" s="144"/>
      <c r="GG135" s="144"/>
      <c r="GH135" s="144"/>
      <c r="GI135" s="144"/>
      <c r="GJ135" s="144"/>
      <c r="GK135" s="144"/>
      <c r="GL135" s="144"/>
      <c r="GM135" s="144"/>
      <c r="GN135" s="144"/>
      <c r="GO135" s="144"/>
      <c r="GP135" s="144"/>
      <c r="GQ135" s="144"/>
      <c r="GR135" s="144"/>
      <c r="GS135" s="144"/>
      <c r="GT135" s="144"/>
      <c r="GU135" s="144"/>
      <c r="GV135" s="144"/>
      <c r="GW135" s="144"/>
      <c r="GX135" s="144"/>
      <c r="GY135" s="144"/>
      <c r="GZ135" s="144"/>
      <c r="HA135" s="144"/>
      <c r="HB135" s="144"/>
      <c r="HC135" s="144"/>
      <c r="HD135" s="144"/>
      <c r="HE135" s="144"/>
      <c r="HF135" s="144"/>
      <c r="HG135" s="144"/>
      <c r="HH135" s="144"/>
      <c r="HI135" s="144"/>
      <c r="HJ135" s="144"/>
      <c r="HK135" s="144"/>
      <c r="HL135" s="144"/>
      <c r="HM135" s="144"/>
      <c r="HN135" s="144"/>
      <c r="HO135" s="144"/>
      <c r="HP135" s="144"/>
      <c r="HQ135" s="144"/>
      <c r="HR135" s="144"/>
      <c r="HS135" s="144"/>
      <c r="HT135" s="144"/>
      <c r="HU135" s="144"/>
      <c r="HV135" s="144"/>
      <c r="HW135" s="144"/>
      <c r="HX135" s="144"/>
      <c r="HY135" s="144"/>
      <c r="HZ135" s="144"/>
      <c r="IA135" s="144"/>
      <c r="IB135" s="144"/>
      <c r="IC135" s="144"/>
      <c r="ID135" s="144"/>
      <c r="IE135" s="144"/>
      <c r="IF135" s="144"/>
      <c r="IG135" s="144"/>
      <c r="IH135" s="144"/>
      <c r="II135" s="144"/>
      <c r="IJ135" s="144"/>
      <c r="IK135" s="144"/>
      <c r="IL135" s="144"/>
      <c r="IM135" s="144"/>
      <c r="IN135" s="144"/>
      <c r="IO135" s="144"/>
      <c r="IP135" s="144"/>
      <c r="IQ135" s="144"/>
      <c r="IR135" s="144"/>
      <c r="IS135" s="144"/>
      <c r="IT135" s="144"/>
      <c r="IU135" s="144"/>
      <c r="IV135" s="144"/>
      <c r="IW135" s="144"/>
      <c r="IX135" s="144"/>
      <c r="IY135" s="144"/>
      <c r="IZ135" s="144"/>
      <c r="JA135" s="144"/>
      <c r="JB135" s="144"/>
      <c r="JC135" s="144"/>
      <c r="JD135" s="144"/>
      <c r="JE135" s="144"/>
      <c r="JF135" s="144"/>
      <c r="JG135" s="144"/>
      <c r="JH135" s="144"/>
      <c r="JI135" s="144"/>
      <c r="JJ135" s="144"/>
      <c r="JK135" s="144"/>
      <c r="JL135" s="144"/>
      <c r="JM135" s="144"/>
      <c r="JN135" s="144"/>
      <c r="JO135" s="144"/>
      <c r="JP135" s="144"/>
      <c r="JQ135" s="144"/>
      <c r="JR135" s="144"/>
      <c r="JS135" s="144"/>
      <c r="JT135" s="144"/>
      <c r="JU135" s="144"/>
      <c r="JV135" s="144"/>
      <c r="JW135" s="144"/>
      <c r="JX135" s="144"/>
      <c r="JY135" s="144"/>
      <c r="JZ135" s="144"/>
      <c r="KA135" s="144"/>
      <c r="KB135" s="144"/>
      <c r="KC135" s="144"/>
      <c r="KD135" s="144"/>
      <c r="KE135" s="144"/>
      <c r="KF135" s="144"/>
      <c r="KG135" s="144"/>
      <c r="KH135" s="144"/>
      <c r="KI135" s="144"/>
      <c r="KJ135" s="144"/>
      <c r="KK135" s="144"/>
      <c r="KL135" s="144"/>
      <c r="KM135" s="144"/>
      <c r="KN135" s="144"/>
      <c r="KO135" s="144"/>
      <c r="KP135" s="144"/>
      <c r="KQ135" s="144"/>
      <c r="KR135" s="144"/>
      <c r="KS135" s="144"/>
      <c r="KT135" s="144"/>
      <c r="KU135" s="144"/>
      <c r="KV135" s="144"/>
      <c r="KW135" s="144"/>
      <c r="KX135" s="144"/>
      <c r="KY135" s="144"/>
      <c r="KZ135" s="144"/>
      <c r="LA135" s="144"/>
      <c r="LB135" s="144"/>
      <c r="LC135" s="144"/>
      <c r="LD135" s="144"/>
      <c r="LE135" s="144"/>
      <c r="LF135" s="144"/>
      <c r="LG135" s="144"/>
      <c r="LH135" s="144"/>
      <c r="LI135" s="144"/>
      <c r="LJ135" s="144"/>
      <c r="LK135" s="144"/>
      <c r="LL135" s="144"/>
      <c r="LM135" s="144"/>
      <c r="LN135" s="144"/>
      <c r="LO135" s="144"/>
      <c r="LP135" s="144"/>
      <c r="LQ135" s="144"/>
      <c r="LR135" s="144"/>
      <c r="LS135" s="144"/>
      <c r="LT135" s="144"/>
      <c r="LU135" s="144"/>
      <c r="LV135" s="144"/>
      <c r="LW135" s="144"/>
      <c r="LX135" s="144"/>
      <c r="LY135" s="144"/>
      <c r="LZ135" s="144"/>
      <c r="MA135" s="144"/>
      <c r="MB135" s="144"/>
      <c r="MC135" s="144"/>
      <c r="MD135" s="144"/>
      <c r="ME135" s="144"/>
      <c r="MF135" s="144"/>
      <c r="MG135" s="144"/>
      <c r="MH135" s="144"/>
      <c r="MI135" s="144"/>
      <c r="MJ135" s="144"/>
      <c r="MK135" s="144"/>
      <c r="ML135" s="144"/>
      <c r="MM135" s="144"/>
      <c r="MN135" s="144"/>
      <c r="MO135" s="144"/>
      <c r="MP135" s="144"/>
      <c r="MQ135" s="144"/>
      <c r="MR135" s="144"/>
      <c r="MS135" s="144"/>
      <c r="MT135" s="144"/>
      <c r="MU135" s="144"/>
      <c r="MV135" s="144"/>
      <c r="MW135" s="144"/>
      <c r="MX135" s="144"/>
      <c r="MY135" s="144"/>
      <c r="MZ135" s="144"/>
      <c r="NA135" s="144"/>
      <c r="NB135" s="144"/>
      <c r="NC135" s="144"/>
      <c r="ND135" s="144"/>
      <c r="NE135" s="144"/>
      <c r="NF135" s="144"/>
      <c r="NG135" s="144"/>
      <c r="NH135" s="144"/>
      <c r="NI135" s="144"/>
      <c r="NJ135" s="144"/>
      <c r="NK135" s="144"/>
      <c r="NL135" s="144"/>
      <c r="NM135" s="144"/>
      <c r="NN135" s="144"/>
      <c r="NO135" s="144"/>
      <c r="NP135" s="144"/>
      <c r="NQ135" s="144"/>
      <c r="NR135" s="144"/>
      <c r="NS135" s="144"/>
      <c r="NT135" s="144"/>
      <c r="NU135" s="144"/>
      <c r="NV135" s="144"/>
      <c r="NW135" s="144"/>
      <c r="NX135" s="144"/>
      <c r="NY135" s="144"/>
      <c r="NZ135" s="144"/>
      <c r="OA135" s="144"/>
      <c r="OB135" s="144"/>
      <c r="OC135" s="144"/>
      <c r="OD135" s="144"/>
      <c r="OE135" s="144"/>
      <c r="OF135" s="144"/>
      <c r="OG135" s="144"/>
      <c r="OH135" s="144"/>
      <c r="OI135" s="144"/>
      <c r="OJ135" s="144"/>
      <c r="OK135" s="144"/>
      <c r="OL135" s="144"/>
      <c r="OM135" s="144"/>
      <c r="ON135" s="144"/>
      <c r="OO135" s="144"/>
      <c r="OP135" s="144"/>
      <c r="OQ135" s="144"/>
      <c r="OR135" s="144"/>
      <c r="OS135" s="144"/>
      <c r="OT135" s="144"/>
      <c r="OU135" s="144"/>
      <c r="OV135" s="144"/>
      <c r="OW135" s="144"/>
      <c r="OX135" s="144"/>
      <c r="OY135" s="144"/>
      <c r="OZ135" s="144"/>
      <c r="PA135" s="144"/>
      <c r="PB135" s="144"/>
      <c r="PC135" s="144"/>
      <c r="PD135" s="144"/>
      <c r="PE135" s="144"/>
      <c r="PF135" s="144"/>
      <c r="PG135" s="144"/>
      <c r="PH135" s="144"/>
      <c r="PI135" s="144"/>
      <c r="PJ135" s="144"/>
      <c r="PK135" s="144"/>
      <c r="PL135" s="144"/>
      <c r="PM135" s="144"/>
      <c r="PN135" s="144"/>
      <c r="PO135" s="144"/>
      <c r="PP135" s="144"/>
      <c r="PQ135" s="144"/>
      <c r="PR135" s="144"/>
      <c r="PS135" s="144"/>
      <c r="PT135" s="144"/>
      <c r="PU135" s="144"/>
      <c r="PV135" s="144"/>
      <c r="PW135" s="144"/>
      <c r="PX135" s="144"/>
      <c r="PY135" s="144"/>
      <c r="PZ135" s="144"/>
      <c r="QA135" s="144"/>
      <c r="QB135" s="144"/>
      <c r="QC135" s="144"/>
      <c r="QD135" s="144"/>
      <c r="QE135" s="144"/>
      <c r="QF135" s="144"/>
      <c r="QG135" s="144"/>
      <c r="QH135" s="144"/>
      <c r="QI135" s="144"/>
      <c r="QJ135" s="144"/>
      <c r="QK135" s="144"/>
      <c r="QL135" s="144"/>
      <c r="QM135" s="144"/>
      <c r="QN135" s="144"/>
      <c r="QO135" s="144"/>
      <c r="QP135" s="144"/>
      <c r="QQ135" s="144"/>
      <c r="QR135" s="144"/>
      <c r="QS135" s="144"/>
      <c r="QT135" s="144"/>
      <c r="QU135" s="144"/>
      <c r="QV135" s="144"/>
      <c r="QW135" s="144"/>
      <c r="QX135" s="144"/>
      <c r="QY135" s="144"/>
      <c r="QZ135" s="144"/>
      <c r="RA135" s="144"/>
      <c r="RB135" s="144"/>
      <c r="RC135" s="144"/>
      <c r="RD135" s="144"/>
      <c r="RE135" s="144"/>
      <c r="RF135" s="144"/>
      <c r="RG135" s="144"/>
      <c r="RH135" s="144"/>
      <c r="RI135" s="144"/>
      <c r="RJ135" s="144"/>
      <c r="RK135" s="144"/>
      <c r="RL135" s="144"/>
      <c r="RM135" s="144"/>
      <c r="RN135" s="144"/>
      <c r="RO135" s="144"/>
      <c r="RP135" s="144"/>
      <c r="RQ135" s="144"/>
      <c r="RR135" s="144"/>
      <c r="RS135" s="144"/>
      <c r="RT135" s="144"/>
      <c r="RU135" s="144"/>
      <c r="RV135" s="144"/>
      <c r="RW135" s="144"/>
      <c r="RX135" s="144"/>
      <c r="RY135" s="144"/>
      <c r="RZ135" s="144"/>
      <c r="SA135" s="144"/>
      <c r="SB135" s="144"/>
      <c r="SC135" s="144"/>
      <c r="SD135" s="144"/>
      <c r="SE135" s="144"/>
      <c r="SF135" s="144"/>
      <c r="SG135" s="144"/>
      <c r="SH135" s="144"/>
      <c r="SI135" s="144"/>
      <c r="SJ135" s="144"/>
      <c r="SK135" s="144"/>
      <c r="SL135" s="144"/>
      <c r="SM135" s="144"/>
      <c r="SN135" s="144"/>
      <c r="SO135" s="144"/>
      <c r="SP135" s="144"/>
      <c r="SQ135" s="144"/>
      <c r="SR135" s="144"/>
      <c r="SS135" s="144"/>
      <c r="ST135" s="144"/>
      <c r="SU135" s="144"/>
      <c r="SV135" s="144"/>
      <c r="SW135" s="144"/>
      <c r="SX135" s="144"/>
      <c r="SY135" s="144"/>
      <c r="SZ135" s="144"/>
      <c r="TA135" s="144"/>
      <c r="TB135" s="144"/>
      <c r="TC135" s="144"/>
      <c r="TD135" s="144"/>
      <c r="TE135" s="144"/>
      <c r="TF135" s="144"/>
      <c r="TG135" s="144"/>
      <c r="TH135" s="144"/>
      <c r="TI135" s="144"/>
      <c r="TJ135" s="144"/>
      <c r="TK135" s="144"/>
      <c r="TL135" s="144"/>
      <c r="TM135" s="144"/>
      <c r="TN135" s="144"/>
      <c r="TO135" s="144"/>
      <c r="TP135" s="144"/>
      <c r="TQ135" s="144"/>
      <c r="TR135" s="144"/>
      <c r="TS135" s="144"/>
      <c r="TT135" s="144"/>
      <c r="TU135" s="144"/>
      <c r="TV135" s="144"/>
      <c r="TW135" s="144"/>
      <c r="TX135" s="144"/>
      <c r="TY135" s="144"/>
      <c r="TZ135" s="144"/>
      <c r="UA135" s="144"/>
      <c r="UB135" s="144"/>
      <c r="UC135" s="144"/>
      <c r="UD135" s="144"/>
      <c r="UE135" s="144"/>
      <c r="UF135" s="144"/>
      <c r="UG135" s="144"/>
      <c r="UH135" s="144"/>
      <c r="UI135" s="144"/>
      <c r="UJ135" s="144"/>
      <c r="UK135" s="144"/>
      <c r="UL135" s="144"/>
      <c r="UM135" s="144"/>
      <c r="UN135" s="144"/>
      <c r="UO135" s="144"/>
      <c r="UP135" s="144"/>
      <c r="UQ135" s="144"/>
      <c r="UR135" s="144"/>
      <c r="US135" s="144"/>
      <c r="UT135" s="144"/>
      <c r="UU135" s="144"/>
      <c r="UV135" s="144"/>
      <c r="UW135" s="144"/>
      <c r="UX135" s="144"/>
      <c r="UY135" s="144"/>
      <c r="UZ135" s="144"/>
      <c r="VA135" s="144"/>
      <c r="VB135" s="144"/>
      <c r="VC135" s="144"/>
      <c r="VD135" s="144"/>
      <c r="VE135" s="144"/>
      <c r="VF135" s="144"/>
      <c r="VG135" s="144"/>
      <c r="VH135" s="144"/>
      <c r="VI135" s="144"/>
      <c r="VJ135" s="144"/>
      <c r="VK135" s="144"/>
      <c r="VL135" s="144"/>
      <c r="VM135" s="144"/>
      <c r="VN135" s="144"/>
      <c r="VO135" s="144"/>
      <c r="VP135" s="144"/>
      <c r="VQ135" s="144"/>
      <c r="VR135" s="144"/>
      <c r="VS135" s="144"/>
      <c r="VT135" s="144"/>
      <c r="VU135" s="144"/>
      <c r="VV135" s="144"/>
      <c r="VW135" s="144"/>
      <c r="VX135" s="144"/>
      <c r="VY135" s="144"/>
      <c r="VZ135" s="144"/>
      <c r="WA135" s="144"/>
      <c r="WB135" s="144"/>
      <c r="WC135" s="144"/>
      <c r="WD135" s="144"/>
      <c r="WE135" s="144"/>
      <c r="WF135" s="144"/>
      <c r="WG135" s="144"/>
      <c r="WH135" s="144"/>
      <c r="WI135" s="144"/>
      <c r="WJ135" s="144"/>
      <c r="WK135" s="144"/>
      <c r="WL135" s="144"/>
      <c r="WM135" s="144"/>
      <c r="WN135" s="144"/>
      <c r="WO135" s="144"/>
      <c r="WP135" s="144"/>
      <c r="WQ135" s="144"/>
      <c r="WR135" s="144"/>
      <c r="WS135" s="144"/>
      <c r="WT135" s="144"/>
      <c r="WU135" s="144"/>
      <c r="WV135" s="144"/>
      <c r="WW135" s="144"/>
      <c r="WX135" s="144"/>
      <c r="WY135" s="144"/>
      <c r="WZ135" s="144"/>
      <c r="XA135" s="144"/>
      <c r="XB135" s="144"/>
      <c r="XC135" s="144"/>
      <c r="XD135" s="144"/>
      <c r="XE135" s="144"/>
      <c r="XF135" s="144"/>
      <c r="XG135" s="144"/>
      <c r="XH135" s="144"/>
      <c r="XI135" s="144"/>
      <c r="XJ135" s="144"/>
      <c r="XK135" s="144"/>
      <c r="XL135" s="144"/>
      <c r="XM135" s="144"/>
      <c r="XN135" s="144"/>
      <c r="XO135" s="144"/>
      <c r="XP135" s="144"/>
      <c r="XQ135" s="144"/>
      <c r="XR135" s="144"/>
      <c r="XS135" s="144"/>
      <c r="XT135" s="144"/>
      <c r="XU135" s="144"/>
      <c r="XV135" s="144"/>
      <c r="XW135" s="144"/>
      <c r="XX135" s="144"/>
      <c r="XY135" s="144"/>
      <c r="XZ135" s="144"/>
      <c r="YA135" s="144"/>
      <c r="YB135" s="144"/>
      <c r="YC135" s="144"/>
      <c r="YD135" s="144"/>
      <c r="YE135" s="144"/>
      <c r="YF135" s="144"/>
      <c r="YG135" s="144"/>
      <c r="YH135" s="144"/>
      <c r="YI135" s="144"/>
      <c r="YJ135" s="144"/>
      <c r="YK135" s="144"/>
      <c r="YL135" s="144"/>
      <c r="YM135" s="144"/>
      <c r="YN135" s="144"/>
      <c r="YO135" s="144"/>
      <c r="YP135" s="144"/>
      <c r="YQ135" s="144"/>
      <c r="YR135" s="144"/>
      <c r="YS135" s="144"/>
      <c r="YT135" s="144"/>
      <c r="YU135" s="144"/>
      <c r="YV135" s="144"/>
      <c r="YW135" s="144"/>
      <c r="YX135" s="144"/>
      <c r="YY135" s="144"/>
      <c r="YZ135" s="144"/>
      <c r="ZA135" s="144"/>
      <c r="ZB135" s="144"/>
      <c r="ZC135" s="144"/>
      <c r="ZD135" s="144"/>
      <c r="ZE135" s="144"/>
      <c r="ZF135" s="144"/>
      <c r="ZG135" s="144"/>
      <c r="ZH135" s="144"/>
      <c r="ZI135" s="144"/>
      <c r="ZJ135" s="144"/>
      <c r="ZK135" s="144"/>
      <c r="ZL135" s="144"/>
      <c r="ZM135" s="144"/>
      <c r="ZN135" s="144"/>
      <c r="ZO135" s="144"/>
      <c r="ZP135" s="144"/>
      <c r="ZQ135" s="144"/>
      <c r="ZR135" s="144"/>
      <c r="ZS135" s="144"/>
      <c r="ZT135" s="144"/>
      <c r="ZU135" s="144"/>
      <c r="ZV135" s="144"/>
      <c r="ZW135" s="144"/>
      <c r="ZX135" s="144"/>
      <c r="ZY135" s="144"/>
      <c r="ZZ135" s="144"/>
      <c r="AAA135" s="144"/>
      <c r="AAB135" s="144"/>
      <c r="AAC135" s="144"/>
      <c r="AAD135" s="144"/>
      <c r="AAE135" s="144"/>
      <c r="AAF135" s="144"/>
      <c r="AAG135" s="144"/>
      <c r="AAH135" s="144"/>
      <c r="AAI135" s="144"/>
      <c r="AAJ135" s="144"/>
      <c r="AAK135" s="144"/>
      <c r="AAL135" s="144"/>
      <c r="AAM135" s="144"/>
      <c r="AAN135" s="144"/>
      <c r="AAO135" s="144"/>
      <c r="AAP135" s="144"/>
      <c r="AAQ135" s="144"/>
      <c r="AAR135" s="144"/>
      <c r="AAS135" s="144"/>
      <c r="AAT135" s="144"/>
      <c r="AAU135" s="144"/>
      <c r="AAV135" s="144"/>
      <c r="AAW135" s="144"/>
      <c r="AAX135" s="144"/>
      <c r="AAY135" s="144"/>
      <c r="AAZ135" s="144"/>
      <c r="ABA135" s="144"/>
      <c r="ABB135" s="144"/>
      <c r="ABC135" s="144"/>
      <c r="ABD135" s="144"/>
      <c r="ABE135" s="144"/>
      <c r="ABF135" s="144"/>
      <c r="ABG135" s="144"/>
      <c r="ABH135" s="144"/>
      <c r="ABI135" s="144"/>
      <c r="ABJ135" s="144"/>
      <c r="ABK135" s="144"/>
      <c r="ABL135" s="144"/>
      <c r="ABM135" s="144"/>
      <c r="ABN135" s="144"/>
      <c r="ABO135" s="144"/>
      <c r="ABP135" s="144"/>
      <c r="ABQ135" s="144"/>
      <c r="ABR135" s="144"/>
      <c r="ABS135" s="144"/>
      <c r="ABT135" s="144"/>
      <c r="ABU135" s="144"/>
      <c r="ABV135" s="144"/>
      <c r="ABW135" s="144"/>
      <c r="ABX135" s="144"/>
      <c r="ABY135" s="144"/>
      <c r="ABZ135" s="144"/>
      <c r="ACA135" s="144"/>
      <c r="ACB135" s="144"/>
      <c r="ACC135" s="144"/>
      <c r="ACD135" s="144"/>
      <c r="ACE135" s="144"/>
      <c r="ACF135" s="144"/>
      <c r="ACG135" s="144"/>
      <c r="ACH135" s="144"/>
      <c r="ACI135" s="144"/>
      <c r="ACJ135" s="144"/>
      <c r="ACK135" s="144"/>
      <c r="ACL135" s="144"/>
      <c r="ACM135" s="144"/>
      <c r="ACN135" s="144"/>
      <c r="ACO135" s="144"/>
      <c r="ACP135" s="144"/>
      <c r="ACQ135" s="144"/>
      <c r="ACR135" s="144"/>
      <c r="ACS135" s="144"/>
      <c r="ACT135" s="144"/>
      <c r="ACU135" s="144"/>
      <c r="ACV135" s="144"/>
      <c r="ACW135" s="144"/>
      <c r="ACX135" s="144"/>
      <c r="ACY135" s="144"/>
      <c r="ACZ135" s="144"/>
      <c r="ADA135" s="144"/>
      <c r="ADB135" s="144"/>
      <c r="ADC135" s="144"/>
      <c r="ADD135" s="144"/>
      <c r="ADE135" s="144"/>
      <c r="ADF135" s="144"/>
      <c r="ADG135" s="144"/>
      <c r="ADH135" s="144"/>
      <c r="ADI135" s="144"/>
      <c r="ADJ135" s="144"/>
      <c r="ADK135" s="144"/>
      <c r="ADL135" s="144"/>
      <c r="ADM135" s="144"/>
      <c r="ADN135" s="144"/>
      <c r="ADO135" s="144"/>
      <c r="ADP135" s="144"/>
      <c r="ADQ135" s="144"/>
      <c r="ADR135" s="144"/>
      <c r="ADS135" s="144"/>
      <c r="ADT135" s="144"/>
      <c r="ADU135" s="144"/>
      <c r="ADV135" s="144"/>
      <c r="ADW135" s="144"/>
      <c r="ADX135" s="144"/>
      <c r="ADY135" s="144"/>
      <c r="ADZ135" s="144"/>
      <c r="AEA135" s="144"/>
      <c r="AEB135" s="144"/>
      <c r="AEC135" s="144"/>
      <c r="AED135" s="144"/>
      <c r="AEE135" s="144"/>
      <c r="AEF135" s="144"/>
      <c r="AEG135" s="144"/>
      <c r="AEH135" s="144"/>
      <c r="AEI135" s="144"/>
      <c r="AEJ135" s="144"/>
      <c r="AEK135" s="144"/>
      <c r="AEL135" s="144"/>
      <c r="AEM135" s="144"/>
      <c r="AEN135" s="144"/>
      <c r="AEO135" s="144"/>
      <c r="AEP135" s="144"/>
      <c r="AEQ135" s="144"/>
      <c r="AER135" s="144"/>
      <c r="AES135" s="144"/>
      <c r="AET135" s="144"/>
      <c r="AEU135" s="144"/>
      <c r="AEV135" s="144"/>
      <c r="AEW135" s="144"/>
      <c r="AEX135" s="144"/>
      <c r="AEY135" s="144"/>
      <c r="AEZ135" s="144"/>
      <c r="AFA135" s="144"/>
      <c r="AFB135" s="144"/>
      <c r="AFC135" s="144"/>
      <c r="AFD135" s="144"/>
      <c r="AFE135" s="144"/>
      <c r="AFF135" s="144"/>
      <c r="AFG135" s="144"/>
      <c r="AFH135" s="144"/>
      <c r="AFI135" s="144"/>
      <c r="AFJ135" s="144"/>
      <c r="AFK135" s="144"/>
      <c r="AFL135" s="144"/>
      <c r="AFM135" s="144"/>
      <c r="AFN135" s="144"/>
      <c r="AFO135" s="144"/>
      <c r="AFP135" s="144"/>
      <c r="AFQ135" s="144"/>
      <c r="AFR135" s="144"/>
      <c r="AFS135" s="144"/>
      <c r="AFT135" s="144"/>
      <c r="AFU135" s="144"/>
      <c r="AFV135" s="144"/>
      <c r="AFW135" s="144"/>
      <c r="AFX135" s="144"/>
      <c r="AFY135" s="144"/>
      <c r="AFZ135" s="144"/>
      <c r="AGA135" s="144"/>
      <c r="AGB135" s="144"/>
      <c r="AGC135" s="144"/>
      <c r="AGD135" s="144"/>
      <c r="AGE135" s="144"/>
      <c r="AGF135" s="144"/>
      <c r="AGG135" s="144"/>
      <c r="AGH135" s="144"/>
      <c r="AGI135" s="144"/>
      <c r="AGJ135" s="144"/>
      <c r="AGK135" s="144"/>
      <c r="AGL135" s="144"/>
      <c r="AGM135" s="144"/>
      <c r="AGN135" s="144"/>
      <c r="AGO135" s="144"/>
      <c r="AGP135" s="144"/>
      <c r="AGQ135" s="144"/>
      <c r="AGR135" s="144"/>
      <c r="AGS135" s="144"/>
      <c r="AGT135" s="144"/>
      <c r="AGU135" s="144"/>
      <c r="AGV135" s="144"/>
      <c r="AGW135" s="144"/>
      <c r="AGX135" s="144"/>
      <c r="AGY135" s="144"/>
      <c r="AGZ135" s="144"/>
      <c r="AHA135" s="144"/>
      <c r="AHB135" s="144"/>
      <c r="AHC135" s="144"/>
      <c r="AHD135" s="144"/>
      <c r="AHE135" s="144"/>
      <c r="AHF135" s="144"/>
      <c r="AHG135" s="144"/>
      <c r="AHH135" s="144"/>
      <c r="AHI135" s="144"/>
      <c r="AHJ135" s="144"/>
      <c r="AHK135" s="144"/>
      <c r="AHL135" s="144"/>
      <c r="AHM135" s="144"/>
      <c r="AHN135" s="144"/>
      <c r="AHO135" s="144"/>
      <c r="AHP135" s="144"/>
      <c r="AHQ135" s="144"/>
      <c r="AHR135" s="144"/>
      <c r="AHS135" s="144"/>
      <c r="AHT135" s="144"/>
      <c r="AHU135" s="144"/>
      <c r="AHV135" s="144"/>
      <c r="AHW135" s="144"/>
      <c r="AHX135" s="144"/>
      <c r="AHY135" s="144"/>
      <c r="AHZ135" s="144"/>
      <c r="AIA135" s="144"/>
      <c r="AIB135" s="144"/>
      <c r="AIC135" s="144"/>
      <c r="AID135" s="144"/>
      <c r="AIE135" s="144"/>
      <c r="AIF135" s="144"/>
      <c r="AIG135" s="144"/>
      <c r="AIH135" s="144"/>
      <c r="AII135" s="144"/>
      <c r="AIJ135" s="144"/>
      <c r="AIK135" s="144"/>
      <c r="AIL135" s="144"/>
      <c r="AIM135" s="144"/>
      <c r="AIN135" s="144"/>
      <c r="AIO135" s="144"/>
      <c r="AIP135" s="144"/>
      <c r="AIQ135" s="144"/>
      <c r="AIR135" s="144"/>
      <c r="AIS135" s="144"/>
      <c r="AIT135" s="144"/>
      <c r="AIU135" s="144"/>
      <c r="AIV135" s="144"/>
      <c r="AIW135" s="144"/>
      <c r="AIX135" s="144"/>
      <c r="AIY135" s="144"/>
      <c r="AIZ135" s="144"/>
      <c r="AJA135" s="144"/>
      <c r="AJB135" s="144"/>
      <c r="AJC135" s="144"/>
      <c r="AJD135" s="144"/>
      <c r="AJE135" s="144"/>
      <c r="AJF135" s="144"/>
      <c r="AJG135" s="144"/>
      <c r="AJH135" s="144"/>
      <c r="AJI135" s="144"/>
      <c r="AJJ135" s="144"/>
      <c r="AJK135" s="144"/>
      <c r="AJL135" s="144"/>
      <c r="AJM135" s="144"/>
      <c r="AJN135" s="144"/>
      <c r="AJO135" s="144"/>
      <c r="AJP135" s="144"/>
      <c r="AJQ135" s="144"/>
      <c r="AJR135" s="144"/>
      <c r="AJS135" s="144"/>
      <c r="AJT135" s="144"/>
      <c r="AJU135" s="144"/>
      <c r="AJV135" s="144"/>
      <c r="AJW135" s="144"/>
      <c r="AJX135" s="144"/>
      <c r="AJY135" s="144"/>
      <c r="AJZ135" s="144"/>
      <c r="AKA135" s="144"/>
      <c r="AKB135" s="144"/>
      <c r="AKC135" s="144"/>
      <c r="AKD135" s="144"/>
      <c r="AKE135" s="144"/>
      <c r="AKF135" s="144"/>
      <c r="AKG135" s="144"/>
      <c r="AKH135" s="144"/>
      <c r="AKI135" s="144"/>
    </row>
    <row r="136" spans="1:971" s="145" customFormat="1" ht="327" customHeight="1">
      <c r="A136" s="481"/>
      <c r="B136" s="481"/>
      <c r="C136" s="479"/>
      <c r="D136" s="479"/>
      <c r="E136" s="479"/>
      <c r="F136" s="613"/>
      <c r="G136" s="611"/>
      <c r="H136" s="611"/>
      <c r="I136" s="610"/>
      <c r="J136" s="610"/>
      <c r="K136" s="610"/>
      <c r="L136" s="610"/>
      <c r="M136" s="610"/>
      <c r="N136" s="488"/>
      <c r="O136" s="491"/>
      <c r="P136" s="488"/>
      <c r="Q136" s="491"/>
      <c r="R136" s="488"/>
      <c r="S136" s="491"/>
      <c r="T136" s="488"/>
      <c r="U136" s="490"/>
      <c r="V136" s="500"/>
      <c r="W136" s="498"/>
      <c r="X136" s="304"/>
      <c r="Y136" s="619"/>
      <c r="Z136" s="307"/>
      <c r="AA136" s="619"/>
      <c r="AB136" s="144"/>
      <c r="AC136" s="144"/>
      <c r="AD136" s="144"/>
      <c r="AE136" s="144"/>
      <c r="AF136" s="144"/>
      <c r="AG136" s="144"/>
      <c r="AH136" s="144"/>
      <c r="AI136" s="144"/>
      <c r="AJ136" s="144"/>
      <c r="AK136" s="144"/>
      <c r="AL136" s="144"/>
      <c r="AM136" s="144"/>
      <c r="AN136" s="144"/>
      <c r="AO136" s="144"/>
      <c r="AP136" s="144"/>
      <c r="AQ136" s="144"/>
      <c r="AR136" s="144"/>
      <c r="AS136" s="144"/>
      <c r="AT136" s="144"/>
      <c r="AU136" s="144"/>
      <c r="AV136" s="144"/>
      <c r="AW136" s="144"/>
      <c r="AX136" s="144"/>
      <c r="AY136" s="144"/>
      <c r="AZ136" s="144"/>
      <c r="BA136" s="144"/>
      <c r="BB136" s="144"/>
      <c r="BC136" s="144"/>
      <c r="BD136" s="144"/>
      <c r="BE136" s="144"/>
      <c r="BF136" s="144"/>
      <c r="BG136" s="144"/>
      <c r="BH136" s="144"/>
      <c r="BI136" s="144"/>
      <c r="BJ136" s="144"/>
      <c r="BK136" s="144"/>
      <c r="BL136" s="144"/>
      <c r="BM136" s="144"/>
      <c r="BN136" s="144"/>
      <c r="BO136" s="144"/>
      <c r="BP136" s="144"/>
      <c r="BQ136" s="144"/>
      <c r="BR136" s="144"/>
      <c r="BS136" s="144"/>
      <c r="BT136" s="144"/>
      <c r="BU136" s="144"/>
      <c r="BV136" s="144"/>
      <c r="BW136" s="144"/>
      <c r="BX136" s="144"/>
      <c r="BY136" s="144"/>
      <c r="BZ136" s="144"/>
      <c r="CA136" s="144"/>
      <c r="CB136" s="144"/>
      <c r="CC136" s="144"/>
      <c r="CD136" s="144"/>
      <c r="CE136" s="144"/>
      <c r="CF136" s="144"/>
      <c r="CG136" s="144"/>
      <c r="CH136" s="144"/>
      <c r="CI136" s="144"/>
      <c r="CJ136" s="144"/>
      <c r="CK136" s="144"/>
      <c r="CL136" s="144"/>
      <c r="CM136" s="144"/>
      <c r="CN136" s="144"/>
      <c r="CO136" s="144"/>
      <c r="CP136" s="144"/>
      <c r="CQ136" s="144"/>
      <c r="CR136" s="144"/>
      <c r="CS136" s="144"/>
      <c r="CT136" s="144"/>
      <c r="CU136" s="144"/>
      <c r="CV136" s="144"/>
      <c r="CW136" s="144"/>
      <c r="CX136" s="144"/>
      <c r="CY136" s="144"/>
      <c r="CZ136" s="144"/>
      <c r="DA136" s="144"/>
      <c r="DB136" s="144"/>
      <c r="DC136" s="144"/>
      <c r="DD136" s="144"/>
      <c r="DE136" s="144"/>
      <c r="DF136" s="144"/>
      <c r="DG136" s="144"/>
      <c r="DH136" s="144"/>
      <c r="DI136" s="144"/>
      <c r="DJ136" s="144"/>
      <c r="DK136" s="144"/>
      <c r="DL136" s="144"/>
      <c r="DM136" s="144"/>
      <c r="DN136" s="144"/>
      <c r="DO136" s="144"/>
      <c r="DP136" s="144"/>
      <c r="DQ136" s="144"/>
      <c r="DR136" s="144"/>
      <c r="DS136" s="144"/>
      <c r="DT136" s="144"/>
      <c r="DU136" s="144"/>
      <c r="DV136" s="144"/>
      <c r="DW136" s="144"/>
      <c r="DX136" s="144"/>
      <c r="DY136" s="144"/>
      <c r="DZ136" s="144"/>
      <c r="EA136" s="144"/>
      <c r="EB136" s="144"/>
      <c r="EC136" s="144"/>
      <c r="ED136" s="144"/>
      <c r="EE136" s="144"/>
      <c r="EF136" s="144"/>
      <c r="EG136" s="144"/>
      <c r="EH136" s="144"/>
      <c r="EI136" s="144"/>
      <c r="EJ136" s="144"/>
      <c r="EK136" s="144"/>
      <c r="EL136" s="144"/>
      <c r="EM136" s="144"/>
      <c r="EN136" s="144"/>
      <c r="EO136" s="144"/>
      <c r="EP136" s="144"/>
      <c r="EQ136" s="144"/>
      <c r="ER136" s="144"/>
      <c r="ES136" s="144"/>
      <c r="ET136" s="144"/>
      <c r="EU136" s="144"/>
      <c r="EV136" s="144"/>
      <c r="EW136" s="144"/>
      <c r="EX136" s="144"/>
      <c r="EY136" s="144"/>
      <c r="EZ136" s="144"/>
      <c r="FA136" s="144"/>
      <c r="FB136" s="144"/>
      <c r="FC136" s="144"/>
      <c r="FD136" s="144"/>
      <c r="FE136" s="144"/>
      <c r="FF136" s="144"/>
      <c r="FG136" s="144"/>
      <c r="FH136" s="144"/>
      <c r="FI136" s="144"/>
      <c r="FJ136" s="144"/>
      <c r="FK136" s="144"/>
      <c r="FL136" s="144"/>
      <c r="FM136" s="144"/>
      <c r="FN136" s="144"/>
      <c r="FO136" s="144"/>
      <c r="FP136" s="144"/>
      <c r="FQ136" s="144"/>
      <c r="FR136" s="144"/>
      <c r="FS136" s="144"/>
      <c r="FT136" s="144"/>
      <c r="FU136" s="144"/>
      <c r="FV136" s="144"/>
      <c r="FW136" s="144"/>
      <c r="FX136" s="144"/>
      <c r="FY136" s="144"/>
      <c r="FZ136" s="144"/>
      <c r="GA136" s="144"/>
      <c r="GB136" s="144"/>
      <c r="GC136" s="144"/>
      <c r="GD136" s="144"/>
      <c r="GE136" s="144"/>
      <c r="GF136" s="144"/>
      <c r="GG136" s="144"/>
      <c r="GH136" s="144"/>
      <c r="GI136" s="144"/>
      <c r="GJ136" s="144"/>
      <c r="GK136" s="144"/>
      <c r="GL136" s="144"/>
      <c r="GM136" s="144"/>
      <c r="GN136" s="144"/>
      <c r="GO136" s="144"/>
      <c r="GP136" s="144"/>
      <c r="GQ136" s="144"/>
      <c r="GR136" s="144"/>
      <c r="GS136" s="144"/>
      <c r="GT136" s="144"/>
      <c r="GU136" s="144"/>
      <c r="GV136" s="144"/>
      <c r="GW136" s="144"/>
      <c r="GX136" s="144"/>
      <c r="GY136" s="144"/>
      <c r="GZ136" s="144"/>
      <c r="HA136" s="144"/>
      <c r="HB136" s="144"/>
      <c r="HC136" s="144"/>
      <c r="HD136" s="144"/>
      <c r="HE136" s="144"/>
      <c r="HF136" s="144"/>
      <c r="HG136" s="144"/>
      <c r="HH136" s="144"/>
      <c r="HI136" s="144"/>
      <c r="HJ136" s="144"/>
      <c r="HK136" s="144"/>
      <c r="HL136" s="144"/>
      <c r="HM136" s="144"/>
      <c r="HN136" s="144"/>
      <c r="HO136" s="144"/>
      <c r="HP136" s="144"/>
      <c r="HQ136" s="144"/>
      <c r="HR136" s="144"/>
      <c r="HS136" s="144"/>
      <c r="HT136" s="144"/>
      <c r="HU136" s="144"/>
      <c r="HV136" s="144"/>
      <c r="HW136" s="144"/>
      <c r="HX136" s="144"/>
      <c r="HY136" s="144"/>
      <c r="HZ136" s="144"/>
      <c r="IA136" s="144"/>
      <c r="IB136" s="144"/>
      <c r="IC136" s="144"/>
      <c r="ID136" s="144"/>
      <c r="IE136" s="144"/>
      <c r="IF136" s="144"/>
      <c r="IG136" s="144"/>
      <c r="IH136" s="144"/>
      <c r="II136" s="144"/>
      <c r="IJ136" s="144"/>
      <c r="IK136" s="144"/>
      <c r="IL136" s="144"/>
      <c r="IM136" s="144"/>
      <c r="IN136" s="144"/>
      <c r="IO136" s="144"/>
      <c r="IP136" s="144"/>
      <c r="IQ136" s="144"/>
      <c r="IR136" s="144"/>
      <c r="IS136" s="144"/>
      <c r="IT136" s="144"/>
      <c r="IU136" s="144"/>
      <c r="IV136" s="144"/>
      <c r="IW136" s="144"/>
      <c r="IX136" s="144"/>
      <c r="IY136" s="144"/>
      <c r="IZ136" s="144"/>
      <c r="JA136" s="144"/>
      <c r="JB136" s="144"/>
      <c r="JC136" s="144"/>
      <c r="JD136" s="144"/>
      <c r="JE136" s="144"/>
      <c r="JF136" s="144"/>
      <c r="JG136" s="144"/>
      <c r="JH136" s="144"/>
      <c r="JI136" s="144"/>
      <c r="JJ136" s="144"/>
      <c r="JK136" s="144"/>
      <c r="JL136" s="144"/>
      <c r="JM136" s="144"/>
      <c r="JN136" s="144"/>
      <c r="JO136" s="144"/>
      <c r="JP136" s="144"/>
      <c r="JQ136" s="144"/>
      <c r="JR136" s="144"/>
      <c r="JS136" s="144"/>
      <c r="JT136" s="144"/>
      <c r="JU136" s="144"/>
      <c r="JV136" s="144"/>
      <c r="JW136" s="144"/>
      <c r="JX136" s="144"/>
      <c r="JY136" s="144"/>
      <c r="JZ136" s="144"/>
      <c r="KA136" s="144"/>
      <c r="KB136" s="144"/>
      <c r="KC136" s="144"/>
      <c r="KD136" s="144"/>
      <c r="KE136" s="144"/>
      <c r="KF136" s="144"/>
      <c r="KG136" s="144"/>
      <c r="KH136" s="144"/>
      <c r="KI136" s="144"/>
      <c r="KJ136" s="144"/>
      <c r="KK136" s="144"/>
      <c r="KL136" s="144"/>
      <c r="KM136" s="144"/>
      <c r="KN136" s="144"/>
      <c r="KO136" s="144"/>
      <c r="KP136" s="144"/>
      <c r="KQ136" s="144"/>
      <c r="KR136" s="144"/>
      <c r="KS136" s="144"/>
      <c r="KT136" s="144"/>
      <c r="KU136" s="144"/>
      <c r="KV136" s="144"/>
      <c r="KW136" s="144"/>
      <c r="KX136" s="144"/>
      <c r="KY136" s="144"/>
      <c r="KZ136" s="144"/>
      <c r="LA136" s="144"/>
      <c r="LB136" s="144"/>
      <c r="LC136" s="144"/>
      <c r="LD136" s="144"/>
      <c r="LE136" s="144"/>
      <c r="LF136" s="144"/>
      <c r="LG136" s="144"/>
      <c r="LH136" s="144"/>
      <c r="LI136" s="144"/>
      <c r="LJ136" s="144"/>
      <c r="LK136" s="144"/>
      <c r="LL136" s="144"/>
      <c r="LM136" s="144"/>
      <c r="LN136" s="144"/>
      <c r="LO136" s="144"/>
      <c r="LP136" s="144"/>
      <c r="LQ136" s="144"/>
      <c r="LR136" s="144"/>
      <c r="LS136" s="144"/>
      <c r="LT136" s="144"/>
      <c r="LU136" s="144"/>
      <c r="LV136" s="144"/>
      <c r="LW136" s="144"/>
      <c r="LX136" s="144"/>
      <c r="LY136" s="144"/>
      <c r="LZ136" s="144"/>
      <c r="MA136" s="144"/>
      <c r="MB136" s="144"/>
      <c r="MC136" s="144"/>
      <c r="MD136" s="144"/>
      <c r="ME136" s="144"/>
      <c r="MF136" s="144"/>
      <c r="MG136" s="144"/>
      <c r="MH136" s="144"/>
      <c r="MI136" s="144"/>
      <c r="MJ136" s="144"/>
      <c r="MK136" s="144"/>
      <c r="ML136" s="144"/>
      <c r="MM136" s="144"/>
      <c r="MN136" s="144"/>
      <c r="MO136" s="144"/>
      <c r="MP136" s="144"/>
      <c r="MQ136" s="144"/>
      <c r="MR136" s="144"/>
      <c r="MS136" s="144"/>
      <c r="MT136" s="144"/>
      <c r="MU136" s="144"/>
      <c r="MV136" s="144"/>
      <c r="MW136" s="144"/>
      <c r="MX136" s="144"/>
      <c r="MY136" s="144"/>
      <c r="MZ136" s="144"/>
      <c r="NA136" s="144"/>
      <c r="NB136" s="144"/>
      <c r="NC136" s="144"/>
      <c r="ND136" s="144"/>
      <c r="NE136" s="144"/>
      <c r="NF136" s="144"/>
      <c r="NG136" s="144"/>
      <c r="NH136" s="144"/>
      <c r="NI136" s="144"/>
      <c r="NJ136" s="144"/>
      <c r="NK136" s="144"/>
      <c r="NL136" s="144"/>
      <c r="NM136" s="144"/>
      <c r="NN136" s="144"/>
      <c r="NO136" s="144"/>
      <c r="NP136" s="144"/>
      <c r="NQ136" s="144"/>
      <c r="NR136" s="144"/>
      <c r="NS136" s="144"/>
      <c r="NT136" s="144"/>
      <c r="NU136" s="144"/>
      <c r="NV136" s="144"/>
      <c r="NW136" s="144"/>
      <c r="NX136" s="144"/>
      <c r="NY136" s="144"/>
      <c r="NZ136" s="144"/>
      <c r="OA136" s="144"/>
      <c r="OB136" s="144"/>
      <c r="OC136" s="144"/>
      <c r="OD136" s="144"/>
      <c r="OE136" s="144"/>
      <c r="OF136" s="144"/>
      <c r="OG136" s="144"/>
      <c r="OH136" s="144"/>
      <c r="OI136" s="144"/>
      <c r="OJ136" s="144"/>
      <c r="OK136" s="144"/>
      <c r="OL136" s="144"/>
      <c r="OM136" s="144"/>
      <c r="ON136" s="144"/>
      <c r="OO136" s="144"/>
      <c r="OP136" s="144"/>
      <c r="OQ136" s="144"/>
      <c r="OR136" s="144"/>
      <c r="OS136" s="144"/>
      <c r="OT136" s="144"/>
      <c r="OU136" s="144"/>
      <c r="OV136" s="144"/>
      <c r="OW136" s="144"/>
      <c r="OX136" s="144"/>
      <c r="OY136" s="144"/>
      <c r="OZ136" s="144"/>
      <c r="PA136" s="144"/>
      <c r="PB136" s="144"/>
      <c r="PC136" s="144"/>
      <c r="PD136" s="144"/>
      <c r="PE136" s="144"/>
      <c r="PF136" s="144"/>
      <c r="PG136" s="144"/>
      <c r="PH136" s="144"/>
      <c r="PI136" s="144"/>
      <c r="PJ136" s="144"/>
      <c r="PK136" s="144"/>
      <c r="PL136" s="144"/>
      <c r="PM136" s="144"/>
      <c r="PN136" s="144"/>
      <c r="PO136" s="144"/>
      <c r="PP136" s="144"/>
      <c r="PQ136" s="144"/>
      <c r="PR136" s="144"/>
      <c r="PS136" s="144"/>
      <c r="PT136" s="144"/>
      <c r="PU136" s="144"/>
      <c r="PV136" s="144"/>
      <c r="PW136" s="144"/>
      <c r="PX136" s="144"/>
      <c r="PY136" s="144"/>
      <c r="PZ136" s="144"/>
      <c r="QA136" s="144"/>
      <c r="QB136" s="144"/>
      <c r="QC136" s="144"/>
      <c r="QD136" s="144"/>
      <c r="QE136" s="144"/>
      <c r="QF136" s="144"/>
      <c r="QG136" s="144"/>
      <c r="QH136" s="144"/>
      <c r="QI136" s="144"/>
      <c r="QJ136" s="144"/>
      <c r="QK136" s="144"/>
      <c r="QL136" s="144"/>
      <c r="QM136" s="144"/>
      <c r="QN136" s="144"/>
      <c r="QO136" s="144"/>
      <c r="QP136" s="144"/>
      <c r="QQ136" s="144"/>
      <c r="QR136" s="144"/>
      <c r="QS136" s="144"/>
      <c r="QT136" s="144"/>
      <c r="QU136" s="144"/>
      <c r="QV136" s="144"/>
      <c r="QW136" s="144"/>
      <c r="QX136" s="144"/>
      <c r="QY136" s="144"/>
      <c r="QZ136" s="144"/>
      <c r="RA136" s="144"/>
      <c r="RB136" s="144"/>
      <c r="RC136" s="144"/>
      <c r="RD136" s="144"/>
      <c r="RE136" s="144"/>
      <c r="RF136" s="144"/>
      <c r="RG136" s="144"/>
      <c r="RH136" s="144"/>
      <c r="RI136" s="144"/>
      <c r="RJ136" s="144"/>
      <c r="RK136" s="144"/>
      <c r="RL136" s="144"/>
      <c r="RM136" s="144"/>
      <c r="RN136" s="144"/>
      <c r="RO136" s="144"/>
      <c r="RP136" s="144"/>
      <c r="RQ136" s="144"/>
      <c r="RR136" s="144"/>
      <c r="RS136" s="144"/>
      <c r="RT136" s="144"/>
      <c r="RU136" s="144"/>
      <c r="RV136" s="144"/>
      <c r="RW136" s="144"/>
      <c r="RX136" s="144"/>
      <c r="RY136" s="144"/>
      <c r="RZ136" s="144"/>
      <c r="SA136" s="144"/>
      <c r="SB136" s="144"/>
      <c r="SC136" s="144"/>
      <c r="SD136" s="144"/>
      <c r="SE136" s="144"/>
      <c r="SF136" s="144"/>
      <c r="SG136" s="144"/>
      <c r="SH136" s="144"/>
      <c r="SI136" s="144"/>
      <c r="SJ136" s="144"/>
      <c r="SK136" s="144"/>
      <c r="SL136" s="144"/>
      <c r="SM136" s="144"/>
      <c r="SN136" s="144"/>
      <c r="SO136" s="144"/>
      <c r="SP136" s="144"/>
      <c r="SQ136" s="144"/>
      <c r="SR136" s="144"/>
      <c r="SS136" s="144"/>
      <c r="ST136" s="144"/>
      <c r="SU136" s="144"/>
      <c r="SV136" s="144"/>
      <c r="SW136" s="144"/>
      <c r="SX136" s="144"/>
      <c r="SY136" s="144"/>
      <c r="SZ136" s="144"/>
      <c r="TA136" s="144"/>
      <c r="TB136" s="144"/>
      <c r="TC136" s="144"/>
      <c r="TD136" s="144"/>
      <c r="TE136" s="144"/>
      <c r="TF136" s="144"/>
      <c r="TG136" s="144"/>
      <c r="TH136" s="144"/>
      <c r="TI136" s="144"/>
      <c r="TJ136" s="144"/>
      <c r="TK136" s="144"/>
      <c r="TL136" s="144"/>
      <c r="TM136" s="144"/>
      <c r="TN136" s="144"/>
      <c r="TO136" s="144"/>
      <c r="TP136" s="144"/>
      <c r="TQ136" s="144"/>
      <c r="TR136" s="144"/>
      <c r="TS136" s="144"/>
      <c r="TT136" s="144"/>
      <c r="TU136" s="144"/>
      <c r="TV136" s="144"/>
      <c r="TW136" s="144"/>
      <c r="TX136" s="144"/>
      <c r="TY136" s="144"/>
      <c r="TZ136" s="144"/>
      <c r="UA136" s="144"/>
      <c r="UB136" s="144"/>
      <c r="UC136" s="144"/>
      <c r="UD136" s="144"/>
      <c r="UE136" s="144"/>
      <c r="UF136" s="144"/>
      <c r="UG136" s="144"/>
      <c r="UH136" s="144"/>
      <c r="UI136" s="144"/>
      <c r="UJ136" s="144"/>
      <c r="UK136" s="144"/>
      <c r="UL136" s="144"/>
      <c r="UM136" s="144"/>
      <c r="UN136" s="144"/>
      <c r="UO136" s="144"/>
      <c r="UP136" s="144"/>
      <c r="UQ136" s="144"/>
      <c r="UR136" s="144"/>
      <c r="US136" s="144"/>
      <c r="UT136" s="144"/>
      <c r="UU136" s="144"/>
      <c r="UV136" s="144"/>
      <c r="UW136" s="144"/>
      <c r="UX136" s="144"/>
      <c r="UY136" s="144"/>
      <c r="UZ136" s="144"/>
      <c r="VA136" s="144"/>
      <c r="VB136" s="144"/>
      <c r="VC136" s="144"/>
      <c r="VD136" s="144"/>
      <c r="VE136" s="144"/>
      <c r="VF136" s="144"/>
      <c r="VG136" s="144"/>
      <c r="VH136" s="144"/>
      <c r="VI136" s="144"/>
      <c r="VJ136" s="144"/>
      <c r="VK136" s="144"/>
      <c r="VL136" s="144"/>
      <c r="VM136" s="144"/>
      <c r="VN136" s="144"/>
      <c r="VO136" s="144"/>
      <c r="VP136" s="144"/>
      <c r="VQ136" s="144"/>
      <c r="VR136" s="144"/>
      <c r="VS136" s="144"/>
      <c r="VT136" s="144"/>
      <c r="VU136" s="144"/>
      <c r="VV136" s="144"/>
      <c r="VW136" s="144"/>
      <c r="VX136" s="144"/>
      <c r="VY136" s="144"/>
      <c r="VZ136" s="144"/>
      <c r="WA136" s="144"/>
      <c r="WB136" s="144"/>
      <c r="WC136" s="144"/>
      <c r="WD136" s="144"/>
      <c r="WE136" s="144"/>
      <c r="WF136" s="144"/>
      <c r="WG136" s="144"/>
      <c r="WH136" s="144"/>
      <c r="WI136" s="144"/>
      <c r="WJ136" s="144"/>
      <c r="WK136" s="144"/>
      <c r="WL136" s="144"/>
      <c r="WM136" s="144"/>
      <c r="WN136" s="144"/>
      <c r="WO136" s="144"/>
      <c r="WP136" s="144"/>
      <c r="WQ136" s="144"/>
      <c r="WR136" s="144"/>
      <c r="WS136" s="144"/>
      <c r="WT136" s="144"/>
      <c r="WU136" s="144"/>
      <c r="WV136" s="144"/>
      <c r="WW136" s="144"/>
      <c r="WX136" s="144"/>
      <c r="WY136" s="144"/>
      <c r="WZ136" s="144"/>
      <c r="XA136" s="144"/>
      <c r="XB136" s="144"/>
      <c r="XC136" s="144"/>
      <c r="XD136" s="144"/>
      <c r="XE136" s="144"/>
      <c r="XF136" s="144"/>
      <c r="XG136" s="144"/>
      <c r="XH136" s="144"/>
      <c r="XI136" s="144"/>
      <c r="XJ136" s="144"/>
      <c r="XK136" s="144"/>
      <c r="XL136" s="144"/>
      <c r="XM136" s="144"/>
      <c r="XN136" s="144"/>
      <c r="XO136" s="144"/>
      <c r="XP136" s="144"/>
      <c r="XQ136" s="144"/>
      <c r="XR136" s="144"/>
      <c r="XS136" s="144"/>
      <c r="XT136" s="144"/>
      <c r="XU136" s="144"/>
      <c r="XV136" s="144"/>
      <c r="XW136" s="144"/>
      <c r="XX136" s="144"/>
      <c r="XY136" s="144"/>
      <c r="XZ136" s="144"/>
      <c r="YA136" s="144"/>
      <c r="YB136" s="144"/>
      <c r="YC136" s="144"/>
      <c r="YD136" s="144"/>
      <c r="YE136" s="144"/>
      <c r="YF136" s="144"/>
      <c r="YG136" s="144"/>
      <c r="YH136" s="144"/>
      <c r="YI136" s="144"/>
      <c r="YJ136" s="144"/>
      <c r="YK136" s="144"/>
      <c r="YL136" s="144"/>
      <c r="YM136" s="144"/>
      <c r="YN136" s="144"/>
      <c r="YO136" s="144"/>
      <c r="YP136" s="144"/>
      <c r="YQ136" s="144"/>
      <c r="YR136" s="144"/>
      <c r="YS136" s="144"/>
      <c r="YT136" s="144"/>
      <c r="YU136" s="144"/>
      <c r="YV136" s="144"/>
      <c r="YW136" s="144"/>
      <c r="YX136" s="144"/>
      <c r="YY136" s="144"/>
      <c r="YZ136" s="144"/>
      <c r="ZA136" s="144"/>
      <c r="ZB136" s="144"/>
      <c r="ZC136" s="144"/>
      <c r="ZD136" s="144"/>
      <c r="ZE136" s="144"/>
      <c r="ZF136" s="144"/>
      <c r="ZG136" s="144"/>
      <c r="ZH136" s="144"/>
      <c r="ZI136" s="144"/>
      <c r="ZJ136" s="144"/>
      <c r="ZK136" s="144"/>
      <c r="ZL136" s="144"/>
      <c r="ZM136" s="144"/>
      <c r="ZN136" s="144"/>
      <c r="ZO136" s="144"/>
      <c r="ZP136" s="144"/>
      <c r="ZQ136" s="144"/>
      <c r="ZR136" s="144"/>
      <c r="ZS136" s="144"/>
      <c r="ZT136" s="144"/>
      <c r="ZU136" s="144"/>
      <c r="ZV136" s="144"/>
      <c r="ZW136" s="144"/>
      <c r="ZX136" s="144"/>
      <c r="ZY136" s="144"/>
      <c r="ZZ136" s="144"/>
      <c r="AAA136" s="144"/>
      <c r="AAB136" s="144"/>
      <c r="AAC136" s="144"/>
      <c r="AAD136" s="144"/>
      <c r="AAE136" s="144"/>
      <c r="AAF136" s="144"/>
      <c r="AAG136" s="144"/>
      <c r="AAH136" s="144"/>
      <c r="AAI136" s="144"/>
      <c r="AAJ136" s="144"/>
      <c r="AAK136" s="144"/>
      <c r="AAL136" s="144"/>
      <c r="AAM136" s="144"/>
      <c r="AAN136" s="144"/>
      <c r="AAO136" s="144"/>
      <c r="AAP136" s="144"/>
      <c r="AAQ136" s="144"/>
      <c r="AAR136" s="144"/>
      <c r="AAS136" s="144"/>
      <c r="AAT136" s="144"/>
      <c r="AAU136" s="144"/>
      <c r="AAV136" s="144"/>
      <c r="AAW136" s="144"/>
      <c r="AAX136" s="144"/>
      <c r="AAY136" s="144"/>
      <c r="AAZ136" s="144"/>
      <c r="ABA136" s="144"/>
      <c r="ABB136" s="144"/>
      <c r="ABC136" s="144"/>
      <c r="ABD136" s="144"/>
      <c r="ABE136" s="144"/>
      <c r="ABF136" s="144"/>
      <c r="ABG136" s="144"/>
      <c r="ABH136" s="144"/>
      <c r="ABI136" s="144"/>
      <c r="ABJ136" s="144"/>
      <c r="ABK136" s="144"/>
      <c r="ABL136" s="144"/>
      <c r="ABM136" s="144"/>
      <c r="ABN136" s="144"/>
      <c r="ABO136" s="144"/>
      <c r="ABP136" s="144"/>
      <c r="ABQ136" s="144"/>
      <c r="ABR136" s="144"/>
      <c r="ABS136" s="144"/>
      <c r="ABT136" s="144"/>
      <c r="ABU136" s="144"/>
      <c r="ABV136" s="144"/>
      <c r="ABW136" s="144"/>
      <c r="ABX136" s="144"/>
      <c r="ABY136" s="144"/>
      <c r="ABZ136" s="144"/>
      <c r="ACA136" s="144"/>
      <c r="ACB136" s="144"/>
      <c r="ACC136" s="144"/>
      <c r="ACD136" s="144"/>
      <c r="ACE136" s="144"/>
      <c r="ACF136" s="144"/>
      <c r="ACG136" s="144"/>
      <c r="ACH136" s="144"/>
      <c r="ACI136" s="144"/>
      <c r="ACJ136" s="144"/>
      <c r="ACK136" s="144"/>
      <c r="ACL136" s="144"/>
      <c r="ACM136" s="144"/>
      <c r="ACN136" s="144"/>
      <c r="ACO136" s="144"/>
      <c r="ACP136" s="144"/>
      <c r="ACQ136" s="144"/>
      <c r="ACR136" s="144"/>
      <c r="ACS136" s="144"/>
      <c r="ACT136" s="144"/>
      <c r="ACU136" s="144"/>
      <c r="ACV136" s="144"/>
      <c r="ACW136" s="144"/>
      <c r="ACX136" s="144"/>
      <c r="ACY136" s="144"/>
      <c r="ACZ136" s="144"/>
      <c r="ADA136" s="144"/>
      <c r="ADB136" s="144"/>
      <c r="ADC136" s="144"/>
      <c r="ADD136" s="144"/>
      <c r="ADE136" s="144"/>
      <c r="ADF136" s="144"/>
      <c r="ADG136" s="144"/>
      <c r="ADH136" s="144"/>
      <c r="ADI136" s="144"/>
      <c r="ADJ136" s="144"/>
      <c r="ADK136" s="144"/>
      <c r="ADL136" s="144"/>
      <c r="ADM136" s="144"/>
      <c r="ADN136" s="144"/>
      <c r="ADO136" s="144"/>
      <c r="ADP136" s="144"/>
      <c r="ADQ136" s="144"/>
      <c r="ADR136" s="144"/>
      <c r="ADS136" s="144"/>
      <c r="ADT136" s="144"/>
      <c r="ADU136" s="144"/>
      <c r="ADV136" s="144"/>
      <c r="ADW136" s="144"/>
      <c r="ADX136" s="144"/>
      <c r="ADY136" s="144"/>
      <c r="ADZ136" s="144"/>
      <c r="AEA136" s="144"/>
      <c r="AEB136" s="144"/>
      <c r="AEC136" s="144"/>
      <c r="AED136" s="144"/>
      <c r="AEE136" s="144"/>
      <c r="AEF136" s="144"/>
      <c r="AEG136" s="144"/>
      <c r="AEH136" s="144"/>
      <c r="AEI136" s="144"/>
      <c r="AEJ136" s="144"/>
      <c r="AEK136" s="144"/>
      <c r="AEL136" s="144"/>
      <c r="AEM136" s="144"/>
      <c r="AEN136" s="144"/>
      <c r="AEO136" s="144"/>
      <c r="AEP136" s="144"/>
      <c r="AEQ136" s="144"/>
      <c r="AER136" s="144"/>
      <c r="AES136" s="144"/>
      <c r="AET136" s="144"/>
      <c r="AEU136" s="144"/>
      <c r="AEV136" s="144"/>
      <c r="AEW136" s="144"/>
      <c r="AEX136" s="144"/>
      <c r="AEY136" s="144"/>
      <c r="AEZ136" s="144"/>
      <c r="AFA136" s="144"/>
      <c r="AFB136" s="144"/>
      <c r="AFC136" s="144"/>
      <c r="AFD136" s="144"/>
      <c r="AFE136" s="144"/>
      <c r="AFF136" s="144"/>
      <c r="AFG136" s="144"/>
      <c r="AFH136" s="144"/>
      <c r="AFI136" s="144"/>
      <c r="AFJ136" s="144"/>
      <c r="AFK136" s="144"/>
      <c r="AFL136" s="144"/>
      <c r="AFM136" s="144"/>
      <c r="AFN136" s="144"/>
      <c r="AFO136" s="144"/>
      <c r="AFP136" s="144"/>
      <c r="AFQ136" s="144"/>
      <c r="AFR136" s="144"/>
      <c r="AFS136" s="144"/>
      <c r="AFT136" s="144"/>
      <c r="AFU136" s="144"/>
      <c r="AFV136" s="144"/>
      <c r="AFW136" s="144"/>
      <c r="AFX136" s="144"/>
      <c r="AFY136" s="144"/>
      <c r="AFZ136" s="144"/>
      <c r="AGA136" s="144"/>
      <c r="AGB136" s="144"/>
      <c r="AGC136" s="144"/>
      <c r="AGD136" s="144"/>
      <c r="AGE136" s="144"/>
      <c r="AGF136" s="144"/>
      <c r="AGG136" s="144"/>
      <c r="AGH136" s="144"/>
      <c r="AGI136" s="144"/>
      <c r="AGJ136" s="144"/>
      <c r="AGK136" s="144"/>
      <c r="AGL136" s="144"/>
      <c r="AGM136" s="144"/>
      <c r="AGN136" s="144"/>
      <c r="AGO136" s="144"/>
      <c r="AGP136" s="144"/>
      <c r="AGQ136" s="144"/>
      <c r="AGR136" s="144"/>
      <c r="AGS136" s="144"/>
      <c r="AGT136" s="144"/>
      <c r="AGU136" s="144"/>
      <c r="AGV136" s="144"/>
      <c r="AGW136" s="144"/>
      <c r="AGX136" s="144"/>
      <c r="AGY136" s="144"/>
      <c r="AGZ136" s="144"/>
      <c r="AHA136" s="144"/>
      <c r="AHB136" s="144"/>
      <c r="AHC136" s="144"/>
      <c r="AHD136" s="144"/>
      <c r="AHE136" s="144"/>
      <c r="AHF136" s="144"/>
      <c r="AHG136" s="144"/>
      <c r="AHH136" s="144"/>
      <c r="AHI136" s="144"/>
      <c r="AHJ136" s="144"/>
      <c r="AHK136" s="144"/>
      <c r="AHL136" s="144"/>
      <c r="AHM136" s="144"/>
      <c r="AHN136" s="144"/>
      <c r="AHO136" s="144"/>
      <c r="AHP136" s="144"/>
      <c r="AHQ136" s="144"/>
      <c r="AHR136" s="144"/>
      <c r="AHS136" s="144"/>
      <c r="AHT136" s="144"/>
      <c r="AHU136" s="144"/>
      <c r="AHV136" s="144"/>
      <c r="AHW136" s="144"/>
      <c r="AHX136" s="144"/>
      <c r="AHY136" s="144"/>
      <c r="AHZ136" s="144"/>
      <c r="AIA136" s="144"/>
      <c r="AIB136" s="144"/>
      <c r="AIC136" s="144"/>
      <c r="AID136" s="144"/>
      <c r="AIE136" s="144"/>
      <c r="AIF136" s="144"/>
      <c r="AIG136" s="144"/>
      <c r="AIH136" s="144"/>
      <c r="AII136" s="144"/>
      <c r="AIJ136" s="144"/>
      <c r="AIK136" s="144"/>
      <c r="AIL136" s="144"/>
      <c r="AIM136" s="144"/>
      <c r="AIN136" s="144"/>
      <c r="AIO136" s="144"/>
      <c r="AIP136" s="144"/>
      <c r="AIQ136" s="144"/>
      <c r="AIR136" s="144"/>
      <c r="AIS136" s="144"/>
      <c r="AIT136" s="144"/>
      <c r="AIU136" s="144"/>
      <c r="AIV136" s="144"/>
      <c r="AIW136" s="144"/>
      <c r="AIX136" s="144"/>
      <c r="AIY136" s="144"/>
      <c r="AIZ136" s="144"/>
      <c r="AJA136" s="144"/>
      <c r="AJB136" s="144"/>
      <c r="AJC136" s="144"/>
      <c r="AJD136" s="144"/>
      <c r="AJE136" s="144"/>
      <c r="AJF136" s="144"/>
      <c r="AJG136" s="144"/>
      <c r="AJH136" s="144"/>
      <c r="AJI136" s="144"/>
      <c r="AJJ136" s="144"/>
      <c r="AJK136" s="144"/>
      <c r="AJL136" s="144"/>
      <c r="AJM136" s="144"/>
      <c r="AJN136" s="144"/>
      <c r="AJO136" s="144"/>
      <c r="AJP136" s="144"/>
      <c r="AJQ136" s="144"/>
      <c r="AJR136" s="144"/>
      <c r="AJS136" s="144"/>
      <c r="AJT136" s="144"/>
      <c r="AJU136" s="144"/>
      <c r="AJV136" s="144"/>
      <c r="AJW136" s="144"/>
      <c r="AJX136" s="144"/>
      <c r="AJY136" s="144"/>
      <c r="AJZ136" s="144"/>
      <c r="AKA136" s="144"/>
      <c r="AKB136" s="144"/>
      <c r="AKC136" s="144"/>
      <c r="AKD136" s="144"/>
      <c r="AKE136" s="144"/>
      <c r="AKF136" s="144"/>
      <c r="AKG136" s="144"/>
      <c r="AKH136" s="144"/>
      <c r="AKI136" s="144"/>
    </row>
    <row r="137" spans="1:971" s="145" customFormat="1" ht="42" customHeight="1">
      <c r="A137" s="481"/>
      <c r="B137" s="481"/>
      <c r="C137" s="479"/>
      <c r="D137" s="479"/>
      <c r="E137" s="479"/>
      <c r="F137" s="613"/>
      <c r="G137" s="611"/>
      <c r="H137" s="611"/>
      <c r="I137" s="610"/>
      <c r="J137" s="610"/>
      <c r="K137" s="610"/>
      <c r="L137" s="610"/>
      <c r="M137" s="610"/>
      <c r="N137" s="488"/>
      <c r="O137" s="491"/>
      <c r="P137" s="488"/>
      <c r="Q137" s="491"/>
      <c r="R137" s="488"/>
      <c r="S137" s="491"/>
      <c r="T137" s="488"/>
      <c r="U137" s="490"/>
      <c r="V137" s="500"/>
      <c r="W137" s="498"/>
      <c r="X137" s="305"/>
      <c r="Y137" s="608"/>
      <c r="Z137" s="308"/>
      <c r="AA137" s="608"/>
      <c r="AB137" s="144"/>
      <c r="AC137" s="144"/>
      <c r="AD137" s="144"/>
      <c r="AE137" s="144"/>
      <c r="AF137" s="144"/>
      <c r="AG137" s="144"/>
      <c r="AH137" s="144"/>
      <c r="AI137" s="144"/>
      <c r="AJ137" s="144"/>
      <c r="AK137" s="144"/>
      <c r="AL137" s="144"/>
      <c r="AM137" s="144"/>
      <c r="AN137" s="144"/>
      <c r="AO137" s="144"/>
      <c r="AP137" s="144"/>
      <c r="AQ137" s="144"/>
      <c r="AR137" s="144"/>
      <c r="AS137" s="144"/>
      <c r="AT137" s="144"/>
      <c r="AU137" s="144"/>
      <c r="AV137" s="144"/>
      <c r="AW137" s="144"/>
      <c r="AX137" s="144"/>
      <c r="AY137" s="144"/>
      <c r="AZ137" s="144"/>
      <c r="BA137" s="144"/>
      <c r="BB137" s="144"/>
      <c r="BC137" s="144"/>
      <c r="BD137" s="144"/>
      <c r="BE137" s="144"/>
      <c r="BF137" s="144"/>
      <c r="BG137" s="144"/>
      <c r="BH137" s="144"/>
      <c r="BI137" s="144"/>
      <c r="BJ137" s="144"/>
      <c r="BK137" s="144"/>
      <c r="BL137" s="144"/>
      <c r="BM137" s="144"/>
      <c r="BN137" s="144"/>
      <c r="BO137" s="144"/>
      <c r="BP137" s="144"/>
      <c r="BQ137" s="144"/>
      <c r="BR137" s="144"/>
      <c r="BS137" s="144"/>
      <c r="BT137" s="144"/>
      <c r="BU137" s="144"/>
      <c r="BV137" s="144"/>
      <c r="BW137" s="144"/>
      <c r="BX137" s="144"/>
      <c r="BY137" s="144"/>
      <c r="BZ137" s="144"/>
      <c r="CA137" s="144"/>
      <c r="CB137" s="144"/>
      <c r="CC137" s="144"/>
      <c r="CD137" s="144"/>
      <c r="CE137" s="144"/>
      <c r="CF137" s="144"/>
      <c r="CG137" s="144"/>
      <c r="CH137" s="144"/>
      <c r="CI137" s="144"/>
      <c r="CJ137" s="144"/>
      <c r="CK137" s="144"/>
      <c r="CL137" s="144"/>
      <c r="CM137" s="144"/>
      <c r="CN137" s="144"/>
      <c r="CO137" s="144"/>
      <c r="CP137" s="144"/>
      <c r="CQ137" s="144"/>
      <c r="CR137" s="144"/>
      <c r="CS137" s="144"/>
      <c r="CT137" s="144"/>
      <c r="CU137" s="144"/>
      <c r="CV137" s="144"/>
      <c r="CW137" s="144"/>
      <c r="CX137" s="144"/>
      <c r="CY137" s="144"/>
      <c r="CZ137" s="144"/>
      <c r="DA137" s="144"/>
      <c r="DB137" s="144"/>
      <c r="DC137" s="144"/>
      <c r="DD137" s="144"/>
      <c r="DE137" s="144"/>
      <c r="DF137" s="144"/>
      <c r="DG137" s="144"/>
      <c r="DH137" s="144"/>
      <c r="DI137" s="144"/>
      <c r="DJ137" s="144"/>
      <c r="DK137" s="144"/>
      <c r="DL137" s="144"/>
      <c r="DM137" s="144"/>
      <c r="DN137" s="144"/>
      <c r="DO137" s="144"/>
      <c r="DP137" s="144"/>
      <c r="DQ137" s="144"/>
      <c r="DR137" s="144"/>
      <c r="DS137" s="144"/>
      <c r="DT137" s="144"/>
      <c r="DU137" s="144"/>
      <c r="DV137" s="144"/>
      <c r="DW137" s="144"/>
      <c r="DX137" s="144"/>
      <c r="DY137" s="144"/>
      <c r="DZ137" s="144"/>
      <c r="EA137" s="144"/>
      <c r="EB137" s="144"/>
      <c r="EC137" s="144"/>
      <c r="ED137" s="144"/>
      <c r="EE137" s="144"/>
      <c r="EF137" s="144"/>
      <c r="EG137" s="144"/>
      <c r="EH137" s="144"/>
      <c r="EI137" s="144"/>
      <c r="EJ137" s="144"/>
      <c r="EK137" s="144"/>
      <c r="EL137" s="144"/>
      <c r="EM137" s="144"/>
      <c r="EN137" s="144"/>
      <c r="EO137" s="144"/>
      <c r="EP137" s="144"/>
      <c r="EQ137" s="144"/>
      <c r="ER137" s="144"/>
      <c r="ES137" s="144"/>
      <c r="ET137" s="144"/>
      <c r="EU137" s="144"/>
      <c r="EV137" s="144"/>
      <c r="EW137" s="144"/>
      <c r="EX137" s="144"/>
      <c r="EY137" s="144"/>
      <c r="EZ137" s="144"/>
      <c r="FA137" s="144"/>
      <c r="FB137" s="144"/>
      <c r="FC137" s="144"/>
      <c r="FD137" s="144"/>
      <c r="FE137" s="144"/>
      <c r="FF137" s="144"/>
      <c r="FG137" s="144"/>
      <c r="FH137" s="144"/>
      <c r="FI137" s="144"/>
      <c r="FJ137" s="144"/>
      <c r="FK137" s="144"/>
      <c r="FL137" s="144"/>
      <c r="FM137" s="144"/>
      <c r="FN137" s="144"/>
      <c r="FO137" s="144"/>
      <c r="FP137" s="144"/>
      <c r="FQ137" s="144"/>
      <c r="FR137" s="144"/>
      <c r="FS137" s="144"/>
      <c r="FT137" s="144"/>
      <c r="FU137" s="144"/>
      <c r="FV137" s="144"/>
      <c r="FW137" s="144"/>
      <c r="FX137" s="144"/>
      <c r="FY137" s="144"/>
      <c r="FZ137" s="144"/>
      <c r="GA137" s="144"/>
      <c r="GB137" s="144"/>
      <c r="GC137" s="144"/>
      <c r="GD137" s="144"/>
      <c r="GE137" s="144"/>
      <c r="GF137" s="144"/>
      <c r="GG137" s="144"/>
      <c r="GH137" s="144"/>
      <c r="GI137" s="144"/>
      <c r="GJ137" s="144"/>
      <c r="GK137" s="144"/>
      <c r="GL137" s="144"/>
      <c r="GM137" s="144"/>
      <c r="GN137" s="144"/>
      <c r="GO137" s="144"/>
      <c r="GP137" s="144"/>
      <c r="GQ137" s="144"/>
      <c r="GR137" s="144"/>
      <c r="GS137" s="144"/>
      <c r="GT137" s="144"/>
      <c r="GU137" s="144"/>
      <c r="GV137" s="144"/>
      <c r="GW137" s="144"/>
      <c r="GX137" s="144"/>
      <c r="GY137" s="144"/>
      <c r="GZ137" s="144"/>
      <c r="HA137" s="144"/>
      <c r="HB137" s="144"/>
      <c r="HC137" s="144"/>
      <c r="HD137" s="144"/>
      <c r="HE137" s="144"/>
      <c r="HF137" s="144"/>
      <c r="HG137" s="144"/>
      <c r="HH137" s="144"/>
      <c r="HI137" s="144"/>
      <c r="HJ137" s="144"/>
      <c r="HK137" s="144"/>
      <c r="HL137" s="144"/>
      <c r="HM137" s="144"/>
      <c r="HN137" s="144"/>
      <c r="HO137" s="144"/>
      <c r="HP137" s="144"/>
      <c r="HQ137" s="144"/>
      <c r="HR137" s="144"/>
      <c r="HS137" s="144"/>
      <c r="HT137" s="144"/>
      <c r="HU137" s="144"/>
      <c r="HV137" s="144"/>
      <c r="HW137" s="144"/>
      <c r="HX137" s="144"/>
      <c r="HY137" s="144"/>
      <c r="HZ137" s="144"/>
      <c r="IA137" s="144"/>
      <c r="IB137" s="144"/>
      <c r="IC137" s="144"/>
      <c r="ID137" s="144"/>
      <c r="IE137" s="144"/>
      <c r="IF137" s="144"/>
      <c r="IG137" s="144"/>
      <c r="IH137" s="144"/>
      <c r="II137" s="144"/>
      <c r="IJ137" s="144"/>
      <c r="IK137" s="144"/>
      <c r="IL137" s="144"/>
      <c r="IM137" s="144"/>
      <c r="IN137" s="144"/>
      <c r="IO137" s="144"/>
      <c r="IP137" s="144"/>
      <c r="IQ137" s="144"/>
      <c r="IR137" s="144"/>
      <c r="IS137" s="144"/>
      <c r="IT137" s="144"/>
      <c r="IU137" s="144"/>
      <c r="IV137" s="144"/>
      <c r="IW137" s="144"/>
      <c r="IX137" s="144"/>
      <c r="IY137" s="144"/>
      <c r="IZ137" s="144"/>
      <c r="JA137" s="144"/>
      <c r="JB137" s="144"/>
      <c r="JC137" s="144"/>
      <c r="JD137" s="144"/>
      <c r="JE137" s="144"/>
      <c r="JF137" s="144"/>
      <c r="JG137" s="144"/>
      <c r="JH137" s="144"/>
      <c r="JI137" s="144"/>
      <c r="JJ137" s="144"/>
      <c r="JK137" s="144"/>
      <c r="JL137" s="144"/>
      <c r="JM137" s="144"/>
      <c r="JN137" s="144"/>
      <c r="JO137" s="144"/>
      <c r="JP137" s="144"/>
      <c r="JQ137" s="144"/>
      <c r="JR137" s="144"/>
      <c r="JS137" s="144"/>
      <c r="JT137" s="144"/>
      <c r="JU137" s="144"/>
      <c r="JV137" s="144"/>
      <c r="JW137" s="144"/>
      <c r="JX137" s="144"/>
      <c r="JY137" s="144"/>
      <c r="JZ137" s="144"/>
      <c r="KA137" s="144"/>
      <c r="KB137" s="144"/>
      <c r="KC137" s="144"/>
      <c r="KD137" s="144"/>
      <c r="KE137" s="144"/>
      <c r="KF137" s="144"/>
      <c r="KG137" s="144"/>
      <c r="KH137" s="144"/>
      <c r="KI137" s="144"/>
      <c r="KJ137" s="144"/>
      <c r="KK137" s="144"/>
      <c r="KL137" s="144"/>
      <c r="KM137" s="144"/>
      <c r="KN137" s="144"/>
      <c r="KO137" s="144"/>
      <c r="KP137" s="144"/>
      <c r="KQ137" s="144"/>
      <c r="KR137" s="144"/>
      <c r="KS137" s="144"/>
      <c r="KT137" s="144"/>
      <c r="KU137" s="144"/>
      <c r="KV137" s="144"/>
      <c r="KW137" s="144"/>
      <c r="KX137" s="144"/>
      <c r="KY137" s="144"/>
      <c r="KZ137" s="144"/>
      <c r="LA137" s="144"/>
      <c r="LB137" s="144"/>
      <c r="LC137" s="144"/>
      <c r="LD137" s="144"/>
      <c r="LE137" s="144"/>
      <c r="LF137" s="144"/>
      <c r="LG137" s="144"/>
      <c r="LH137" s="144"/>
      <c r="LI137" s="144"/>
      <c r="LJ137" s="144"/>
      <c r="LK137" s="144"/>
      <c r="LL137" s="144"/>
      <c r="LM137" s="144"/>
      <c r="LN137" s="144"/>
      <c r="LO137" s="144"/>
      <c r="LP137" s="144"/>
      <c r="LQ137" s="144"/>
      <c r="LR137" s="144"/>
      <c r="LS137" s="144"/>
      <c r="LT137" s="144"/>
      <c r="LU137" s="144"/>
      <c r="LV137" s="144"/>
      <c r="LW137" s="144"/>
      <c r="LX137" s="144"/>
      <c r="LY137" s="144"/>
      <c r="LZ137" s="144"/>
      <c r="MA137" s="144"/>
      <c r="MB137" s="144"/>
      <c r="MC137" s="144"/>
      <c r="MD137" s="144"/>
      <c r="ME137" s="144"/>
      <c r="MF137" s="144"/>
      <c r="MG137" s="144"/>
      <c r="MH137" s="144"/>
      <c r="MI137" s="144"/>
      <c r="MJ137" s="144"/>
      <c r="MK137" s="144"/>
      <c r="ML137" s="144"/>
      <c r="MM137" s="144"/>
      <c r="MN137" s="144"/>
      <c r="MO137" s="144"/>
      <c r="MP137" s="144"/>
      <c r="MQ137" s="144"/>
      <c r="MR137" s="144"/>
      <c r="MS137" s="144"/>
      <c r="MT137" s="144"/>
      <c r="MU137" s="144"/>
      <c r="MV137" s="144"/>
      <c r="MW137" s="144"/>
      <c r="MX137" s="144"/>
      <c r="MY137" s="144"/>
      <c r="MZ137" s="144"/>
      <c r="NA137" s="144"/>
      <c r="NB137" s="144"/>
      <c r="NC137" s="144"/>
      <c r="ND137" s="144"/>
      <c r="NE137" s="144"/>
      <c r="NF137" s="144"/>
      <c r="NG137" s="144"/>
      <c r="NH137" s="144"/>
      <c r="NI137" s="144"/>
      <c r="NJ137" s="144"/>
      <c r="NK137" s="144"/>
      <c r="NL137" s="144"/>
      <c r="NM137" s="144"/>
      <c r="NN137" s="144"/>
      <c r="NO137" s="144"/>
      <c r="NP137" s="144"/>
      <c r="NQ137" s="144"/>
      <c r="NR137" s="144"/>
      <c r="NS137" s="144"/>
      <c r="NT137" s="144"/>
      <c r="NU137" s="144"/>
      <c r="NV137" s="144"/>
      <c r="NW137" s="144"/>
      <c r="NX137" s="144"/>
      <c r="NY137" s="144"/>
      <c r="NZ137" s="144"/>
      <c r="OA137" s="144"/>
      <c r="OB137" s="144"/>
      <c r="OC137" s="144"/>
      <c r="OD137" s="144"/>
      <c r="OE137" s="144"/>
      <c r="OF137" s="144"/>
      <c r="OG137" s="144"/>
      <c r="OH137" s="144"/>
      <c r="OI137" s="144"/>
      <c r="OJ137" s="144"/>
      <c r="OK137" s="144"/>
      <c r="OL137" s="144"/>
      <c r="OM137" s="144"/>
      <c r="ON137" s="144"/>
      <c r="OO137" s="144"/>
      <c r="OP137" s="144"/>
      <c r="OQ137" s="144"/>
      <c r="OR137" s="144"/>
      <c r="OS137" s="144"/>
      <c r="OT137" s="144"/>
      <c r="OU137" s="144"/>
      <c r="OV137" s="144"/>
      <c r="OW137" s="144"/>
      <c r="OX137" s="144"/>
      <c r="OY137" s="144"/>
      <c r="OZ137" s="144"/>
      <c r="PA137" s="144"/>
      <c r="PB137" s="144"/>
      <c r="PC137" s="144"/>
      <c r="PD137" s="144"/>
      <c r="PE137" s="144"/>
      <c r="PF137" s="144"/>
      <c r="PG137" s="144"/>
      <c r="PH137" s="144"/>
      <c r="PI137" s="144"/>
      <c r="PJ137" s="144"/>
      <c r="PK137" s="144"/>
      <c r="PL137" s="144"/>
      <c r="PM137" s="144"/>
      <c r="PN137" s="144"/>
      <c r="PO137" s="144"/>
      <c r="PP137" s="144"/>
      <c r="PQ137" s="144"/>
      <c r="PR137" s="144"/>
      <c r="PS137" s="144"/>
      <c r="PT137" s="144"/>
      <c r="PU137" s="144"/>
      <c r="PV137" s="144"/>
      <c r="PW137" s="144"/>
      <c r="PX137" s="144"/>
      <c r="PY137" s="144"/>
      <c r="PZ137" s="144"/>
      <c r="QA137" s="144"/>
      <c r="QB137" s="144"/>
      <c r="QC137" s="144"/>
      <c r="QD137" s="144"/>
      <c r="QE137" s="144"/>
      <c r="QF137" s="144"/>
      <c r="QG137" s="144"/>
      <c r="QH137" s="144"/>
      <c r="QI137" s="144"/>
      <c r="QJ137" s="144"/>
      <c r="QK137" s="144"/>
      <c r="QL137" s="144"/>
      <c r="QM137" s="144"/>
      <c r="QN137" s="144"/>
      <c r="QO137" s="144"/>
      <c r="QP137" s="144"/>
      <c r="QQ137" s="144"/>
      <c r="QR137" s="144"/>
      <c r="QS137" s="144"/>
      <c r="QT137" s="144"/>
      <c r="QU137" s="144"/>
      <c r="QV137" s="144"/>
      <c r="QW137" s="144"/>
      <c r="QX137" s="144"/>
      <c r="QY137" s="144"/>
      <c r="QZ137" s="144"/>
      <c r="RA137" s="144"/>
      <c r="RB137" s="144"/>
      <c r="RC137" s="144"/>
      <c r="RD137" s="144"/>
      <c r="RE137" s="144"/>
      <c r="RF137" s="144"/>
      <c r="RG137" s="144"/>
      <c r="RH137" s="144"/>
      <c r="RI137" s="144"/>
      <c r="RJ137" s="144"/>
      <c r="RK137" s="144"/>
      <c r="RL137" s="144"/>
      <c r="RM137" s="144"/>
      <c r="RN137" s="144"/>
      <c r="RO137" s="144"/>
      <c r="RP137" s="144"/>
      <c r="RQ137" s="144"/>
      <c r="RR137" s="144"/>
      <c r="RS137" s="144"/>
      <c r="RT137" s="144"/>
      <c r="RU137" s="144"/>
      <c r="RV137" s="144"/>
      <c r="RW137" s="144"/>
      <c r="RX137" s="144"/>
      <c r="RY137" s="144"/>
      <c r="RZ137" s="144"/>
      <c r="SA137" s="144"/>
      <c r="SB137" s="144"/>
      <c r="SC137" s="144"/>
      <c r="SD137" s="144"/>
      <c r="SE137" s="144"/>
      <c r="SF137" s="144"/>
      <c r="SG137" s="144"/>
      <c r="SH137" s="144"/>
      <c r="SI137" s="144"/>
      <c r="SJ137" s="144"/>
      <c r="SK137" s="144"/>
      <c r="SL137" s="144"/>
      <c r="SM137" s="144"/>
      <c r="SN137" s="144"/>
      <c r="SO137" s="144"/>
      <c r="SP137" s="144"/>
      <c r="SQ137" s="144"/>
      <c r="SR137" s="144"/>
      <c r="SS137" s="144"/>
      <c r="ST137" s="144"/>
      <c r="SU137" s="144"/>
      <c r="SV137" s="144"/>
      <c r="SW137" s="144"/>
      <c r="SX137" s="144"/>
      <c r="SY137" s="144"/>
      <c r="SZ137" s="144"/>
      <c r="TA137" s="144"/>
      <c r="TB137" s="144"/>
      <c r="TC137" s="144"/>
      <c r="TD137" s="144"/>
      <c r="TE137" s="144"/>
      <c r="TF137" s="144"/>
      <c r="TG137" s="144"/>
      <c r="TH137" s="144"/>
      <c r="TI137" s="144"/>
      <c r="TJ137" s="144"/>
      <c r="TK137" s="144"/>
      <c r="TL137" s="144"/>
      <c r="TM137" s="144"/>
      <c r="TN137" s="144"/>
      <c r="TO137" s="144"/>
      <c r="TP137" s="144"/>
      <c r="TQ137" s="144"/>
      <c r="TR137" s="144"/>
      <c r="TS137" s="144"/>
      <c r="TT137" s="144"/>
      <c r="TU137" s="144"/>
      <c r="TV137" s="144"/>
      <c r="TW137" s="144"/>
      <c r="TX137" s="144"/>
      <c r="TY137" s="144"/>
      <c r="TZ137" s="144"/>
      <c r="UA137" s="144"/>
      <c r="UB137" s="144"/>
      <c r="UC137" s="144"/>
      <c r="UD137" s="144"/>
      <c r="UE137" s="144"/>
      <c r="UF137" s="144"/>
      <c r="UG137" s="144"/>
      <c r="UH137" s="144"/>
      <c r="UI137" s="144"/>
      <c r="UJ137" s="144"/>
      <c r="UK137" s="144"/>
      <c r="UL137" s="144"/>
      <c r="UM137" s="144"/>
      <c r="UN137" s="144"/>
      <c r="UO137" s="144"/>
      <c r="UP137" s="144"/>
      <c r="UQ137" s="144"/>
      <c r="UR137" s="144"/>
      <c r="US137" s="144"/>
      <c r="UT137" s="144"/>
      <c r="UU137" s="144"/>
      <c r="UV137" s="144"/>
      <c r="UW137" s="144"/>
      <c r="UX137" s="144"/>
      <c r="UY137" s="144"/>
      <c r="UZ137" s="144"/>
      <c r="VA137" s="144"/>
      <c r="VB137" s="144"/>
      <c r="VC137" s="144"/>
      <c r="VD137" s="144"/>
      <c r="VE137" s="144"/>
      <c r="VF137" s="144"/>
      <c r="VG137" s="144"/>
      <c r="VH137" s="144"/>
      <c r="VI137" s="144"/>
      <c r="VJ137" s="144"/>
      <c r="VK137" s="144"/>
      <c r="VL137" s="144"/>
      <c r="VM137" s="144"/>
      <c r="VN137" s="144"/>
      <c r="VO137" s="144"/>
      <c r="VP137" s="144"/>
      <c r="VQ137" s="144"/>
      <c r="VR137" s="144"/>
      <c r="VS137" s="144"/>
      <c r="VT137" s="144"/>
      <c r="VU137" s="144"/>
      <c r="VV137" s="144"/>
      <c r="VW137" s="144"/>
      <c r="VX137" s="144"/>
      <c r="VY137" s="144"/>
      <c r="VZ137" s="144"/>
      <c r="WA137" s="144"/>
      <c r="WB137" s="144"/>
      <c r="WC137" s="144"/>
      <c r="WD137" s="144"/>
      <c r="WE137" s="144"/>
      <c r="WF137" s="144"/>
      <c r="WG137" s="144"/>
      <c r="WH137" s="144"/>
      <c r="WI137" s="144"/>
      <c r="WJ137" s="144"/>
      <c r="WK137" s="144"/>
      <c r="WL137" s="144"/>
      <c r="WM137" s="144"/>
      <c r="WN137" s="144"/>
      <c r="WO137" s="144"/>
      <c r="WP137" s="144"/>
      <c r="WQ137" s="144"/>
      <c r="WR137" s="144"/>
      <c r="WS137" s="144"/>
      <c r="WT137" s="144"/>
      <c r="WU137" s="144"/>
      <c r="WV137" s="144"/>
      <c r="WW137" s="144"/>
      <c r="WX137" s="144"/>
      <c r="WY137" s="144"/>
      <c r="WZ137" s="144"/>
      <c r="XA137" s="144"/>
      <c r="XB137" s="144"/>
      <c r="XC137" s="144"/>
      <c r="XD137" s="144"/>
      <c r="XE137" s="144"/>
      <c r="XF137" s="144"/>
      <c r="XG137" s="144"/>
      <c r="XH137" s="144"/>
      <c r="XI137" s="144"/>
      <c r="XJ137" s="144"/>
      <c r="XK137" s="144"/>
      <c r="XL137" s="144"/>
      <c r="XM137" s="144"/>
      <c r="XN137" s="144"/>
      <c r="XO137" s="144"/>
      <c r="XP137" s="144"/>
      <c r="XQ137" s="144"/>
      <c r="XR137" s="144"/>
      <c r="XS137" s="144"/>
      <c r="XT137" s="144"/>
      <c r="XU137" s="144"/>
      <c r="XV137" s="144"/>
      <c r="XW137" s="144"/>
      <c r="XX137" s="144"/>
      <c r="XY137" s="144"/>
      <c r="XZ137" s="144"/>
      <c r="YA137" s="144"/>
      <c r="YB137" s="144"/>
      <c r="YC137" s="144"/>
      <c r="YD137" s="144"/>
      <c r="YE137" s="144"/>
      <c r="YF137" s="144"/>
      <c r="YG137" s="144"/>
      <c r="YH137" s="144"/>
      <c r="YI137" s="144"/>
      <c r="YJ137" s="144"/>
      <c r="YK137" s="144"/>
      <c r="YL137" s="144"/>
      <c r="YM137" s="144"/>
      <c r="YN137" s="144"/>
      <c r="YO137" s="144"/>
      <c r="YP137" s="144"/>
      <c r="YQ137" s="144"/>
      <c r="YR137" s="144"/>
      <c r="YS137" s="144"/>
      <c r="YT137" s="144"/>
      <c r="YU137" s="144"/>
      <c r="YV137" s="144"/>
      <c r="YW137" s="144"/>
      <c r="YX137" s="144"/>
      <c r="YY137" s="144"/>
      <c r="YZ137" s="144"/>
      <c r="ZA137" s="144"/>
      <c r="ZB137" s="144"/>
      <c r="ZC137" s="144"/>
      <c r="ZD137" s="144"/>
      <c r="ZE137" s="144"/>
      <c r="ZF137" s="144"/>
      <c r="ZG137" s="144"/>
      <c r="ZH137" s="144"/>
      <c r="ZI137" s="144"/>
      <c r="ZJ137" s="144"/>
      <c r="ZK137" s="144"/>
      <c r="ZL137" s="144"/>
      <c r="ZM137" s="144"/>
      <c r="ZN137" s="144"/>
      <c r="ZO137" s="144"/>
      <c r="ZP137" s="144"/>
      <c r="ZQ137" s="144"/>
      <c r="ZR137" s="144"/>
      <c r="ZS137" s="144"/>
      <c r="ZT137" s="144"/>
      <c r="ZU137" s="144"/>
      <c r="ZV137" s="144"/>
      <c r="ZW137" s="144"/>
      <c r="ZX137" s="144"/>
      <c r="ZY137" s="144"/>
      <c r="ZZ137" s="144"/>
      <c r="AAA137" s="144"/>
      <c r="AAB137" s="144"/>
      <c r="AAC137" s="144"/>
      <c r="AAD137" s="144"/>
      <c r="AAE137" s="144"/>
      <c r="AAF137" s="144"/>
      <c r="AAG137" s="144"/>
      <c r="AAH137" s="144"/>
      <c r="AAI137" s="144"/>
      <c r="AAJ137" s="144"/>
      <c r="AAK137" s="144"/>
      <c r="AAL137" s="144"/>
      <c r="AAM137" s="144"/>
      <c r="AAN137" s="144"/>
      <c r="AAO137" s="144"/>
      <c r="AAP137" s="144"/>
      <c r="AAQ137" s="144"/>
      <c r="AAR137" s="144"/>
      <c r="AAS137" s="144"/>
      <c r="AAT137" s="144"/>
      <c r="AAU137" s="144"/>
      <c r="AAV137" s="144"/>
      <c r="AAW137" s="144"/>
      <c r="AAX137" s="144"/>
      <c r="AAY137" s="144"/>
      <c r="AAZ137" s="144"/>
      <c r="ABA137" s="144"/>
      <c r="ABB137" s="144"/>
      <c r="ABC137" s="144"/>
      <c r="ABD137" s="144"/>
      <c r="ABE137" s="144"/>
      <c r="ABF137" s="144"/>
      <c r="ABG137" s="144"/>
      <c r="ABH137" s="144"/>
      <c r="ABI137" s="144"/>
      <c r="ABJ137" s="144"/>
      <c r="ABK137" s="144"/>
      <c r="ABL137" s="144"/>
      <c r="ABM137" s="144"/>
      <c r="ABN137" s="144"/>
      <c r="ABO137" s="144"/>
      <c r="ABP137" s="144"/>
      <c r="ABQ137" s="144"/>
      <c r="ABR137" s="144"/>
      <c r="ABS137" s="144"/>
      <c r="ABT137" s="144"/>
      <c r="ABU137" s="144"/>
      <c r="ABV137" s="144"/>
      <c r="ABW137" s="144"/>
      <c r="ABX137" s="144"/>
      <c r="ABY137" s="144"/>
      <c r="ABZ137" s="144"/>
      <c r="ACA137" s="144"/>
      <c r="ACB137" s="144"/>
      <c r="ACC137" s="144"/>
      <c r="ACD137" s="144"/>
      <c r="ACE137" s="144"/>
      <c r="ACF137" s="144"/>
      <c r="ACG137" s="144"/>
      <c r="ACH137" s="144"/>
      <c r="ACI137" s="144"/>
      <c r="ACJ137" s="144"/>
      <c r="ACK137" s="144"/>
      <c r="ACL137" s="144"/>
      <c r="ACM137" s="144"/>
      <c r="ACN137" s="144"/>
      <c r="ACO137" s="144"/>
      <c r="ACP137" s="144"/>
      <c r="ACQ137" s="144"/>
      <c r="ACR137" s="144"/>
      <c r="ACS137" s="144"/>
      <c r="ACT137" s="144"/>
      <c r="ACU137" s="144"/>
      <c r="ACV137" s="144"/>
      <c r="ACW137" s="144"/>
      <c r="ACX137" s="144"/>
      <c r="ACY137" s="144"/>
      <c r="ACZ137" s="144"/>
      <c r="ADA137" s="144"/>
      <c r="ADB137" s="144"/>
      <c r="ADC137" s="144"/>
      <c r="ADD137" s="144"/>
      <c r="ADE137" s="144"/>
      <c r="ADF137" s="144"/>
      <c r="ADG137" s="144"/>
      <c r="ADH137" s="144"/>
      <c r="ADI137" s="144"/>
      <c r="ADJ137" s="144"/>
      <c r="ADK137" s="144"/>
      <c r="ADL137" s="144"/>
      <c r="ADM137" s="144"/>
      <c r="ADN137" s="144"/>
      <c r="ADO137" s="144"/>
      <c r="ADP137" s="144"/>
      <c r="ADQ137" s="144"/>
      <c r="ADR137" s="144"/>
      <c r="ADS137" s="144"/>
      <c r="ADT137" s="144"/>
      <c r="ADU137" s="144"/>
      <c r="ADV137" s="144"/>
      <c r="ADW137" s="144"/>
      <c r="ADX137" s="144"/>
      <c r="ADY137" s="144"/>
      <c r="ADZ137" s="144"/>
      <c r="AEA137" s="144"/>
      <c r="AEB137" s="144"/>
      <c r="AEC137" s="144"/>
      <c r="AED137" s="144"/>
      <c r="AEE137" s="144"/>
      <c r="AEF137" s="144"/>
      <c r="AEG137" s="144"/>
      <c r="AEH137" s="144"/>
      <c r="AEI137" s="144"/>
      <c r="AEJ137" s="144"/>
      <c r="AEK137" s="144"/>
      <c r="AEL137" s="144"/>
      <c r="AEM137" s="144"/>
      <c r="AEN137" s="144"/>
      <c r="AEO137" s="144"/>
      <c r="AEP137" s="144"/>
      <c r="AEQ137" s="144"/>
      <c r="AER137" s="144"/>
      <c r="AES137" s="144"/>
      <c r="AET137" s="144"/>
      <c r="AEU137" s="144"/>
      <c r="AEV137" s="144"/>
      <c r="AEW137" s="144"/>
      <c r="AEX137" s="144"/>
      <c r="AEY137" s="144"/>
      <c r="AEZ137" s="144"/>
      <c r="AFA137" s="144"/>
      <c r="AFB137" s="144"/>
      <c r="AFC137" s="144"/>
      <c r="AFD137" s="144"/>
      <c r="AFE137" s="144"/>
      <c r="AFF137" s="144"/>
      <c r="AFG137" s="144"/>
      <c r="AFH137" s="144"/>
      <c r="AFI137" s="144"/>
      <c r="AFJ137" s="144"/>
      <c r="AFK137" s="144"/>
      <c r="AFL137" s="144"/>
      <c r="AFM137" s="144"/>
      <c r="AFN137" s="144"/>
      <c r="AFO137" s="144"/>
      <c r="AFP137" s="144"/>
      <c r="AFQ137" s="144"/>
      <c r="AFR137" s="144"/>
      <c r="AFS137" s="144"/>
      <c r="AFT137" s="144"/>
      <c r="AFU137" s="144"/>
      <c r="AFV137" s="144"/>
      <c r="AFW137" s="144"/>
      <c r="AFX137" s="144"/>
      <c r="AFY137" s="144"/>
      <c r="AFZ137" s="144"/>
      <c r="AGA137" s="144"/>
      <c r="AGB137" s="144"/>
      <c r="AGC137" s="144"/>
      <c r="AGD137" s="144"/>
      <c r="AGE137" s="144"/>
      <c r="AGF137" s="144"/>
      <c r="AGG137" s="144"/>
      <c r="AGH137" s="144"/>
      <c r="AGI137" s="144"/>
      <c r="AGJ137" s="144"/>
      <c r="AGK137" s="144"/>
      <c r="AGL137" s="144"/>
      <c r="AGM137" s="144"/>
      <c r="AGN137" s="144"/>
      <c r="AGO137" s="144"/>
      <c r="AGP137" s="144"/>
      <c r="AGQ137" s="144"/>
      <c r="AGR137" s="144"/>
      <c r="AGS137" s="144"/>
      <c r="AGT137" s="144"/>
      <c r="AGU137" s="144"/>
      <c r="AGV137" s="144"/>
      <c r="AGW137" s="144"/>
      <c r="AGX137" s="144"/>
      <c r="AGY137" s="144"/>
      <c r="AGZ137" s="144"/>
      <c r="AHA137" s="144"/>
      <c r="AHB137" s="144"/>
      <c r="AHC137" s="144"/>
      <c r="AHD137" s="144"/>
      <c r="AHE137" s="144"/>
      <c r="AHF137" s="144"/>
      <c r="AHG137" s="144"/>
      <c r="AHH137" s="144"/>
      <c r="AHI137" s="144"/>
      <c r="AHJ137" s="144"/>
      <c r="AHK137" s="144"/>
      <c r="AHL137" s="144"/>
      <c r="AHM137" s="144"/>
      <c r="AHN137" s="144"/>
      <c r="AHO137" s="144"/>
      <c r="AHP137" s="144"/>
      <c r="AHQ137" s="144"/>
      <c r="AHR137" s="144"/>
      <c r="AHS137" s="144"/>
      <c r="AHT137" s="144"/>
      <c r="AHU137" s="144"/>
      <c r="AHV137" s="144"/>
      <c r="AHW137" s="144"/>
      <c r="AHX137" s="144"/>
      <c r="AHY137" s="144"/>
      <c r="AHZ137" s="144"/>
      <c r="AIA137" s="144"/>
      <c r="AIB137" s="144"/>
      <c r="AIC137" s="144"/>
      <c r="AID137" s="144"/>
      <c r="AIE137" s="144"/>
      <c r="AIF137" s="144"/>
      <c r="AIG137" s="144"/>
      <c r="AIH137" s="144"/>
      <c r="AII137" s="144"/>
      <c r="AIJ137" s="144"/>
      <c r="AIK137" s="144"/>
      <c r="AIL137" s="144"/>
      <c r="AIM137" s="144"/>
      <c r="AIN137" s="144"/>
      <c r="AIO137" s="144"/>
      <c r="AIP137" s="144"/>
      <c r="AIQ137" s="144"/>
      <c r="AIR137" s="144"/>
      <c r="AIS137" s="144"/>
      <c r="AIT137" s="144"/>
      <c r="AIU137" s="144"/>
      <c r="AIV137" s="144"/>
      <c r="AIW137" s="144"/>
      <c r="AIX137" s="144"/>
      <c r="AIY137" s="144"/>
      <c r="AIZ137" s="144"/>
      <c r="AJA137" s="144"/>
      <c r="AJB137" s="144"/>
      <c r="AJC137" s="144"/>
      <c r="AJD137" s="144"/>
      <c r="AJE137" s="144"/>
      <c r="AJF137" s="144"/>
      <c r="AJG137" s="144"/>
      <c r="AJH137" s="144"/>
      <c r="AJI137" s="144"/>
      <c r="AJJ137" s="144"/>
      <c r="AJK137" s="144"/>
      <c r="AJL137" s="144"/>
      <c r="AJM137" s="144"/>
      <c r="AJN137" s="144"/>
      <c r="AJO137" s="144"/>
      <c r="AJP137" s="144"/>
      <c r="AJQ137" s="144"/>
      <c r="AJR137" s="144"/>
      <c r="AJS137" s="144"/>
      <c r="AJT137" s="144"/>
      <c r="AJU137" s="144"/>
      <c r="AJV137" s="144"/>
      <c r="AJW137" s="144"/>
      <c r="AJX137" s="144"/>
      <c r="AJY137" s="144"/>
      <c r="AJZ137" s="144"/>
      <c r="AKA137" s="144"/>
      <c r="AKB137" s="144"/>
      <c r="AKC137" s="144"/>
      <c r="AKD137" s="144"/>
      <c r="AKE137" s="144"/>
      <c r="AKF137" s="144"/>
      <c r="AKG137" s="144"/>
      <c r="AKH137" s="144"/>
      <c r="AKI137" s="144"/>
    </row>
    <row r="138" spans="1:971" s="145" customFormat="1" ht="409.6" customHeight="1">
      <c r="A138" s="481" t="s">
        <v>150</v>
      </c>
      <c r="B138" s="481" t="s">
        <v>151</v>
      </c>
      <c r="C138" s="479" t="s">
        <v>259</v>
      </c>
      <c r="D138" s="479" t="s">
        <v>292</v>
      </c>
      <c r="E138" s="479" t="s">
        <v>293</v>
      </c>
      <c r="F138" s="638" t="s">
        <v>809</v>
      </c>
      <c r="G138" s="611">
        <v>45292</v>
      </c>
      <c r="H138" s="611">
        <v>45657</v>
      </c>
      <c r="I138" s="610" t="s">
        <v>307</v>
      </c>
      <c r="J138" s="610" t="s">
        <v>308</v>
      </c>
      <c r="K138" s="610" t="s">
        <v>191</v>
      </c>
      <c r="L138" s="627" t="s">
        <v>1511</v>
      </c>
      <c r="M138" s="627" t="s">
        <v>810</v>
      </c>
      <c r="N138" s="488">
        <v>0</v>
      </c>
      <c r="O138" s="491"/>
      <c r="P138" s="488">
        <v>0.5</v>
      </c>
      <c r="Q138" s="491"/>
      <c r="R138" s="488"/>
      <c r="S138" s="491"/>
      <c r="T138" s="488">
        <v>0.5</v>
      </c>
      <c r="U138" s="486"/>
      <c r="V138" s="500">
        <f>T138+P138+N138+R138</f>
        <v>1</v>
      </c>
      <c r="W138" s="498"/>
      <c r="X138" s="303"/>
      <c r="Y138" s="607"/>
      <c r="Z138" s="306"/>
      <c r="AA138" s="607"/>
      <c r="AB138" s="214"/>
      <c r="AC138" s="214"/>
      <c r="AD138" s="144"/>
      <c r="AE138" s="144"/>
      <c r="AF138" s="144"/>
      <c r="AG138" s="144"/>
      <c r="AH138" s="144"/>
      <c r="AI138" s="144"/>
      <c r="AJ138" s="144"/>
      <c r="AK138" s="144"/>
      <c r="AL138" s="144"/>
      <c r="AM138" s="144"/>
      <c r="AN138" s="144"/>
      <c r="AO138" s="144"/>
      <c r="AP138" s="144"/>
      <c r="AQ138" s="144"/>
      <c r="AR138" s="144"/>
      <c r="AS138" s="144"/>
      <c r="AT138" s="144"/>
      <c r="AU138" s="144"/>
      <c r="AV138" s="144"/>
      <c r="AW138" s="144"/>
      <c r="AX138" s="144"/>
      <c r="AY138" s="144"/>
      <c r="AZ138" s="144"/>
      <c r="BA138" s="144"/>
      <c r="BB138" s="144"/>
      <c r="BC138" s="144"/>
      <c r="BD138" s="144"/>
      <c r="BE138" s="144"/>
      <c r="BF138" s="144"/>
      <c r="BG138" s="144"/>
      <c r="BH138" s="144"/>
      <c r="BI138" s="144"/>
      <c r="BJ138" s="144"/>
      <c r="BK138" s="144"/>
      <c r="BL138" s="144"/>
      <c r="BM138" s="144"/>
      <c r="BN138" s="144"/>
      <c r="BO138" s="144"/>
      <c r="BP138" s="144"/>
      <c r="BQ138" s="144"/>
      <c r="BR138" s="144"/>
      <c r="BS138" s="144"/>
      <c r="BT138" s="144"/>
      <c r="BU138" s="144"/>
      <c r="BV138" s="144"/>
      <c r="BW138" s="144"/>
      <c r="BX138" s="144"/>
      <c r="BY138" s="144"/>
      <c r="BZ138" s="144"/>
      <c r="CA138" s="144"/>
      <c r="CB138" s="144"/>
      <c r="CC138" s="144"/>
      <c r="CD138" s="144"/>
      <c r="CE138" s="144"/>
      <c r="CF138" s="144"/>
      <c r="CG138" s="144"/>
      <c r="CH138" s="144"/>
      <c r="CI138" s="144"/>
      <c r="CJ138" s="144"/>
      <c r="CK138" s="144"/>
      <c r="CL138" s="144"/>
      <c r="CM138" s="144"/>
      <c r="CN138" s="144"/>
      <c r="CO138" s="144"/>
      <c r="CP138" s="144"/>
      <c r="CQ138" s="144"/>
      <c r="CR138" s="144"/>
      <c r="CS138" s="144"/>
      <c r="CT138" s="144"/>
      <c r="CU138" s="144"/>
      <c r="CV138" s="144"/>
      <c r="CW138" s="144"/>
      <c r="CX138" s="144"/>
      <c r="CY138" s="144"/>
      <c r="CZ138" s="144"/>
      <c r="DA138" s="144"/>
      <c r="DB138" s="144"/>
      <c r="DC138" s="144"/>
      <c r="DD138" s="144"/>
      <c r="DE138" s="144"/>
      <c r="DF138" s="144"/>
      <c r="DG138" s="144"/>
      <c r="DH138" s="144"/>
      <c r="DI138" s="144"/>
      <c r="DJ138" s="144"/>
      <c r="DK138" s="144"/>
      <c r="DL138" s="144"/>
      <c r="DM138" s="144"/>
      <c r="DN138" s="144"/>
      <c r="DO138" s="144"/>
      <c r="DP138" s="144"/>
      <c r="DQ138" s="144"/>
      <c r="DR138" s="144"/>
      <c r="DS138" s="144"/>
      <c r="DT138" s="144"/>
      <c r="DU138" s="144"/>
      <c r="DV138" s="144"/>
      <c r="DW138" s="144"/>
      <c r="DX138" s="144"/>
      <c r="DY138" s="144"/>
      <c r="DZ138" s="144"/>
      <c r="EA138" s="144"/>
      <c r="EB138" s="144"/>
      <c r="EC138" s="144"/>
      <c r="ED138" s="144"/>
      <c r="EE138" s="144"/>
      <c r="EF138" s="144"/>
      <c r="EG138" s="144"/>
      <c r="EH138" s="144"/>
      <c r="EI138" s="144"/>
      <c r="EJ138" s="144"/>
      <c r="EK138" s="144"/>
      <c r="EL138" s="144"/>
      <c r="EM138" s="144"/>
      <c r="EN138" s="144"/>
      <c r="EO138" s="144"/>
      <c r="EP138" s="144"/>
      <c r="EQ138" s="144"/>
      <c r="ER138" s="144"/>
      <c r="ES138" s="144"/>
      <c r="ET138" s="144"/>
      <c r="EU138" s="144"/>
      <c r="EV138" s="144"/>
      <c r="EW138" s="144"/>
      <c r="EX138" s="144"/>
      <c r="EY138" s="144"/>
      <c r="EZ138" s="144"/>
      <c r="FA138" s="144"/>
      <c r="FB138" s="144"/>
      <c r="FC138" s="144"/>
      <c r="FD138" s="144"/>
      <c r="FE138" s="144"/>
      <c r="FF138" s="144"/>
      <c r="FG138" s="144"/>
      <c r="FH138" s="144"/>
      <c r="FI138" s="144"/>
      <c r="FJ138" s="144"/>
      <c r="FK138" s="144"/>
      <c r="FL138" s="144"/>
      <c r="FM138" s="144"/>
      <c r="FN138" s="144"/>
      <c r="FO138" s="144"/>
      <c r="FP138" s="144"/>
      <c r="FQ138" s="144"/>
      <c r="FR138" s="144"/>
      <c r="FS138" s="144"/>
      <c r="FT138" s="144"/>
      <c r="FU138" s="144"/>
      <c r="FV138" s="144"/>
      <c r="FW138" s="144"/>
      <c r="FX138" s="144"/>
      <c r="FY138" s="144"/>
      <c r="FZ138" s="144"/>
      <c r="GA138" s="144"/>
      <c r="GB138" s="144"/>
      <c r="GC138" s="144"/>
      <c r="GD138" s="144"/>
      <c r="GE138" s="144"/>
      <c r="GF138" s="144"/>
      <c r="GG138" s="144"/>
      <c r="GH138" s="144"/>
      <c r="GI138" s="144"/>
      <c r="GJ138" s="144"/>
      <c r="GK138" s="144"/>
      <c r="GL138" s="144"/>
      <c r="GM138" s="144"/>
      <c r="GN138" s="144"/>
      <c r="GO138" s="144"/>
      <c r="GP138" s="144"/>
      <c r="GQ138" s="144"/>
      <c r="GR138" s="144"/>
      <c r="GS138" s="144"/>
      <c r="GT138" s="144"/>
      <c r="GU138" s="144"/>
      <c r="GV138" s="144"/>
      <c r="GW138" s="144"/>
      <c r="GX138" s="144"/>
      <c r="GY138" s="144"/>
      <c r="GZ138" s="144"/>
      <c r="HA138" s="144"/>
      <c r="HB138" s="144"/>
      <c r="HC138" s="144"/>
      <c r="HD138" s="144"/>
      <c r="HE138" s="144"/>
      <c r="HF138" s="144"/>
      <c r="HG138" s="144"/>
      <c r="HH138" s="144"/>
      <c r="HI138" s="144"/>
      <c r="HJ138" s="144"/>
      <c r="HK138" s="144"/>
      <c r="HL138" s="144"/>
      <c r="HM138" s="144"/>
      <c r="HN138" s="144"/>
      <c r="HO138" s="144"/>
      <c r="HP138" s="144"/>
      <c r="HQ138" s="144"/>
      <c r="HR138" s="144"/>
      <c r="HS138" s="144"/>
      <c r="HT138" s="144"/>
      <c r="HU138" s="144"/>
      <c r="HV138" s="144"/>
      <c r="HW138" s="144"/>
      <c r="HX138" s="144"/>
      <c r="HY138" s="144"/>
      <c r="HZ138" s="144"/>
      <c r="IA138" s="144"/>
      <c r="IB138" s="144"/>
      <c r="IC138" s="144"/>
      <c r="ID138" s="144"/>
      <c r="IE138" s="144"/>
      <c r="IF138" s="144"/>
      <c r="IG138" s="144"/>
      <c r="IH138" s="144"/>
      <c r="II138" s="144"/>
      <c r="IJ138" s="144"/>
      <c r="IK138" s="144"/>
      <c r="IL138" s="144"/>
      <c r="IM138" s="144"/>
      <c r="IN138" s="144"/>
      <c r="IO138" s="144"/>
      <c r="IP138" s="144"/>
      <c r="IQ138" s="144"/>
      <c r="IR138" s="144"/>
      <c r="IS138" s="144"/>
      <c r="IT138" s="144"/>
      <c r="IU138" s="144"/>
      <c r="IV138" s="144"/>
      <c r="IW138" s="144"/>
      <c r="IX138" s="144"/>
      <c r="IY138" s="144"/>
      <c r="IZ138" s="144"/>
      <c r="JA138" s="144"/>
      <c r="JB138" s="144"/>
      <c r="JC138" s="144"/>
      <c r="JD138" s="144"/>
      <c r="JE138" s="144"/>
      <c r="JF138" s="144"/>
      <c r="JG138" s="144"/>
      <c r="JH138" s="144"/>
      <c r="JI138" s="144"/>
      <c r="JJ138" s="144"/>
      <c r="JK138" s="144"/>
      <c r="JL138" s="144"/>
      <c r="JM138" s="144"/>
      <c r="JN138" s="144"/>
      <c r="JO138" s="144"/>
      <c r="JP138" s="144"/>
      <c r="JQ138" s="144"/>
      <c r="JR138" s="144"/>
      <c r="JS138" s="144"/>
      <c r="JT138" s="144"/>
      <c r="JU138" s="144"/>
      <c r="JV138" s="144"/>
      <c r="JW138" s="144"/>
      <c r="JX138" s="144"/>
      <c r="JY138" s="144"/>
      <c r="JZ138" s="144"/>
      <c r="KA138" s="144"/>
      <c r="KB138" s="144"/>
      <c r="KC138" s="144"/>
      <c r="KD138" s="144"/>
      <c r="KE138" s="144"/>
      <c r="KF138" s="144"/>
      <c r="KG138" s="144"/>
      <c r="KH138" s="144"/>
      <c r="KI138" s="144"/>
      <c r="KJ138" s="144"/>
      <c r="KK138" s="144"/>
      <c r="KL138" s="144"/>
      <c r="KM138" s="144"/>
      <c r="KN138" s="144"/>
      <c r="KO138" s="144"/>
      <c r="KP138" s="144"/>
      <c r="KQ138" s="144"/>
      <c r="KR138" s="144"/>
      <c r="KS138" s="144"/>
      <c r="KT138" s="144"/>
      <c r="KU138" s="144"/>
      <c r="KV138" s="144"/>
      <c r="KW138" s="144"/>
      <c r="KX138" s="144"/>
      <c r="KY138" s="144"/>
      <c r="KZ138" s="144"/>
      <c r="LA138" s="144"/>
      <c r="LB138" s="144"/>
      <c r="LC138" s="144"/>
      <c r="LD138" s="144"/>
      <c r="LE138" s="144"/>
      <c r="LF138" s="144"/>
      <c r="LG138" s="144"/>
      <c r="LH138" s="144"/>
      <c r="LI138" s="144"/>
      <c r="LJ138" s="144"/>
      <c r="LK138" s="144"/>
      <c r="LL138" s="144"/>
      <c r="LM138" s="144"/>
      <c r="LN138" s="144"/>
      <c r="LO138" s="144"/>
      <c r="LP138" s="144"/>
      <c r="LQ138" s="144"/>
      <c r="LR138" s="144"/>
      <c r="LS138" s="144"/>
      <c r="LT138" s="144"/>
      <c r="LU138" s="144"/>
      <c r="LV138" s="144"/>
      <c r="LW138" s="144"/>
      <c r="LX138" s="144"/>
      <c r="LY138" s="144"/>
      <c r="LZ138" s="144"/>
      <c r="MA138" s="144"/>
      <c r="MB138" s="144"/>
      <c r="MC138" s="144"/>
      <c r="MD138" s="144"/>
      <c r="ME138" s="144"/>
      <c r="MF138" s="144"/>
      <c r="MG138" s="144"/>
      <c r="MH138" s="144"/>
      <c r="MI138" s="144"/>
      <c r="MJ138" s="144"/>
      <c r="MK138" s="144"/>
      <c r="ML138" s="144"/>
      <c r="MM138" s="144"/>
      <c r="MN138" s="144"/>
      <c r="MO138" s="144"/>
      <c r="MP138" s="144"/>
      <c r="MQ138" s="144"/>
      <c r="MR138" s="144"/>
      <c r="MS138" s="144"/>
      <c r="MT138" s="144"/>
      <c r="MU138" s="144"/>
      <c r="MV138" s="144"/>
      <c r="MW138" s="144"/>
      <c r="MX138" s="144"/>
      <c r="MY138" s="144"/>
      <c r="MZ138" s="144"/>
      <c r="NA138" s="144"/>
      <c r="NB138" s="144"/>
      <c r="NC138" s="144"/>
      <c r="ND138" s="144"/>
      <c r="NE138" s="144"/>
      <c r="NF138" s="144"/>
      <c r="NG138" s="144"/>
      <c r="NH138" s="144"/>
      <c r="NI138" s="144"/>
      <c r="NJ138" s="144"/>
      <c r="NK138" s="144"/>
      <c r="NL138" s="144"/>
      <c r="NM138" s="144"/>
      <c r="NN138" s="144"/>
      <c r="NO138" s="144"/>
      <c r="NP138" s="144"/>
      <c r="NQ138" s="144"/>
      <c r="NR138" s="144"/>
      <c r="NS138" s="144"/>
      <c r="NT138" s="144"/>
      <c r="NU138" s="144"/>
      <c r="NV138" s="144"/>
      <c r="NW138" s="144"/>
      <c r="NX138" s="144"/>
      <c r="NY138" s="144"/>
      <c r="NZ138" s="144"/>
      <c r="OA138" s="144"/>
      <c r="OB138" s="144"/>
      <c r="OC138" s="144"/>
      <c r="OD138" s="144"/>
      <c r="OE138" s="144"/>
      <c r="OF138" s="144"/>
      <c r="OG138" s="144"/>
      <c r="OH138" s="144"/>
      <c r="OI138" s="144"/>
      <c r="OJ138" s="144"/>
      <c r="OK138" s="144"/>
      <c r="OL138" s="144"/>
      <c r="OM138" s="144"/>
      <c r="ON138" s="144"/>
      <c r="OO138" s="144"/>
      <c r="OP138" s="144"/>
      <c r="OQ138" s="144"/>
      <c r="OR138" s="144"/>
      <c r="OS138" s="144"/>
      <c r="OT138" s="144"/>
      <c r="OU138" s="144"/>
      <c r="OV138" s="144"/>
      <c r="OW138" s="144"/>
      <c r="OX138" s="144"/>
      <c r="OY138" s="144"/>
      <c r="OZ138" s="144"/>
      <c r="PA138" s="144"/>
      <c r="PB138" s="144"/>
      <c r="PC138" s="144"/>
      <c r="PD138" s="144"/>
      <c r="PE138" s="144"/>
      <c r="PF138" s="144"/>
      <c r="PG138" s="144"/>
      <c r="PH138" s="144"/>
      <c r="PI138" s="144"/>
      <c r="PJ138" s="144"/>
      <c r="PK138" s="144"/>
      <c r="PL138" s="144"/>
      <c r="PM138" s="144"/>
      <c r="PN138" s="144"/>
      <c r="PO138" s="144"/>
      <c r="PP138" s="144"/>
      <c r="PQ138" s="144"/>
      <c r="PR138" s="144"/>
      <c r="PS138" s="144"/>
      <c r="PT138" s="144"/>
      <c r="PU138" s="144"/>
      <c r="PV138" s="144"/>
      <c r="PW138" s="144"/>
      <c r="PX138" s="144"/>
      <c r="PY138" s="144"/>
      <c r="PZ138" s="144"/>
      <c r="QA138" s="144"/>
      <c r="QB138" s="144"/>
      <c r="QC138" s="144"/>
      <c r="QD138" s="144"/>
      <c r="QE138" s="144"/>
      <c r="QF138" s="144"/>
      <c r="QG138" s="144"/>
      <c r="QH138" s="144"/>
      <c r="QI138" s="144"/>
      <c r="QJ138" s="144"/>
      <c r="QK138" s="144"/>
      <c r="QL138" s="144"/>
      <c r="QM138" s="144"/>
      <c r="QN138" s="144"/>
      <c r="QO138" s="144"/>
      <c r="QP138" s="144"/>
      <c r="QQ138" s="144"/>
      <c r="QR138" s="144"/>
      <c r="QS138" s="144"/>
      <c r="QT138" s="144"/>
      <c r="QU138" s="144"/>
      <c r="QV138" s="144"/>
      <c r="QW138" s="144"/>
      <c r="QX138" s="144"/>
      <c r="QY138" s="144"/>
      <c r="QZ138" s="144"/>
      <c r="RA138" s="144"/>
      <c r="RB138" s="144"/>
      <c r="RC138" s="144"/>
      <c r="RD138" s="144"/>
      <c r="RE138" s="144"/>
      <c r="RF138" s="144"/>
      <c r="RG138" s="144"/>
      <c r="RH138" s="144"/>
      <c r="RI138" s="144"/>
      <c r="RJ138" s="144"/>
      <c r="RK138" s="144"/>
      <c r="RL138" s="144"/>
      <c r="RM138" s="144"/>
      <c r="RN138" s="144"/>
      <c r="RO138" s="144"/>
      <c r="RP138" s="144"/>
      <c r="RQ138" s="144"/>
      <c r="RR138" s="144"/>
      <c r="RS138" s="144"/>
      <c r="RT138" s="144"/>
      <c r="RU138" s="144"/>
      <c r="RV138" s="144"/>
      <c r="RW138" s="144"/>
      <c r="RX138" s="144"/>
      <c r="RY138" s="144"/>
      <c r="RZ138" s="144"/>
      <c r="SA138" s="144"/>
      <c r="SB138" s="144"/>
      <c r="SC138" s="144"/>
      <c r="SD138" s="144"/>
      <c r="SE138" s="144"/>
      <c r="SF138" s="144"/>
      <c r="SG138" s="144"/>
      <c r="SH138" s="144"/>
      <c r="SI138" s="144"/>
      <c r="SJ138" s="144"/>
      <c r="SK138" s="144"/>
      <c r="SL138" s="144"/>
      <c r="SM138" s="144"/>
      <c r="SN138" s="144"/>
      <c r="SO138" s="144"/>
      <c r="SP138" s="144"/>
      <c r="SQ138" s="144"/>
      <c r="SR138" s="144"/>
      <c r="SS138" s="144"/>
      <c r="ST138" s="144"/>
      <c r="SU138" s="144"/>
      <c r="SV138" s="144"/>
      <c r="SW138" s="144"/>
      <c r="SX138" s="144"/>
      <c r="SY138" s="144"/>
      <c r="SZ138" s="144"/>
      <c r="TA138" s="144"/>
      <c r="TB138" s="144"/>
      <c r="TC138" s="144"/>
      <c r="TD138" s="144"/>
      <c r="TE138" s="144"/>
      <c r="TF138" s="144"/>
      <c r="TG138" s="144"/>
      <c r="TH138" s="144"/>
      <c r="TI138" s="144"/>
      <c r="TJ138" s="144"/>
      <c r="TK138" s="144"/>
      <c r="TL138" s="144"/>
      <c r="TM138" s="144"/>
      <c r="TN138" s="144"/>
      <c r="TO138" s="144"/>
      <c r="TP138" s="144"/>
      <c r="TQ138" s="144"/>
      <c r="TR138" s="144"/>
      <c r="TS138" s="144"/>
      <c r="TT138" s="144"/>
      <c r="TU138" s="144"/>
      <c r="TV138" s="144"/>
      <c r="TW138" s="144"/>
      <c r="TX138" s="144"/>
      <c r="TY138" s="144"/>
      <c r="TZ138" s="144"/>
      <c r="UA138" s="144"/>
      <c r="UB138" s="144"/>
      <c r="UC138" s="144"/>
      <c r="UD138" s="144"/>
      <c r="UE138" s="144"/>
      <c r="UF138" s="144"/>
      <c r="UG138" s="144"/>
      <c r="UH138" s="144"/>
      <c r="UI138" s="144"/>
      <c r="UJ138" s="144"/>
      <c r="UK138" s="144"/>
      <c r="UL138" s="144"/>
      <c r="UM138" s="144"/>
      <c r="UN138" s="144"/>
      <c r="UO138" s="144"/>
      <c r="UP138" s="144"/>
      <c r="UQ138" s="144"/>
      <c r="UR138" s="144"/>
      <c r="US138" s="144"/>
      <c r="UT138" s="144"/>
      <c r="UU138" s="144"/>
      <c r="UV138" s="144"/>
      <c r="UW138" s="144"/>
      <c r="UX138" s="144"/>
      <c r="UY138" s="144"/>
      <c r="UZ138" s="144"/>
      <c r="VA138" s="144"/>
      <c r="VB138" s="144"/>
      <c r="VC138" s="144"/>
      <c r="VD138" s="144"/>
      <c r="VE138" s="144"/>
      <c r="VF138" s="144"/>
      <c r="VG138" s="144"/>
      <c r="VH138" s="144"/>
      <c r="VI138" s="144"/>
      <c r="VJ138" s="144"/>
      <c r="VK138" s="144"/>
      <c r="VL138" s="144"/>
      <c r="VM138" s="144"/>
      <c r="VN138" s="144"/>
      <c r="VO138" s="144"/>
      <c r="VP138" s="144"/>
      <c r="VQ138" s="144"/>
      <c r="VR138" s="144"/>
      <c r="VS138" s="144"/>
      <c r="VT138" s="144"/>
      <c r="VU138" s="144"/>
      <c r="VV138" s="144"/>
      <c r="VW138" s="144"/>
      <c r="VX138" s="144"/>
      <c r="VY138" s="144"/>
      <c r="VZ138" s="144"/>
      <c r="WA138" s="144"/>
      <c r="WB138" s="144"/>
      <c r="WC138" s="144"/>
      <c r="WD138" s="144"/>
      <c r="WE138" s="144"/>
      <c r="WF138" s="144"/>
      <c r="WG138" s="144"/>
      <c r="WH138" s="144"/>
      <c r="WI138" s="144"/>
      <c r="WJ138" s="144"/>
      <c r="WK138" s="144"/>
      <c r="WL138" s="144"/>
      <c r="WM138" s="144"/>
      <c r="WN138" s="144"/>
      <c r="WO138" s="144"/>
      <c r="WP138" s="144"/>
      <c r="WQ138" s="144"/>
      <c r="WR138" s="144"/>
      <c r="WS138" s="144"/>
      <c r="WT138" s="144"/>
      <c r="WU138" s="144"/>
      <c r="WV138" s="144"/>
      <c r="WW138" s="144"/>
      <c r="WX138" s="144"/>
      <c r="WY138" s="144"/>
      <c r="WZ138" s="144"/>
      <c r="XA138" s="144"/>
      <c r="XB138" s="144"/>
      <c r="XC138" s="144"/>
      <c r="XD138" s="144"/>
      <c r="XE138" s="144"/>
      <c r="XF138" s="144"/>
      <c r="XG138" s="144"/>
      <c r="XH138" s="144"/>
      <c r="XI138" s="144"/>
      <c r="XJ138" s="144"/>
      <c r="XK138" s="144"/>
      <c r="XL138" s="144"/>
      <c r="XM138" s="144"/>
      <c r="XN138" s="144"/>
      <c r="XO138" s="144"/>
      <c r="XP138" s="144"/>
      <c r="XQ138" s="144"/>
      <c r="XR138" s="144"/>
      <c r="XS138" s="144"/>
      <c r="XT138" s="144"/>
      <c r="XU138" s="144"/>
      <c r="XV138" s="144"/>
      <c r="XW138" s="144"/>
      <c r="XX138" s="144"/>
      <c r="XY138" s="144"/>
      <c r="XZ138" s="144"/>
      <c r="YA138" s="144"/>
      <c r="YB138" s="144"/>
      <c r="YC138" s="144"/>
      <c r="YD138" s="144"/>
      <c r="YE138" s="144"/>
      <c r="YF138" s="144"/>
      <c r="YG138" s="144"/>
      <c r="YH138" s="144"/>
      <c r="YI138" s="144"/>
      <c r="YJ138" s="144"/>
      <c r="YK138" s="144"/>
      <c r="YL138" s="144"/>
      <c r="YM138" s="144"/>
      <c r="YN138" s="144"/>
      <c r="YO138" s="144"/>
      <c r="YP138" s="144"/>
      <c r="YQ138" s="144"/>
      <c r="YR138" s="144"/>
      <c r="YS138" s="144"/>
      <c r="YT138" s="144"/>
      <c r="YU138" s="144"/>
      <c r="YV138" s="144"/>
      <c r="YW138" s="144"/>
      <c r="YX138" s="144"/>
      <c r="YY138" s="144"/>
      <c r="YZ138" s="144"/>
      <c r="ZA138" s="144"/>
      <c r="ZB138" s="144"/>
      <c r="ZC138" s="144"/>
      <c r="ZD138" s="144"/>
      <c r="ZE138" s="144"/>
      <c r="ZF138" s="144"/>
      <c r="ZG138" s="144"/>
      <c r="ZH138" s="144"/>
      <c r="ZI138" s="144"/>
      <c r="ZJ138" s="144"/>
      <c r="ZK138" s="144"/>
      <c r="ZL138" s="144"/>
      <c r="ZM138" s="144"/>
      <c r="ZN138" s="144"/>
      <c r="ZO138" s="144"/>
      <c r="ZP138" s="144"/>
      <c r="ZQ138" s="144"/>
      <c r="ZR138" s="144"/>
      <c r="ZS138" s="144"/>
      <c r="ZT138" s="144"/>
      <c r="ZU138" s="144"/>
      <c r="ZV138" s="144"/>
      <c r="ZW138" s="144"/>
      <c r="ZX138" s="144"/>
      <c r="ZY138" s="144"/>
      <c r="ZZ138" s="144"/>
      <c r="AAA138" s="144"/>
      <c r="AAB138" s="144"/>
      <c r="AAC138" s="144"/>
      <c r="AAD138" s="144"/>
      <c r="AAE138" s="144"/>
      <c r="AAF138" s="144"/>
      <c r="AAG138" s="144"/>
      <c r="AAH138" s="144"/>
      <c r="AAI138" s="144"/>
      <c r="AAJ138" s="144"/>
      <c r="AAK138" s="144"/>
      <c r="AAL138" s="144"/>
      <c r="AAM138" s="144"/>
      <c r="AAN138" s="144"/>
      <c r="AAO138" s="144"/>
      <c r="AAP138" s="144"/>
      <c r="AAQ138" s="144"/>
      <c r="AAR138" s="144"/>
      <c r="AAS138" s="144"/>
      <c r="AAT138" s="144"/>
      <c r="AAU138" s="144"/>
      <c r="AAV138" s="144"/>
      <c r="AAW138" s="144"/>
      <c r="AAX138" s="144"/>
      <c r="AAY138" s="144"/>
      <c r="AAZ138" s="144"/>
      <c r="ABA138" s="144"/>
      <c r="ABB138" s="144"/>
      <c r="ABC138" s="144"/>
      <c r="ABD138" s="144"/>
      <c r="ABE138" s="144"/>
      <c r="ABF138" s="144"/>
      <c r="ABG138" s="144"/>
      <c r="ABH138" s="144"/>
      <c r="ABI138" s="144"/>
      <c r="ABJ138" s="144"/>
      <c r="ABK138" s="144"/>
      <c r="ABL138" s="144"/>
      <c r="ABM138" s="144"/>
      <c r="ABN138" s="144"/>
      <c r="ABO138" s="144"/>
      <c r="ABP138" s="144"/>
      <c r="ABQ138" s="144"/>
      <c r="ABR138" s="144"/>
      <c r="ABS138" s="144"/>
      <c r="ABT138" s="144"/>
      <c r="ABU138" s="144"/>
      <c r="ABV138" s="144"/>
      <c r="ABW138" s="144"/>
      <c r="ABX138" s="144"/>
      <c r="ABY138" s="144"/>
      <c r="ABZ138" s="144"/>
      <c r="ACA138" s="144"/>
      <c r="ACB138" s="144"/>
      <c r="ACC138" s="144"/>
      <c r="ACD138" s="144"/>
      <c r="ACE138" s="144"/>
      <c r="ACF138" s="144"/>
      <c r="ACG138" s="144"/>
      <c r="ACH138" s="144"/>
      <c r="ACI138" s="144"/>
      <c r="ACJ138" s="144"/>
      <c r="ACK138" s="144"/>
      <c r="ACL138" s="144"/>
      <c r="ACM138" s="144"/>
      <c r="ACN138" s="144"/>
      <c r="ACO138" s="144"/>
      <c r="ACP138" s="144"/>
      <c r="ACQ138" s="144"/>
      <c r="ACR138" s="144"/>
      <c r="ACS138" s="144"/>
      <c r="ACT138" s="144"/>
      <c r="ACU138" s="144"/>
      <c r="ACV138" s="144"/>
      <c r="ACW138" s="144"/>
      <c r="ACX138" s="144"/>
      <c r="ACY138" s="144"/>
      <c r="ACZ138" s="144"/>
      <c r="ADA138" s="144"/>
      <c r="ADB138" s="144"/>
      <c r="ADC138" s="144"/>
      <c r="ADD138" s="144"/>
      <c r="ADE138" s="144"/>
      <c r="ADF138" s="144"/>
      <c r="ADG138" s="144"/>
      <c r="ADH138" s="144"/>
      <c r="ADI138" s="144"/>
      <c r="ADJ138" s="144"/>
      <c r="ADK138" s="144"/>
      <c r="ADL138" s="144"/>
      <c r="ADM138" s="144"/>
      <c r="ADN138" s="144"/>
      <c r="ADO138" s="144"/>
      <c r="ADP138" s="144"/>
      <c r="ADQ138" s="144"/>
      <c r="ADR138" s="144"/>
      <c r="ADS138" s="144"/>
      <c r="ADT138" s="144"/>
      <c r="ADU138" s="144"/>
      <c r="ADV138" s="144"/>
      <c r="ADW138" s="144"/>
      <c r="ADX138" s="144"/>
      <c r="ADY138" s="144"/>
      <c r="ADZ138" s="144"/>
      <c r="AEA138" s="144"/>
      <c r="AEB138" s="144"/>
      <c r="AEC138" s="144"/>
      <c r="AED138" s="144"/>
      <c r="AEE138" s="144"/>
      <c r="AEF138" s="144"/>
      <c r="AEG138" s="144"/>
      <c r="AEH138" s="144"/>
      <c r="AEI138" s="144"/>
      <c r="AEJ138" s="144"/>
      <c r="AEK138" s="144"/>
      <c r="AEL138" s="144"/>
      <c r="AEM138" s="144"/>
      <c r="AEN138" s="144"/>
      <c r="AEO138" s="144"/>
      <c r="AEP138" s="144"/>
      <c r="AEQ138" s="144"/>
      <c r="AER138" s="144"/>
      <c r="AES138" s="144"/>
      <c r="AET138" s="144"/>
      <c r="AEU138" s="144"/>
      <c r="AEV138" s="144"/>
      <c r="AEW138" s="144"/>
      <c r="AEX138" s="144"/>
      <c r="AEY138" s="144"/>
      <c r="AEZ138" s="144"/>
      <c r="AFA138" s="144"/>
      <c r="AFB138" s="144"/>
      <c r="AFC138" s="144"/>
      <c r="AFD138" s="144"/>
      <c r="AFE138" s="144"/>
      <c r="AFF138" s="144"/>
      <c r="AFG138" s="144"/>
      <c r="AFH138" s="144"/>
      <c r="AFI138" s="144"/>
      <c r="AFJ138" s="144"/>
      <c r="AFK138" s="144"/>
      <c r="AFL138" s="144"/>
      <c r="AFM138" s="144"/>
      <c r="AFN138" s="144"/>
      <c r="AFO138" s="144"/>
      <c r="AFP138" s="144"/>
      <c r="AFQ138" s="144"/>
      <c r="AFR138" s="144"/>
      <c r="AFS138" s="144"/>
      <c r="AFT138" s="144"/>
      <c r="AFU138" s="144"/>
      <c r="AFV138" s="144"/>
      <c r="AFW138" s="144"/>
      <c r="AFX138" s="144"/>
      <c r="AFY138" s="144"/>
      <c r="AFZ138" s="144"/>
      <c r="AGA138" s="144"/>
      <c r="AGB138" s="144"/>
      <c r="AGC138" s="144"/>
      <c r="AGD138" s="144"/>
      <c r="AGE138" s="144"/>
      <c r="AGF138" s="144"/>
      <c r="AGG138" s="144"/>
      <c r="AGH138" s="144"/>
      <c r="AGI138" s="144"/>
      <c r="AGJ138" s="144"/>
      <c r="AGK138" s="144"/>
      <c r="AGL138" s="144"/>
      <c r="AGM138" s="144"/>
      <c r="AGN138" s="144"/>
      <c r="AGO138" s="144"/>
      <c r="AGP138" s="144"/>
      <c r="AGQ138" s="144"/>
      <c r="AGR138" s="144"/>
      <c r="AGS138" s="144"/>
      <c r="AGT138" s="144"/>
      <c r="AGU138" s="144"/>
      <c r="AGV138" s="144"/>
      <c r="AGW138" s="144"/>
      <c r="AGX138" s="144"/>
      <c r="AGY138" s="144"/>
      <c r="AGZ138" s="144"/>
      <c r="AHA138" s="144"/>
      <c r="AHB138" s="144"/>
      <c r="AHC138" s="144"/>
      <c r="AHD138" s="144"/>
      <c r="AHE138" s="144"/>
      <c r="AHF138" s="144"/>
      <c r="AHG138" s="144"/>
      <c r="AHH138" s="144"/>
      <c r="AHI138" s="144"/>
      <c r="AHJ138" s="144"/>
      <c r="AHK138" s="144"/>
      <c r="AHL138" s="144"/>
      <c r="AHM138" s="144"/>
      <c r="AHN138" s="144"/>
      <c r="AHO138" s="144"/>
      <c r="AHP138" s="144"/>
      <c r="AHQ138" s="144"/>
      <c r="AHR138" s="144"/>
      <c r="AHS138" s="144"/>
      <c r="AHT138" s="144"/>
      <c r="AHU138" s="144"/>
      <c r="AHV138" s="144"/>
      <c r="AHW138" s="144"/>
      <c r="AHX138" s="144"/>
      <c r="AHY138" s="144"/>
      <c r="AHZ138" s="144"/>
      <c r="AIA138" s="144"/>
      <c r="AIB138" s="144"/>
      <c r="AIC138" s="144"/>
      <c r="AID138" s="144"/>
      <c r="AIE138" s="144"/>
      <c r="AIF138" s="144"/>
      <c r="AIG138" s="144"/>
      <c r="AIH138" s="144"/>
      <c r="AII138" s="144"/>
      <c r="AIJ138" s="144"/>
      <c r="AIK138" s="144"/>
      <c r="AIL138" s="144"/>
      <c r="AIM138" s="144"/>
      <c r="AIN138" s="144"/>
      <c r="AIO138" s="144"/>
      <c r="AIP138" s="144"/>
      <c r="AIQ138" s="144"/>
      <c r="AIR138" s="144"/>
      <c r="AIS138" s="144"/>
      <c r="AIT138" s="144"/>
      <c r="AIU138" s="144"/>
      <c r="AIV138" s="144"/>
      <c r="AIW138" s="144"/>
      <c r="AIX138" s="144"/>
      <c r="AIY138" s="144"/>
      <c r="AIZ138" s="144"/>
      <c r="AJA138" s="144"/>
      <c r="AJB138" s="144"/>
      <c r="AJC138" s="144"/>
      <c r="AJD138" s="144"/>
      <c r="AJE138" s="144"/>
      <c r="AJF138" s="144"/>
      <c r="AJG138" s="144"/>
      <c r="AJH138" s="144"/>
      <c r="AJI138" s="144"/>
      <c r="AJJ138" s="144"/>
      <c r="AJK138" s="144"/>
      <c r="AJL138" s="144"/>
      <c r="AJM138" s="144"/>
      <c r="AJN138" s="144"/>
      <c r="AJO138" s="144"/>
      <c r="AJP138" s="144"/>
      <c r="AJQ138" s="144"/>
      <c r="AJR138" s="144"/>
      <c r="AJS138" s="144"/>
      <c r="AJT138" s="144"/>
      <c r="AJU138" s="144"/>
      <c r="AJV138" s="144"/>
      <c r="AJW138" s="144"/>
      <c r="AJX138" s="144"/>
      <c r="AJY138" s="144"/>
      <c r="AJZ138" s="144"/>
      <c r="AKA138" s="144"/>
      <c r="AKB138" s="144"/>
      <c r="AKC138" s="144"/>
      <c r="AKD138" s="144"/>
      <c r="AKE138" s="144"/>
      <c r="AKF138" s="144"/>
      <c r="AKG138" s="144"/>
      <c r="AKH138" s="144"/>
      <c r="AKI138" s="144"/>
    </row>
    <row r="139" spans="1:971" s="144" customFormat="1" ht="319.5" customHeight="1">
      <c r="A139" s="481"/>
      <c r="B139" s="481"/>
      <c r="C139" s="479"/>
      <c r="D139" s="479"/>
      <c r="E139" s="479"/>
      <c r="F139" s="507"/>
      <c r="G139" s="611"/>
      <c r="H139" s="611"/>
      <c r="I139" s="610"/>
      <c r="J139" s="610"/>
      <c r="K139" s="610"/>
      <c r="L139" s="610"/>
      <c r="M139" s="610"/>
      <c r="N139" s="488"/>
      <c r="O139" s="491"/>
      <c r="P139" s="488"/>
      <c r="Q139" s="491"/>
      <c r="R139" s="488"/>
      <c r="S139" s="491"/>
      <c r="T139" s="488"/>
      <c r="U139" s="486"/>
      <c r="V139" s="500"/>
      <c r="W139" s="498"/>
      <c r="X139" s="305"/>
      <c r="Y139" s="608"/>
      <c r="Z139" s="308"/>
      <c r="AA139" s="608"/>
    </row>
    <row r="140" spans="1:971" s="144" customFormat="1" ht="409.5" customHeight="1">
      <c r="A140" s="232" t="s">
        <v>150</v>
      </c>
      <c r="B140" s="232" t="s">
        <v>151</v>
      </c>
      <c r="C140" s="233" t="s">
        <v>259</v>
      </c>
      <c r="D140" s="233" t="s">
        <v>292</v>
      </c>
      <c r="E140" s="233" t="s">
        <v>293</v>
      </c>
      <c r="F140" s="326" t="s">
        <v>1568</v>
      </c>
      <c r="G140" s="234">
        <v>45292</v>
      </c>
      <c r="H140" s="234">
        <v>45657</v>
      </c>
      <c r="I140" s="235" t="s">
        <v>307</v>
      </c>
      <c r="J140" s="235" t="s">
        <v>308</v>
      </c>
      <c r="K140" s="235" t="s">
        <v>191</v>
      </c>
      <c r="L140" s="329" t="s">
        <v>811</v>
      </c>
      <c r="M140" s="329" t="s">
        <v>812</v>
      </c>
      <c r="N140" s="236">
        <v>0</v>
      </c>
      <c r="O140" s="237"/>
      <c r="P140" s="236">
        <v>0.5</v>
      </c>
      <c r="Q140" s="237"/>
      <c r="R140" s="236"/>
      <c r="S140" s="237"/>
      <c r="T140" s="236">
        <v>0.5</v>
      </c>
      <c r="U140" s="238"/>
      <c r="V140" s="239">
        <f>T140+P140</f>
        <v>1</v>
      </c>
      <c r="W140" s="240"/>
      <c r="X140" s="240"/>
      <c r="Y140" s="246"/>
      <c r="Z140" s="246"/>
      <c r="AA140" s="246"/>
      <c r="AB140" s="214"/>
      <c r="AC140" s="214"/>
    </row>
    <row r="141" spans="1:971" s="144" customFormat="1" ht="319.5" customHeight="1">
      <c r="A141" s="232" t="s">
        <v>150</v>
      </c>
      <c r="B141" s="232" t="s">
        <v>151</v>
      </c>
      <c r="C141" s="233" t="s">
        <v>259</v>
      </c>
      <c r="D141" s="233" t="s">
        <v>292</v>
      </c>
      <c r="E141" s="233" t="s">
        <v>293</v>
      </c>
      <c r="F141" s="328" t="s">
        <v>843</v>
      </c>
      <c r="G141" s="234">
        <v>45292</v>
      </c>
      <c r="H141" s="234">
        <v>45657</v>
      </c>
      <c r="I141" s="235" t="s">
        <v>307</v>
      </c>
      <c r="J141" s="235" t="s">
        <v>308</v>
      </c>
      <c r="K141" s="235" t="s">
        <v>191</v>
      </c>
      <c r="L141" s="329" t="s">
        <v>813</v>
      </c>
      <c r="M141" s="329" t="s">
        <v>814</v>
      </c>
      <c r="N141" s="236">
        <v>0</v>
      </c>
      <c r="O141" s="237"/>
      <c r="P141" s="236">
        <v>1</v>
      </c>
      <c r="Q141" s="237"/>
      <c r="R141" s="236"/>
      <c r="S141" s="237"/>
      <c r="T141" s="236"/>
      <c r="U141" s="238"/>
      <c r="V141" s="239">
        <f>T141+P141</f>
        <v>1</v>
      </c>
      <c r="W141" s="240"/>
      <c r="X141" s="240"/>
      <c r="Y141" s="246"/>
      <c r="Z141" s="246"/>
      <c r="AA141" s="246"/>
      <c r="AB141" s="214"/>
      <c r="AC141" s="214"/>
    </row>
    <row r="142" spans="1:971" s="144" customFormat="1" ht="409.5" customHeight="1">
      <c r="A142" s="481" t="s">
        <v>150</v>
      </c>
      <c r="B142" s="481" t="s">
        <v>151</v>
      </c>
      <c r="C142" s="479" t="s">
        <v>259</v>
      </c>
      <c r="D142" s="479" t="s">
        <v>292</v>
      </c>
      <c r="E142" s="479" t="s">
        <v>293</v>
      </c>
      <c r="F142" s="637" t="s">
        <v>1569</v>
      </c>
      <c r="G142" s="611">
        <v>45292</v>
      </c>
      <c r="H142" s="611">
        <v>45657</v>
      </c>
      <c r="I142" s="610" t="s">
        <v>307</v>
      </c>
      <c r="J142" s="610" t="s">
        <v>308</v>
      </c>
      <c r="K142" s="610" t="s">
        <v>191</v>
      </c>
      <c r="L142" s="627" t="s">
        <v>815</v>
      </c>
      <c r="M142" s="635" t="s">
        <v>816</v>
      </c>
      <c r="N142" s="488">
        <v>0.25</v>
      </c>
      <c r="O142" s="491"/>
      <c r="P142" s="488">
        <v>0.25</v>
      </c>
      <c r="Q142" s="491"/>
      <c r="R142" s="488">
        <v>0.25</v>
      </c>
      <c r="S142" s="491"/>
      <c r="T142" s="488">
        <v>0.25</v>
      </c>
      <c r="U142" s="490"/>
      <c r="V142" s="500">
        <f>N142+P142+R142+T142</f>
        <v>1</v>
      </c>
      <c r="W142" s="498"/>
      <c r="X142" s="303"/>
      <c r="Y142" s="607"/>
      <c r="Z142" s="306"/>
      <c r="AA142" s="607"/>
      <c r="AB142" s="214"/>
      <c r="AC142" s="214"/>
    </row>
    <row r="143" spans="1:971" s="144" customFormat="1" ht="199.5" customHeight="1">
      <c r="A143" s="481"/>
      <c r="B143" s="481"/>
      <c r="C143" s="479"/>
      <c r="D143" s="479"/>
      <c r="E143" s="479"/>
      <c r="F143" s="507"/>
      <c r="G143" s="611"/>
      <c r="H143" s="611"/>
      <c r="I143" s="610"/>
      <c r="J143" s="610"/>
      <c r="K143" s="610"/>
      <c r="L143" s="610"/>
      <c r="M143" s="636"/>
      <c r="N143" s="488"/>
      <c r="O143" s="491"/>
      <c r="P143" s="488"/>
      <c r="Q143" s="491"/>
      <c r="R143" s="488"/>
      <c r="S143" s="491"/>
      <c r="T143" s="488"/>
      <c r="U143" s="490"/>
      <c r="V143" s="500"/>
      <c r="W143" s="498"/>
      <c r="X143" s="305"/>
      <c r="Y143" s="608"/>
      <c r="Z143" s="308"/>
      <c r="AA143" s="608"/>
    </row>
    <row r="144" spans="1:971" s="144" customFormat="1" ht="409.5" customHeight="1">
      <c r="A144" s="481" t="s">
        <v>150</v>
      </c>
      <c r="B144" s="481" t="s">
        <v>151</v>
      </c>
      <c r="C144" s="479" t="s">
        <v>259</v>
      </c>
      <c r="D144" s="479" t="s">
        <v>292</v>
      </c>
      <c r="E144" s="479" t="s">
        <v>293</v>
      </c>
      <c r="F144" s="612" t="s">
        <v>1561</v>
      </c>
      <c r="G144" s="611">
        <v>45292</v>
      </c>
      <c r="H144" s="611">
        <v>45657</v>
      </c>
      <c r="I144" s="610" t="s">
        <v>314</v>
      </c>
      <c r="J144" s="610" t="s">
        <v>315</v>
      </c>
      <c r="K144" s="610" t="s">
        <v>191</v>
      </c>
      <c r="L144" s="609" t="s">
        <v>1562</v>
      </c>
      <c r="M144" s="609" t="s">
        <v>1563</v>
      </c>
      <c r="N144" s="488">
        <v>0.25</v>
      </c>
      <c r="O144" s="491"/>
      <c r="P144" s="488">
        <v>0.25</v>
      </c>
      <c r="Q144" s="491"/>
      <c r="R144" s="488">
        <v>0.25</v>
      </c>
      <c r="S144" s="491"/>
      <c r="T144" s="488">
        <v>0.25</v>
      </c>
      <c r="U144" s="488"/>
      <c r="V144" s="500">
        <f>T144+R144+P144+N144</f>
        <v>1</v>
      </c>
      <c r="W144" s="498"/>
      <c r="X144" s="303"/>
      <c r="Y144" s="633"/>
      <c r="Z144" s="312"/>
      <c r="AA144" s="633"/>
      <c r="AB144" s="214"/>
      <c r="AC144" s="214"/>
    </row>
    <row r="145" spans="1:971" s="144" customFormat="1" ht="184.5" customHeight="1">
      <c r="A145" s="481"/>
      <c r="B145" s="481"/>
      <c r="C145" s="479"/>
      <c r="D145" s="479"/>
      <c r="E145" s="479"/>
      <c r="F145" s="620"/>
      <c r="G145" s="611"/>
      <c r="H145" s="611"/>
      <c r="I145" s="610"/>
      <c r="J145" s="610"/>
      <c r="K145" s="610"/>
      <c r="L145" s="610"/>
      <c r="M145" s="610"/>
      <c r="N145" s="488"/>
      <c r="O145" s="491"/>
      <c r="P145" s="488"/>
      <c r="Q145" s="491"/>
      <c r="R145" s="488"/>
      <c r="S145" s="491"/>
      <c r="T145" s="488"/>
      <c r="U145" s="488"/>
      <c r="V145" s="500"/>
      <c r="W145" s="498"/>
      <c r="X145" s="305"/>
      <c r="Y145" s="634"/>
      <c r="Z145" s="313"/>
      <c r="AA145" s="634"/>
    </row>
    <row r="146" spans="1:971" s="144" customFormat="1" ht="364.5" customHeight="1">
      <c r="A146" s="481" t="s">
        <v>150</v>
      </c>
      <c r="B146" s="481" t="s">
        <v>151</v>
      </c>
      <c r="C146" s="479" t="s">
        <v>259</v>
      </c>
      <c r="D146" s="479" t="s">
        <v>292</v>
      </c>
      <c r="E146" s="479" t="s">
        <v>293</v>
      </c>
      <c r="F146" s="612" t="s">
        <v>808</v>
      </c>
      <c r="G146" s="611">
        <v>45292</v>
      </c>
      <c r="H146" s="611">
        <v>45657</v>
      </c>
      <c r="I146" s="610" t="s">
        <v>314</v>
      </c>
      <c r="J146" s="610" t="s">
        <v>315</v>
      </c>
      <c r="K146" s="610" t="s">
        <v>191</v>
      </c>
      <c r="L146" s="609" t="s">
        <v>1564</v>
      </c>
      <c r="M146" s="609" t="s">
        <v>1565</v>
      </c>
      <c r="N146" s="488">
        <v>0.25</v>
      </c>
      <c r="O146" s="491"/>
      <c r="P146" s="488">
        <v>0.25</v>
      </c>
      <c r="Q146" s="491"/>
      <c r="R146" s="488">
        <v>0.25</v>
      </c>
      <c r="S146" s="491"/>
      <c r="T146" s="488">
        <v>0.25</v>
      </c>
      <c r="U146" s="489"/>
      <c r="V146" s="500">
        <f>T146+R146+P146+N146</f>
        <v>1</v>
      </c>
      <c r="W146" s="498"/>
      <c r="X146" s="303"/>
      <c r="Y146" s="607"/>
      <c r="Z146" s="306"/>
      <c r="AA146" s="607"/>
      <c r="AB146" s="214"/>
      <c r="AC146" s="214"/>
    </row>
    <row r="147" spans="1:971" s="144" customFormat="1" ht="117" customHeight="1">
      <c r="A147" s="481"/>
      <c r="B147" s="481"/>
      <c r="C147" s="479"/>
      <c r="D147" s="479"/>
      <c r="E147" s="479"/>
      <c r="F147" s="620"/>
      <c r="G147" s="611"/>
      <c r="H147" s="611"/>
      <c r="I147" s="610"/>
      <c r="J147" s="610"/>
      <c r="K147" s="610"/>
      <c r="L147" s="610"/>
      <c r="M147" s="610"/>
      <c r="N147" s="488"/>
      <c r="O147" s="491"/>
      <c r="P147" s="488"/>
      <c r="Q147" s="491"/>
      <c r="R147" s="488"/>
      <c r="S147" s="491"/>
      <c r="T147" s="488"/>
      <c r="U147" s="489"/>
      <c r="V147" s="500"/>
      <c r="W147" s="498"/>
      <c r="X147" s="304"/>
      <c r="Y147" s="619"/>
      <c r="Z147" s="307"/>
      <c r="AA147" s="619"/>
    </row>
    <row r="148" spans="1:971" s="144" customFormat="1" ht="117" customHeight="1">
      <c r="A148" s="481"/>
      <c r="B148" s="481"/>
      <c r="C148" s="479"/>
      <c r="D148" s="479"/>
      <c r="E148" s="479"/>
      <c r="F148" s="620"/>
      <c r="G148" s="611"/>
      <c r="H148" s="611"/>
      <c r="I148" s="610"/>
      <c r="J148" s="610"/>
      <c r="K148" s="610"/>
      <c r="L148" s="610"/>
      <c r="M148" s="610"/>
      <c r="N148" s="488"/>
      <c r="O148" s="491"/>
      <c r="P148" s="488"/>
      <c r="Q148" s="491"/>
      <c r="R148" s="488"/>
      <c r="S148" s="491"/>
      <c r="T148" s="488"/>
      <c r="U148" s="489"/>
      <c r="V148" s="500"/>
      <c r="W148" s="498"/>
      <c r="X148" s="304"/>
      <c r="Y148" s="619"/>
      <c r="Z148" s="307"/>
      <c r="AA148" s="619"/>
    </row>
    <row r="149" spans="1:971" s="144" customFormat="1" ht="102" customHeight="1">
      <c r="A149" s="481"/>
      <c r="B149" s="481"/>
      <c r="C149" s="479"/>
      <c r="D149" s="479"/>
      <c r="E149" s="479"/>
      <c r="F149" s="620"/>
      <c r="G149" s="611"/>
      <c r="H149" s="611"/>
      <c r="I149" s="610"/>
      <c r="J149" s="610"/>
      <c r="K149" s="610"/>
      <c r="L149" s="610"/>
      <c r="M149" s="610"/>
      <c r="N149" s="488"/>
      <c r="O149" s="491"/>
      <c r="P149" s="488"/>
      <c r="Q149" s="491"/>
      <c r="R149" s="488"/>
      <c r="S149" s="491"/>
      <c r="T149" s="488"/>
      <c r="U149" s="490"/>
      <c r="V149" s="500"/>
      <c r="W149" s="498"/>
      <c r="X149" s="305"/>
      <c r="Y149" s="608"/>
      <c r="Z149" s="308"/>
      <c r="AA149" s="608"/>
    </row>
    <row r="150" spans="1:971" s="144" customFormat="1" ht="314.25" customHeight="1">
      <c r="A150" s="481" t="s">
        <v>150</v>
      </c>
      <c r="B150" s="481" t="s">
        <v>151</v>
      </c>
      <c r="C150" s="479" t="s">
        <v>259</v>
      </c>
      <c r="D150" s="479" t="s">
        <v>327</v>
      </c>
      <c r="E150" s="479" t="s">
        <v>328</v>
      </c>
      <c r="F150" s="612" t="s">
        <v>335</v>
      </c>
      <c r="G150" s="611">
        <v>45292</v>
      </c>
      <c r="H150" s="611">
        <v>45657</v>
      </c>
      <c r="I150" s="610" t="s">
        <v>314</v>
      </c>
      <c r="J150" s="610" t="s">
        <v>315</v>
      </c>
      <c r="K150" s="610" t="s">
        <v>191</v>
      </c>
      <c r="L150" s="609" t="s">
        <v>1566</v>
      </c>
      <c r="M150" s="609" t="s">
        <v>1567</v>
      </c>
      <c r="N150" s="488">
        <v>0</v>
      </c>
      <c r="O150" s="491"/>
      <c r="P150" s="488">
        <v>0.33</v>
      </c>
      <c r="Q150" s="491"/>
      <c r="R150" s="488">
        <v>0.33</v>
      </c>
      <c r="S150" s="491"/>
      <c r="T150" s="488">
        <v>0.34</v>
      </c>
      <c r="U150" s="489"/>
      <c r="V150" s="500">
        <f>T150+R150+P150</f>
        <v>1</v>
      </c>
      <c r="W150" s="498"/>
      <c r="X150" s="303"/>
      <c r="Y150" s="607"/>
      <c r="Z150" s="306"/>
      <c r="AA150" s="607"/>
      <c r="AB150" s="214"/>
      <c r="AC150" s="214"/>
    </row>
    <row r="151" spans="1:971" s="144" customFormat="1" ht="109.5" customHeight="1">
      <c r="A151" s="481"/>
      <c r="B151" s="481"/>
      <c r="C151" s="479"/>
      <c r="D151" s="479"/>
      <c r="E151" s="479"/>
      <c r="F151" s="479"/>
      <c r="G151" s="611"/>
      <c r="H151" s="611"/>
      <c r="I151" s="610"/>
      <c r="J151" s="610"/>
      <c r="K151" s="610"/>
      <c r="L151" s="632"/>
      <c r="M151" s="610"/>
      <c r="N151" s="488"/>
      <c r="O151" s="491"/>
      <c r="P151" s="488"/>
      <c r="Q151" s="491"/>
      <c r="R151" s="488"/>
      <c r="S151" s="491"/>
      <c r="T151" s="488"/>
      <c r="U151" s="490"/>
      <c r="V151" s="500"/>
      <c r="W151" s="498"/>
      <c r="X151" s="304"/>
      <c r="Y151" s="619"/>
      <c r="Z151" s="307"/>
      <c r="AA151" s="619"/>
    </row>
    <row r="152" spans="1:971" s="144" customFormat="1" ht="282" customHeight="1">
      <c r="A152" s="481"/>
      <c r="B152" s="481"/>
      <c r="C152" s="479"/>
      <c r="D152" s="479"/>
      <c r="E152" s="479"/>
      <c r="F152" s="479"/>
      <c r="G152" s="611"/>
      <c r="H152" s="611"/>
      <c r="I152" s="610"/>
      <c r="J152" s="610"/>
      <c r="K152" s="610"/>
      <c r="L152" s="632"/>
      <c r="M152" s="610"/>
      <c r="N152" s="488"/>
      <c r="O152" s="491"/>
      <c r="P152" s="488"/>
      <c r="Q152" s="491"/>
      <c r="R152" s="488"/>
      <c r="S152" s="491"/>
      <c r="T152" s="488"/>
      <c r="U152" s="490"/>
      <c r="V152" s="500"/>
      <c r="W152" s="498"/>
      <c r="X152" s="304"/>
      <c r="Y152" s="619"/>
      <c r="Z152" s="307"/>
      <c r="AA152" s="619"/>
    </row>
    <row r="153" spans="1:971" s="144" customFormat="1" ht="34.5" customHeight="1">
      <c r="A153" s="481"/>
      <c r="B153" s="481"/>
      <c r="C153" s="479"/>
      <c r="D153" s="479"/>
      <c r="E153" s="479"/>
      <c r="F153" s="479"/>
      <c r="G153" s="611"/>
      <c r="H153" s="611"/>
      <c r="I153" s="610"/>
      <c r="J153" s="610"/>
      <c r="K153" s="610"/>
      <c r="L153" s="632"/>
      <c r="M153" s="610"/>
      <c r="N153" s="488"/>
      <c r="O153" s="491"/>
      <c r="P153" s="488"/>
      <c r="Q153" s="491"/>
      <c r="R153" s="488"/>
      <c r="S153" s="491"/>
      <c r="T153" s="488"/>
      <c r="U153" s="490"/>
      <c r="V153" s="500"/>
      <c r="W153" s="498"/>
      <c r="X153" s="305"/>
      <c r="Y153" s="608"/>
      <c r="Z153" s="308"/>
      <c r="AA153" s="608"/>
    </row>
    <row r="154" spans="1:971" s="145" customFormat="1" ht="165.6" customHeight="1">
      <c r="A154" s="481" t="s">
        <v>150</v>
      </c>
      <c r="B154" s="481" t="s">
        <v>151</v>
      </c>
      <c r="C154" s="479" t="s">
        <v>259</v>
      </c>
      <c r="D154" s="479" t="s">
        <v>341</v>
      </c>
      <c r="E154" s="479" t="s">
        <v>342</v>
      </c>
      <c r="F154" s="479" t="s">
        <v>348</v>
      </c>
      <c r="G154" s="611">
        <v>44927</v>
      </c>
      <c r="H154" s="611">
        <v>45291</v>
      </c>
      <c r="I154" s="610" t="s">
        <v>344</v>
      </c>
      <c r="J154" s="610" t="s">
        <v>345</v>
      </c>
      <c r="K154" s="610" t="s">
        <v>346</v>
      </c>
      <c r="L154" s="610" t="s">
        <v>349</v>
      </c>
      <c r="M154" s="610" t="s">
        <v>350</v>
      </c>
      <c r="N154" s="488">
        <v>0.25</v>
      </c>
      <c r="O154" s="491"/>
      <c r="P154" s="488">
        <v>0.25</v>
      </c>
      <c r="Q154" s="491"/>
      <c r="R154" s="488">
        <v>0.25</v>
      </c>
      <c r="S154" s="491"/>
      <c r="T154" s="488">
        <v>0.25</v>
      </c>
      <c r="U154" s="489"/>
      <c r="V154" s="500">
        <f>N154+P154+R154+T154</f>
        <v>1</v>
      </c>
      <c r="W154" s="498"/>
      <c r="X154" s="303"/>
      <c r="Y154" s="607"/>
      <c r="Z154" s="306"/>
      <c r="AA154" s="607"/>
      <c r="AB154" s="214"/>
      <c r="AC154" s="214"/>
      <c r="AD154" s="144"/>
      <c r="AE154" s="144"/>
      <c r="AF154" s="144"/>
      <c r="AG154" s="144"/>
      <c r="AH154" s="144"/>
      <c r="AI154" s="144"/>
      <c r="AJ154" s="144"/>
      <c r="AK154" s="144"/>
      <c r="AL154" s="144"/>
      <c r="AM154" s="144"/>
      <c r="AN154" s="144"/>
      <c r="AO154" s="144"/>
      <c r="AP154" s="144"/>
      <c r="AQ154" s="144"/>
      <c r="AR154" s="144"/>
      <c r="AS154" s="144"/>
      <c r="AT154" s="144"/>
      <c r="AU154" s="144"/>
      <c r="AV154" s="144"/>
      <c r="AW154" s="144"/>
      <c r="AX154" s="144"/>
      <c r="AY154" s="144"/>
      <c r="AZ154" s="144"/>
      <c r="BA154" s="144"/>
      <c r="BB154" s="144"/>
      <c r="BC154" s="144"/>
      <c r="BD154" s="144"/>
      <c r="BE154" s="144"/>
      <c r="BF154" s="144"/>
      <c r="BG154" s="144"/>
      <c r="BH154" s="144"/>
      <c r="BI154" s="144"/>
      <c r="BJ154" s="144"/>
      <c r="BK154" s="144"/>
      <c r="BL154" s="144"/>
      <c r="BM154" s="144"/>
      <c r="BN154" s="144"/>
      <c r="BO154" s="144"/>
      <c r="BP154" s="144"/>
      <c r="BQ154" s="144"/>
      <c r="BR154" s="144"/>
      <c r="BS154" s="144"/>
      <c r="BT154" s="144"/>
      <c r="BU154" s="144"/>
      <c r="BV154" s="144"/>
      <c r="BW154" s="144"/>
      <c r="BX154" s="144"/>
      <c r="BY154" s="144"/>
      <c r="BZ154" s="144"/>
      <c r="CA154" s="144"/>
      <c r="CB154" s="144"/>
      <c r="CC154" s="144"/>
      <c r="CD154" s="144"/>
      <c r="CE154" s="144"/>
      <c r="CF154" s="144"/>
      <c r="CG154" s="144"/>
      <c r="CH154" s="144"/>
      <c r="CI154" s="144"/>
      <c r="CJ154" s="144"/>
      <c r="CK154" s="144"/>
      <c r="CL154" s="144"/>
      <c r="CM154" s="144"/>
      <c r="CN154" s="144"/>
      <c r="CO154" s="144"/>
      <c r="CP154" s="144"/>
      <c r="CQ154" s="144"/>
      <c r="CR154" s="144"/>
      <c r="CS154" s="144"/>
      <c r="CT154" s="144"/>
      <c r="CU154" s="144"/>
      <c r="CV154" s="144"/>
      <c r="CW154" s="144"/>
      <c r="CX154" s="144"/>
      <c r="CY154" s="144"/>
      <c r="CZ154" s="144"/>
      <c r="DA154" s="144"/>
      <c r="DB154" s="144"/>
      <c r="DC154" s="144"/>
      <c r="DD154" s="144"/>
      <c r="DE154" s="144"/>
      <c r="DF154" s="144"/>
      <c r="DG154" s="144"/>
      <c r="DH154" s="144"/>
      <c r="DI154" s="144"/>
      <c r="DJ154" s="144"/>
      <c r="DK154" s="144"/>
      <c r="DL154" s="144"/>
      <c r="DM154" s="144"/>
      <c r="DN154" s="144"/>
      <c r="DO154" s="144"/>
      <c r="DP154" s="144"/>
      <c r="DQ154" s="144"/>
      <c r="DR154" s="144"/>
      <c r="DS154" s="144"/>
      <c r="DT154" s="144"/>
      <c r="DU154" s="144"/>
      <c r="DV154" s="144"/>
      <c r="DW154" s="144"/>
      <c r="DX154" s="144"/>
      <c r="DY154" s="144"/>
      <c r="DZ154" s="144"/>
      <c r="EA154" s="144"/>
      <c r="EB154" s="144"/>
      <c r="EC154" s="144"/>
      <c r="ED154" s="144"/>
      <c r="EE154" s="144"/>
      <c r="EF154" s="144"/>
      <c r="EG154" s="144"/>
      <c r="EH154" s="144"/>
      <c r="EI154" s="144"/>
      <c r="EJ154" s="144"/>
      <c r="EK154" s="144"/>
      <c r="EL154" s="144"/>
      <c r="EM154" s="144"/>
      <c r="EN154" s="144"/>
      <c r="EO154" s="144"/>
      <c r="EP154" s="144"/>
      <c r="EQ154" s="144"/>
      <c r="ER154" s="144"/>
      <c r="ES154" s="144"/>
      <c r="ET154" s="144"/>
      <c r="EU154" s="144"/>
      <c r="EV154" s="144"/>
      <c r="EW154" s="144"/>
      <c r="EX154" s="144"/>
      <c r="EY154" s="144"/>
      <c r="EZ154" s="144"/>
      <c r="FA154" s="144"/>
      <c r="FB154" s="144"/>
      <c r="FC154" s="144"/>
      <c r="FD154" s="144"/>
      <c r="FE154" s="144"/>
      <c r="FF154" s="144"/>
      <c r="FG154" s="144"/>
      <c r="FH154" s="144"/>
      <c r="FI154" s="144"/>
      <c r="FJ154" s="144"/>
      <c r="FK154" s="144"/>
      <c r="FL154" s="144"/>
      <c r="FM154" s="144"/>
      <c r="FN154" s="144"/>
      <c r="FO154" s="144"/>
      <c r="FP154" s="144"/>
      <c r="FQ154" s="144"/>
      <c r="FR154" s="144"/>
      <c r="FS154" s="144"/>
      <c r="FT154" s="144"/>
      <c r="FU154" s="144"/>
      <c r="FV154" s="144"/>
      <c r="FW154" s="144"/>
      <c r="FX154" s="144"/>
      <c r="FY154" s="144"/>
      <c r="FZ154" s="144"/>
      <c r="GA154" s="144"/>
      <c r="GB154" s="144"/>
      <c r="GC154" s="144"/>
      <c r="GD154" s="144"/>
      <c r="GE154" s="144"/>
      <c r="GF154" s="144"/>
      <c r="GG154" s="144"/>
      <c r="GH154" s="144"/>
      <c r="GI154" s="144"/>
      <c r="GJ154" s="144"/>
      <c r="GK154" s="144"/>
      <c r="GL154" s="144"/>
      <c r="GM154" s="144"/>
      <c r="GN154" s="144"/>
      <c r="GO154" s="144"/>
      <c r="GP154" s="144"/>
      <c r="GQ154" s="144"/>
      <c r="GR154" s="144"/>
      <c r="GS154" s="144"/>
      <c r="GT154" s="144"/>
      <c r="GU154" s="144"/>
      <c r="GV154" s="144"/>
      <c r="GW154" s="144"/>
      <c r="GX154" s="144"/>
      <c r="GY154" s="144"/>
      <c r="GZ154" s="144"/>
      <c r="HA154" s="144"/>
      <c r="HB154" s="144"/>
      <c r="HC154" s="144"/>
      <c r="HD154" s="144"/>
      <c r="HE154" s="144"/>
      <c r="HF154" s="144"/>
      <c r="HG154" s="144"/>
      <c r="HH154" s="144"/>
      <c r="HI154" s="144"/>
      <c r="HJ154" s="144"/>
      <c r="HK154" s="144"/>
      <c r="HL154" s="144"/>
      <c r="HM154" s="144"/>
      <c r="HN154" s="144"/>
      <c r="HO154" s="144"/>
      <c r="HP154" s="144"/>
      <c r="HQ154" s="144"/>
      <c r="HR154" s="144"/>
      <c r="HS154" s="144"/>
      <c r="HT154" s="144"/>
      <c r="HU154" s="144"/>
      <c r="HV154" s="144"/>
      <c r="HW154" s="144"/>
      <c r="HX154" s="144"/>
      <c r="HY154" s="144"/>
      <c r="HZ154" s="144"/>
      <c r="IA154" s="144"/>
      <c r="IB154" s="144"/>
      <c r="IC154" s="144"/>
      <c r="ID154" s="144"/>
      <c r="IE154" s="144"/>
      <c r="IF154" s="144"/>
      <c r="IG154" s="144"/>
      <c r="IH154" s="144"/>
      <c r="II154" s="144"/>
      <c r="IJ154" s="144"/>
      <c r="IK154" s="144"/>
      <c r="IL154" s="144"/>
      <c r="IM154" s="144"/>
      <c r="IN154" s="144"/>
      <c r="IO154" s="144"/>
      <c r="IP154" s="144"/>
      <c r="IQ154" s="144"/>
      <c r="IR154" s="144"/>
      <c r="IS154" s="144"/>
      <c r="IT154" s="144"/>
      <c r="IU154" s="144"/>
      <c r="IV154" s="144"/>
      <c r="IW154" s="144"/>
      <c r="IX154" s="144"/>
      <c r="IY154" s="144"/>
      <c r="IZ154" s="144"/>
      <c r="JA154" s="144"/>
      <c r="JB154" s="144"/>
      <c r="JC154" s="144"/>
      <c r="JD154" s="144"/>
      <c r="JE154" s="144"/>
      <c r="JF154" s="144"/>
      <c r="JG154" s="144"/>
      <c r="JH154" s="144"/>
      <c r="JI154" s="144"/>
      <c r="JJ154" s="144"/>
      <c r="JK154" s="144"/>
      <c r="JL154" s="144"/>
      <c r="JM154" s="144"/>
      <c r="JN154" s="144"/>
      <c r="JO154" s="144"/>
      <c r="JP154" s="144"/>
      <c r="JQ154" s="144"/>
      <c r="JR154" s="144"/>
      <c r="JS154" s="144"/>
      <c r="JT154" s="144"/>
      <c r="JU154" s="144"/>
      <c r="JV154" s="144"/>
      <c r="JW154" s="144"/>
      <c r="JX154" s="144"/>
      <c r="JY154" s="144"/>
      <c r="JZ154" s="144"/>
      <c r="KA154" s="144"/>
      <c r="KB154" s="144"/>
      <c r="KC154" s="144"/>
      <c r="KD154" s="144"/>
      <c r="KE154" s="144"/>
      <c r="KF154" s="144"/>
      <c r="KG154" s="144"/>
      <c r="KH154" s="144"/>
      <c r="KI154" s="144"/>
      <c r="KJ154" s="144"/>
      <c r="KK154" s="144"/>
      <c r="KL154" s="144"/>
      <c r="KM154" s="144"/>
      <c r="KN154" s="144"/>
      <c r="KO154" s="144"/>
      <c r="KP154" s="144"/>
      <c r="KQ154" s="144"/>
      <c r="KR154" s="144"/>
      <c r="KS154" s="144"/>
      <c r="KT154" s="144"/>
      <c r="KU154" s="144"/>
      <c r="KV154" s="144"/>
      <c r="KW154" s="144"/>
      <c r="KX154" s="144"/>
      <c r="KY154" s="144"/>
      <c r="KZ154" s="144"/>
      <c r="LA154" s="144"/>
      <c r="LB154" s="144"/>
      <c r="LC154" s="144"/>
      <c r="LD154" s="144"/>
      <c r="LE154" s="144"/>
      <c r="LF154" s="144"/>
      <c r="LG154" s="144"/>
      <c r="LH154" s="144"/>
      <c r="LI154" s="144"/>
      <c r="LJ154" s="144"/>
      <c r="LK154" s="144"/>
      <c r="LL154" s="144"/>
      <c r="LM154" s="144"/>
      <c r="LN154" s="144"/>
      <c r="LO154" s="144"/>
      <c r="LP154" s="144"/>
      <c r="LQ154" s="144"/>
      <c r="LR154" s="144"/>
      <c r="LS154" s="144"/>
      <c r="LT154" s="144"/>
      <c r="LU154" s="144"/>
      <c r="LV154" s="144"/>
      <c r="LW154" s="144"/>
      <c r="LX154" s="144"/>
      <c r="LY154" s="144"/>
      <c r="LZ154" s="144"/>
      <c r="MA154" s="144"/>
      <c r="MB154" s="144"/>
      <c r="MC154" s="144"/>
      <c r="MD154" s="144"/>
      <c r="ME154" s="144"/>
      <c r="MF154" s="144"/>
      <c r="MG154" s="144"/>
      <c r="MH154" s="144"/>
      <c r="MI154" s="144"/>
      <c r="MJ154" s="144"/>
      <c r="MK154" s="144"/>
      <c r="ML154" s="144"/>
      <c r="MM154" s="144"/>
      <c r="MN154" s="144"/>
      <c r="MO154" s="144"/>
      <c r="MP154" s="144"/>
      <c r="MQ154" s="144"/>
      <c r="MR154" s="144"/>
      <c r="MS154" s="144"/>
      <c r="MT154" s="144"/>
      <c r="MU154" s="144"/>
      <c r="MV154" s="144"/>
      <c r="MW154" s="144"/>
      <c r="MX154" s="144"/>
      <c r="MY154" s="144"/>
      <c r="MZ154" s="144"/>
      <c r="NA154" s="144"/>
      <c r="NB154" s="144"/>
      <c r="NC154" s="144"/>
      <c r="ND154" s="144"/>
      <c r="NE154" s="144"/>
      <c r="NF154" s="144"/>
      <c r="NG154" s="144"/>
      <c r="NH154" s="144"/>
      <c r="NI154" s="144"/>
      <c r="NJ154" s="144"/>
      <c r="NK154" s="144"/>
      <c r="NL154" s="144"/>
      <c r="NM154" s="144"/>
      <c r="NN154" s="144"/>
      <c r="NO154" s="144"/>
      <c r="NP154" s="144"/>
      <c r="NQ154" s="144"/>
      <c r="NR154" s="144"/>
      <c r="NS154" s="144"/>
      <c r="NT154" s="144"/>
      <c r="NU154" s="144"/>
      <c r="NV154" s="144"/>
      <c r="NW154" s="144"/>
      <c r="NX154" s="144"/>
      <c r="NY154" s="144"/>
      <c r="NZ154" s="144"/>
      <c r="OA154" s="144"/>
      <c r="OB154" s="144"/>
      <c r="OC154" s="144"/>
      <c r="OD154" s="144"/>
      <c r="OE154" s="144"/>
      <c r="OF154" s="144"/>
      <c r="OG154" s="144"/>
      <c r="OH154" s="144"/>
      <c r="OI154" s="144"/>
      <c r="OJ154" s="144"/>
      <c r="OK154" s="144"/>
      <c r="OL154" s="144"/>
      <c r="OM154" s="144"/>
      <c r="ON154" s="144"/>
      <c r="OO154" s="144"/>
      <c r="OP154" s="144"/>
      <c r="OQ154" s="144"/>
      <c r="OR154" s="144"/>
      <c r="OS154" s="144"/>
      <c r="OT154" s="144"/>
      <c r="OU154" s="144"/>
      <c r="OV154" s="144"/>
      <c r="OW154" s="144"/>
      <c r="OX154" s="144"/>
      <c r="OY154" s="144"/>
      <c r="OZ154" s="144"/>
      <c r="PA154" s="144"/>
      <c r="PB154" s="144"/>
      <c r="PC154" s="144"/>
      <c r="PD154" s="144"/>
      <c r="PE154" s="144"/>
      <c r="PF154" s="144"/>
      <c r="PG154" s="144"/>
      <c r="PH154" s="144"/>
      <c r="PI154" s="144"/>
      <c r="PJ154" s="144"/>
      <c r="PK154" s="144"/>
      <c r="PL154" s="144"/>
      <c r="PM154" s="144"/>
      <c r="PN154" s="144"/>
      <c r="PO154" s="144"/>
      <c r="PP154" s="144"/>
      <c r="PQ154" s="144"/>
      <c r="PR154" s="144"/>
      <c r="PS154" s="144"/>
      <c r="PT154" s="144"/>
      <c r="PU154" s="144"/>
      <c r="PV154" s="144"/>
      <c r="PW154" s="144"/>
      <c r="PX154" s="144"/>
      <c r="PY154" s="144"/>
      <c r="PZ154" s="144"/>
      <c r="QA154" s="144"/>
      <c r="QB154" s="144"/>
      <c r="QC154" s="144"/>
      <c r="QD154" s="144"/>
      <c r="QE154" s="144"/>
      <c r="QF154" s="144"/>
      <c r="QG154" s="144"/>
      <c r="QH154" s="144"/>
      <c r="QI154" s="144"/>
      <c r="QJ154" s="144"/>
      <c r="QK154" s="144"/>
      <c r="QL154" s="144"/>
      <c r="QM154" s="144"/>
      <c r="QN154" s="144"/>
      <c r="QO154" s="144"/>
      <c r="QP154" s="144"/>
      <c r="QQ154" s="144"/>
      <c r="QR154" s="144"/>
      <c r="QS154" s="144"/>
      <c r="QT154" s="144"/>
      <c r="QU154" s="144"/>
      <c r="QV154" s="144"/>
      <c r="QW154" s="144"/>
      <c r="QX154" s="144"/>
      <c r="QY154" s="144"/>
      <c r="QZ154" s="144"/>
      <c r="RA154" s="144"/>
      <c r="RB154" s="144"/>
      <c r="RC154" s="144"/>
      <c r="RD154" s="144"/>
      <c r="RE154" s="144"/>
      <c r="RF154" s="144"/>
      <c r="RG154" s="144"/>
      <c r="RH154" s="144"/>
      <c r="RI154" s="144"/>
      <c r="RJ154" s="144"/>
      <c r="RK154" s="144"/>
      <c r="RL154" s="144"/>
      <c r="RM154" s="144"/>
      <c r="RN154" s="144"/>
      <c r="RO154" s="144"/>
      <c r="RP154" s="144"/>
      <c r="RQ154" s="144"/>
      <c r="RR154" s="144"/>
      <c r="RS154" s="144"/>
      <c r="RT154" s="144"/>
      <c r="RU154" s="144"/>
      <c r="RV154" s="144"/>
      <c r="RW154" s="144"/>
      <c r="RX154" s="144"/>
      <c r="RY154" s="144"/>
      <c r="RZ154" s="144"/>
      <c r="SA154" s="144"/>
      <c r="SB154" s="144"/>
      <c r="SC154" s="144"/>
      <c r="SD154" s="144"/>
      <c r="SE154" s="144"/>
      <c r="SF154" s="144"/>
      <c r="SG154" s="144"/>
      <c r="SH154" s="144"/>
      <c r="SI154" s="144"/>
      <c r="SJ154" s="144"/>
      <c r="SK154" s="144"/>
      <c r="SL154" s="144"/>
      <c r="SM154" s="144"/>
      <c r="SN154" s="144"/>
      <c r="SO154" s="144"/>
      <c r="SP154" s="144"/>
      <c r="SQ154" s="144"/>
      <c r="SR154" s="144"/>
      <c r="SS154" s="144"/>
      <c r="ST154" s="144"/>
      <c r="SU154" s="144"/>
      <c r="SV154" s="144"/>
      <c r="SW154" s="144"/>
      <c r="SX154" s="144"/>
      <c r="SY154" s="144"/>
      <c r="SZ154" s="144"/>
      <c r="TA154" s="144"/>
      <c r="TB154" s="144"/>
      <c r="TC154" s="144"/>
      <c r="TD154" s="144"/>
      <c r="TE154" s="144"/>
      <c r="TF154" s="144"/>
      <c r="TG154" s="144"/>
      <c r="TH154" s="144"/>
      <c r="TI154" s="144"/>
      <c r="TJ154" s="144"/>
      <c r="TK154" s="144"/>
      <c r="TL154" s="144"/>
      <c r="TM154" s="144"/>
      <c r="TN154" s="144"/>
      <c r="TO154" s="144"/>
      <c r="TP154" s="144"/>
      <c r="TQ154" s="144"/>
      <c r="TR154" s="144"/>
      <c r="TS154" s="144"/>
      <c r="TT154" s="144"/>
      <c r="TU154" s="144"/>
      <c r="TV154" s="144"/>
      <c r="TW154" s="144"/>
      <c r="TX154" s="144"/>
      <c r="TY154" s="144"/>
      <c r="TZ154" s="144"/>
      <c r="UA154" s="144"/>
      <c r="UB154" s="144"/>
      <c r="UC154" s="144"/>
      <c r="UD154" s="144"/>
      <c r="UE154" s="144"/>
      <c r="UF154" s="144"/>
      <c r="UG154" s="144"/>
      <c r="UH154" s="144"/>
      <c r="UI154" s="144"/>
      <c r="UJ154" s="144"/>
      <c r="UK154" s="144"/>
      <c r="UL154" s="144"/>
      <c r="UM154" s="144"/>
      <c r="UN154" s="144"/>
      <c r="UO154" s="144"/>
      <c r="UP154" s="144"/>
      <c r="UQ154" s="144"/>
      <c r="UR154" s="144"/>
      <c r="US154" s="144"/>
      <c r="UT154" s="144"/>
      <c r="UU154" s="144"/>
      <c r="UV154" s="144"/>
      <c r="UW154" s="144"/>
      <c r="UX154" s="144"/>
      <c r="UY154" s="144"/>
      <c r="UZ154" s="144"/>
      <c r="VA154" s="144"/>
      <c r="VB154" s="144"/>
      <c r="VC154" s="144"/>
      <c r="VD154" s="144"/>
      <c r="VE154" s="144"/>
      <c r="VF154" s="144"/>
      <c r="VG154" s="144"/>
      <c r="VH154" s="144"/>
      <c r="VI154" s="144"/>
      <c r="VJ154" s="144"/>
      <c r="VK154" s="144"/>
      <c r="VL154" s="144"/>
      <c r="VM154" s="144"/>
      <c r="VN154" s="144"/>
      <c r="VO154" s="144"/>
      <c r="VP154" s="144"/>
      <c r="VQ154" s="144"/>
      <c r="VR154" s="144"/>
      <c r="VS154" s="144"/>
      <c r="VT154" s="144"/>
      <c r="VU154" s="144"/>
      <c r="VV154" s="144"/>
      <c r="VW154" s="144"/>
      <c r="VX154" s="144"/>
      <c r="VY154" s="144"/>
      <c r="VZ154" s="144"/>
      <c r="WA154" s="144"/>
      <c r="WB154" s="144"/>
      <c r="WC154" s="144"/>
      <c r="WD154" s="144"/>
      <c r="WE154" s="144"/>
      <c r="WF154" s="144"/>
      <c r="WG154" s="144"/>
      <c r="WH154" s="144"/>
      <c r="WI154" s="144"/>
      <c r="WJ154" s="144"/>
      <c r="WK154" s="144"/>
      <c r="WL154" s="144"/>
      <c r="WM154" s="144"/>
      <c r="WN154" s="144"/>
      <c r="WO154" s="144"/>
      <c r="WP154" s="144"/>
      <c r="WQ154" s="144"/>
      <c r="WR154" s="144"/>
      <c r="WS154" s="144"/>
      <c r="WT154" s="144"/>
      <c r="WU154" s="144"/>
      <c r="WV154" s="144"/>
      <c r="WW154" s="144"/>
      <c r="WX154" s="144"/>
      <c r="WY154" s="144"/>
      <c r="WZ154" s="144"/>
      <c r="XA154" s="144"/>
      <c r="XB154" s="144"/>
      <c r="XC154" s="144"/>
      <c r="XD154" s="144"/>
      <c r="XE154" s="144"/>
      <c r="XF154" s="144"/>
      <c r="XG154" s="144"/>
      <c r="XH154" s="144"/>
      <c r="XI154" s="144"/>
      <c r="XJ154" s="144"/>
      <c r="XK154" s="144"/>
      <c r="XL154" s="144"/>
      <c r="XM154" s="144"/>
      <c r="XN154" s="144"/>
      <c r="XO154" s="144"/>
      <c r="XP154" s="144"/>
      <c r="XQ154" s="144"/>
      <c r="XR154" s="144"/>
      <c r="XS154" s="144"/>
      <c r="XT154" s="144"/>
      <c r="XU154" s="144"/>
      <c r="XV154" s="144"/>
      <c r="XW154" s="144"/>
      <c r="XX154" s="144"/>
      <c r="XY154" s="144"/>
      <c r="XZ154" s="144"/>
      <c r="YA154" s="144"/>
      <c r="YB154" s="144"/>
      <c r="YC154" s="144"/>
      <c r="YD154" s="144"/>
      <c r="YE154" s="144"/>
      <c r="YF154" s="144"/>
      <c r="YG154" s="144"/>
      <c r="YH154" s="144"/>
      <c r="YI154" s="144"/>
      <c r="YJ154" s="144"/>
      <c r="YK154" s="144"/>
      <c r="YL154" s="144"/>
      <c r="YM154" s="144"/>
      <c r="YN154" s="144"/>
      <c r="YO154" s="144"/>
      <c r="YP154" s="144"/>
      <c r="YQ154" s="144"/>
      <c r="YR154" s="144"/>
      <c r="YS154" s="144"/>
      <c r="YT154" s="144"/>
      <c r="YU154" s="144"/>
      <c r="YV154" s="144"/>
      <c r="YW154" s="144"/>
      <c r="YX154" s="144"/>
      <c r="YY154" s="144"/>
      <c r="YZ154" s="144"/>
      <c r="ZA154" s="144"/>
      <c r="ZB154" s="144"/>
      <c r="ZC154" s="144"/>
      <c r="ZD154" s="144"/>
      <c r="ZE154" s="144"/>
      <c r="ZF154" s="144"/>
      <c r="ZG154" s="144"/>
      <c r="ZH154" s="144"/>
      <c r="ZI154" s="144"/>
      <c r="ZJ154" s="144"/>
      <c r="ZK154" s="144"/>
      <c r="ZL154" s="144"/>
      <c r="ZM154" s="144"/>
      <c r="ZN154" s="144"/>
      <c r="ZO154" s="144"/>
      <c r="ZP154" s="144"/>
      <c r="ZQ154" s="144"/>
      <c r="ZR154" s="144"/>
      <c r="ZS154" s="144"/>
      <c r="ZT154" s="144"/>
      <c r="ZU154" s="144"/>
      <c r="ZV154" s="144"/>
      <c r="ZW154" s="144"/>
      <c r="ZX154" s="144"/>
      <c r="ZY154" s="144"/>
      <c r="ZZ154" s="144"/>
      <c r="AAA154" s="144"/>
      <c r="AAB154" s="144"/>
      <c r="AAC154" s="144"/>
      <c r="AAD154" s="144"/>
      <c r="AAE154" s="144"/>
      <c r="AAF154" s="144"/>
      <c r="AAG154" s="144"/>
      <c r="AAH154" s="144"/>
      <c r="AAI154" s="144"/>
      <c r="AAJ154" s="144"/>
      <c r="AAK154" s="144"/>
      <c r="AAL154" s="144"/>
      <c r="AAM154" s="144"/>
      <c r="AAN154" s="144"/>
      <c r="AAO154" s="144"/>
      <c r="AAP154" s="144"/>
      <c r="AAQ154" s="144"/>
      <c r="AAR154" s="144"/>
      <c r="AAS154" s="144"/>
      <c r="AAT154" s="144"/>
      <c r="AAU154" s="144"/>
      <c r="AAV154" s="144"/>
      <c r="AAW154" s="144"/>
      <c r="AAX154" s="144"/>
      <c r="AAY154" s="144"/>
      <c r="AAZ154" s="144"/>
      <c r="ABA154" s="144"/>
      <c r="ABB154" s="144"/>
      <c r="ABC154" s="144"/>
      <c r="ABD154" s="144"/>
      <c r="ABE154" s="144"/>
      <c r="ABF154" s="144"/>
      <c r="ABG154" s="144"/>
      <c r="ABH154" s="144"/>
      <c r="ABI154" s="144"/>
      <c r="ABJ154" s="144"/>
      <c r="ABK154" s="144"/>
      <c r="ABL154" s="144"/>
      <c r="ABM154" s="144"/>
      <c r="ABN154" s="144"/>
      <c r="ABO154" s="144"/>
      <c r="ABP154" s="144"/>
      <c r="ABQ154" s="144"/>
      <c r="ABR154" s="144"/>
      <c r="ABS154" s="144"/>
      <c r="ABT154" s="144"/>
      <c r="ABU154" s="144"/>
      <c r="ABV154" s="144"/>
      <c r="ABW154" s="144"/>
      <c r="ABX154" s="144"/>
      <c r="ABY154" s="144"/>
      <c r="ABZ154" s="144"/>
      <c r="ACA154" s="144"/>
      <c r="ACB154" s="144"/>
      <c r="ACC154" s="144"/>
      <c r="ACD154" s="144"/>
      <c r="ACE154" s="144"/>
      <c r="ACF154" s="144"/>
      <c r="ACG154" s="144"/>
      <c r="ACH154" s="144"/>
      <c r="ACI154" s="144"/>
      <c r="ACJ154" s="144"/>
      <c r="ACK154" s="144"/>
      <c r="ACL154" s="144"/>
      <c r="ACM154" s="144"/>
      <c r="ACN154" s="144"/>
      <c r="ACO154" s="144"/>
      <c r="ACP154" s="144"/>
      <c r="ACQ154" s="144"/>
      <c r="ACR154" s="144"/>
      <c r="ACS154" s="144"/>
      <c r="ACT154" s="144"/>
      <c r="ACU154" s="144"/>
      <c r="ACV154" s="144"/>
      <c r="ACW154" s="144"/>
      <c r="ACX154" s="144"/>
      <c r="ACY154" s="144"/>
      <c r="ACZ154" s="144"/>
      <c r="ADA154" s="144"/>
      <c r="ADB154" s="144"/>
      <c r="ADC154" s="144"/>
      <c r="ADD154" s="144"/>
      <c r="ADE154" s="144"/>
      <c r="ADF154" s="144"/>
      <c r="ADG154" s="144"/>
      <c r="ADH154" s="144"/>
      <c r="ADI154" s="144"/>
      <c r="ADJ154" s="144"/>
      <c r="ADK154" s="144"/>
      <c r="ADL154" s="144"/>
      <c r="ADM154" s="144"/>
      <c r="ADN154" s="144"/>
      <c r="ADO154" s="144"/>
      <c r="ADP154" s="144"/>
      <c r="ADQ154" s="144"/>
      <c r="ADR154" s="144"/>
      <c r="ADS154" s="144"/>
      <c r="ADT154" s="144"/>
      <c r="ADU154" s="144"/>
      <c r="ADV154" s="144"/>
      <c r="ADW154" s="144"/>
      <c r="ADX154" s="144"/>
      <c r="ADY154" s="144"/>
      <c r="ADZ154" s="144"/>
      <c r="AEA154" s="144"/>
      <c r="AEB154" s="144"/>
      <c r="AEC154" s="144"/>
      <c r="AED154" s="144"/>
      <c r="AEE154" s="144"/>
      <c r="AEF154" s="144"/>
      <c r="AEG154" s="144"/>
      <c r="AEH154" s="144"/>
      <c r="AEI154" s="144"/>
      <c r="AEJ154" s="144"/>
      <c r="AEK154" s="144"/>
      <c r="AEL154" s="144"/>
      <c r="AEM154" s="144"/>
      <c r="AEN154" s="144"/>
      <c r="AEO154" s="144"/>
      <c r="AEP154" s="144"/>
      <c r="AEQ154" s="144"/>
      <c r="AER154" s="144"/>
      <c r="AES154" s="144"/>
      <c r="AET154" s="144"/>
      <c r="AEU154" s="144"/>
      <c r="AEV154" s="144"/>
      <c r="AEW154" s="144"/>
      <c r="AEX154" s="144"/>
      <c r="AEY154" s="144"/>
      <c r="AEZ154" s="144"/>
      <c r="AFA154" s="144"/>
      <c r="AFB154" s="144"/>
      <c r="AFC154" s="144"/>
      <c r="AFD154" s="144"/>
      <c r="AFE154" s="144"/>
      <c r="AFF154" s="144"/>
      <c r="AFG154" s="144"/>
      <c r="AFH154" s="144"/>
      <c r="AFI154" s="144"/>
      <c r="AFJ154" s="144"/>
      <c r="AFK154" s="144"/>
      <c r="AFL154" s="144"/>
      <c r="AFM154" s="144"/>
      <c r="AFN154" s="144"/>
      <c r="AFO154" s="144"/>
      <c r="AFP154" s="144"/>
      <c r="AFQ154" s="144"/>
      <c r="AFR154" s="144"/>
      <c r="AFS154" s="144"/>
      <c r="AFT154" s="144"/>
      <c r="AFU154" s="144"/>
      <c r="AFV154" s="144"/>
      <c r="AFW154" s="144"/>
      <c r="AFX154" s="144"/>
      <c r="AFY154" s="144"/>
      <c r="AFZ154" s="144"/>
      <c r="AGA154" s="144"/>
      <c r="AGB154" s="144"/>
      <c r="AGC154" s="144"/>
      <c r="AGD154" s="144"/>
      <c r="AGE154" s="144"/>
      <c r="AGF154" s="144"/>
      <c r="AGG154" s="144"/>
      <c r="AGH154" s="144"/>
      <c r="AGI154" s="144"/>
      <c r="AGJ154" s="144"/>
      <c r="AGK154" s="144"/>
      <c r="AGL154" s="144"/>
      <c r="AGM154" s="144"/>
      <c r="AGN154" s="144"/>
      <c r="AGO154" s="144"/>
      <c r="AGP154" s="144"/>
      <c r="AGQ154" s="144"/>
      <c r="AGR154" s="144"/>
      <c r="AGS154" s="144"/>
      <c r="AGT154" s="144"/>
      <c r="AGU154" s="144"/>
      <c r="AGV154" s="144"/>
      <c r="AGW154" s="144"/>
      <c r="AGX154" s="144"/>
      <c r="AGY154" s="144"/>
      <c r="AGZ154" s="144"/>
      <c r="AHA154" s="144"/>
      <c r="AHB154" s="144"/>
      <c r="AHC154" s="144"/>
      <c r="AHD154" s="144"/>
      <c r="AHE154" s="144"/>
      <c r="AHF154" s="144"/>
      <c r="AHG154" s="144"/>
      <c r="AHH154" s="144"/>
      <c r="AHI154" s="144"/>
      <c r="AHJ154" s="144"/>
      <c r="AHK154" s="144"/>
      <c r="AHL154" s="144"/>
      <c r="AHM154" s="144"/>
      <c r="AHN154" s="144"/>
      <c r="AHO154" s="144"/>
      <c r="AHP154" s="144"/>
      <c r="AHQ154" s="144"/>
      <c r="AHR154" s="144"/>
      <c r="AHS154" s="144"/>
      <c r="AHT154" s="144"/>
      <c r="AHU154" s="144"/>
      <c r="AHV154" s="144"/>
      <c r="AHW154" s="144"/>
      <c r="AHX154" s="144"/>
      <c r="AHY154" s="144"/>
      <c r="AHZ154" s="144"/>
      <c r="AIA154" s="144"/>
      <c r="AIB154" s="144"/>
      <c r="AIC154" s="144"/>
      <c r="AID154" s="144"/>
      <c r="AIE154" s="144"/>
      <c r="AIF154" s="144"/>
      <c r="AIG154" s="144"/>
      <c r="AIH154" s="144"/>
      <c r="AII154" s="144"/>
      <c r="AIJ154" s="144"/>
      <c r="AIK154" s="144"/>
      <c r="AIL154" s="144"/>
      <c r="AIM154" s="144"/>
      <c r="AIN154" s="144"/>
      <c r="AIO154" s="144"/>
      <c r="AIP154" s="144"/>
      <c r="AIQ154" s="144"/>
      <c r="AIR154" s="144"/>
      <c r="AIS154" s="144"/>
      <c r="AIT154" s="144"/>
      <c r="AIU154" s="144"/>
      <c r="AIV154" s="144"/>
      <c r="AIW154" s="144"/>
      <c r="AIX154" s="144"/>
      <c r="AIY154" s="144"/>
      <c r="AIZ154" s="144"/>
      <c r="AJA154" s="144"/>
      <c r="AJB154" s="144"/>
      <c r="AJC154" s="144"/>
      <c r="AJD154" s="144"/>
      <c r="AJE154" s="144"/>
      <c r="AJF154" s="144"/>
      <c r="AJG154" s="144"/>
      <c r="AJH154" s="144"/>
      <c r="AJI154" s="144"/>
      <c r="AJJ154" s="144"/>
      <c r="AJK154" s="144"/>
      <c r="AJL154" s="144"/>
      <c r="AJM154" s="144"/>
      <c r="AJN154" s="144"/>
      <c r="AJO154" s="144"/>
      <c r="AJP154" s="144"/>
      <c r="AJQ154" s="144"/>
      <c r="AJR154" s="144"/>
      <c r="AJS154" s="144"/>
      <c r="AJT154" s="144"/>
      <c r="AJU154" s="144"/>
      <c r="AJV154" s="144"/>
      <c r="AJW154" s="144"/>
      <c r="AJX154" s="144"/>
      <c r="AJY154" s="144"/>
      <c r="AJZ154" s="144"/>
      <c r="AKA154" s="144"/>
      <c r="AKB154" s="144"/>
      <c r="AKC154" s="144"/>
      <c r="AKD154" s="144"/>
      <c r="AKE154" s="144"/>
      <c r="AKF154" s="144"/>
      <c r="AKG154" s="144"/>
      <c r="AKH154" s="144"/>
      <c r="AKI154" s="144"/>
    </row>
    <row r="155" spans="1:971" s="145" customFormat="1" ht="94.5" customHeight="1">
      <c r="A155" s="481"/>
      <c r="B155" s="481"/>
      <c r="C155" s="479"/>
      <c r="D155" s="479"/>
      <c r="E155" s="479"/>
      <c r="F155" s="479"/>
      <c r="G155" s="611"/>
      <c r="H155" s="611"/>
      <c r="I155" s="610"/>
      <c r="J155" s="610"/>
      <c r="K155" s="610"/>
      <c r="L155" s="610"/>
      <c r="M155" s="610"/>
      <c r="N155" s="488"/>
      <c r="O155" s="491"/>
      <c r="P155" s="488"/>
      <c r="Q155" s="491"/>
      <c r="R155" s="488"/>
      <c r="S155" s="491"/>
      <c r="T155" s="488"/>
      <c r="U155" s="489"/>
      <c r="V155" s="500"/>
      <c r="W155" s="498"/>
      <c r="X155" s="304"/>
      <c r="Y155" s="619"/>
      <c r="Z155" s="307"/>
      <c r="AA155" s="619"/>
      <c r="AB155" s="144"/>
      <c r="AC155" s="144"/>
      <c r="AD155" s="144"/>
      <c r="AE155" s="144"/>
      <c r="AF155" s="144"/>
      <c r="AG155" s="144"/>
      <c r="AH155" s="144"/>
      <c r="AI155" s="144"/>
      <c r="AJ155" s="144"/>
      <c r="AK155" s="144"/>
      <c r="AL155" s="144"/>
      <c r="AM155" s="144"/>
      <c r="AN155" s="144"/>
      <c r="AO155" s="144"/>
      <c r="AP155" s="144"/>
      <c r="AQ155" s="144"/>
      <c r="AR155" s="144"/>
      <c r="AS155" s="144"/>
      <c r="AT155" s="144"/>
      <c r="AU155" s="144"/>
      <c r="AV155" s="144"/>
      <c r="AW155" s="144"/>
      <c r="AX155" s="144"/>
      <c r="AY155" s="144"/>
      <c r="AZ155" s="144"/>
      <c r="BA155" s="144"/>
      <c r="BB155" s="144"/>
      <c r="BC155" s="144"/>
      <c r="BD155" s="144"/>
      <c r="BE155" s="144"/>
      <c r="BF155" s="144"/>
      <c r="BG155" s="144"/>
      <c r="BH155" s="144"/>
      <c r="BI155" s="144"/>
      <c r="BJ155" s="144"/>
      <c r="BK155" s="144"/>
      <c r="BL155" s="144"/>
      <c r="BM155" s="144"/>
      <c r="BN155" s="144"/>
      <c r="BO155" s="144"/>
      <c r="BP155" s="144"/>
      <c r="BQ155" s="144"/>
      <c r="BR155" s="144"/>
      <c r="BS155" s="144"/>
      <c r="BT155" s="144"/>
      <c r="BU155" s="144"/>
      <c r="BV155" s="144"/>
      <c r="BW155" s="144"/>
      <c r="BX155" s="144"/>
      <c r="BY155" s="144"/>
      <c r="BZ155" s="144"/>
      <c r="CA155" s="144"/>
      <c r="CB155" s="144"/>
      <c r="CC155" s="144"/>
      <c r="CD155" s="144"/>
      <c r="CE155" s="144"/>
      <c r="CF155" s="144"/>
      <c r="CG155" s="144"/>
      <c r="CH155" s="144"/>
      <c r="CI155" s="144"/>
      <c r="CJ155" s="144"/>
      <c r="CK155" s="144"/>
      <c r="CL155" s="144"/>
      <c r="CM155" s="144"/>
      <c r="CN155" s="144"/>
      <c r="CO155" s="144"/>
      <c r="CP155" s="144"/>
      <c r="CQ155" s="144"/>
      <c r="CR155" s="144"/>
      <c r="CS155" s="144"/>
      <c r="CT155" s="144"/>
      <c r="CU155" s="144"/>
      <c r="CV155" s="144"/>
      <c r="CW155" s="144"/>
      <c r="CX155" s="144"/>
      <c r="CY155" s="144"/>
      <c r="CZ155" s="144"/>
      <c r="DA155" s="144"/>
      <c r="DB155" s="144"/>
      <c r="DC155" s="144"/>
      <c r="DD155" s="144"/>
      <c r="DE155" s="144"/>
      <c r="DF155" s="144"/>
      <c r="DG155" s="144"/>
      <c r="DH155" s="144"/>
      <c r="DI155" s="144"/>
      <c r="DJ155" s="144"/>
      <c r="DK155" s="144"/>
      <c r="DL155" s="144"/>
      <c r="DM155" s="144"/>
      <c r="DN155" s="144"/>
      <c r="DO155" s="144"/>
      <c r="DP155" s="144"/>
      <c r="DQ155" s="144"/>
      <c r="DR155" s="144"/>
      <c r="DS155" s="144"/>
      <c r="DT155" s="144"/>
      <c r="DU155" s="144"/>
      <c r="DV155" s="144"/>
      <c r="DW155" s="144"/>
      <c r="DX155" s="144"/>
      <c r="DY155" s="144"/>
      <c r="DZ155" s="144"/>
      <c r="EA155" s="144"/>
      <c r="EB155" s="144"/>
      <c r="EC155" s="144"/>
      <c r="ED155" s="144"/>
      <c r="EE155" s="144"/>
      <c r="EF155" s="144"/>
      <c r="EG155" s="144"/>
      <c r="EH155" s="144"/>
      <c r="EI155" s="144"/>
      <c r="EJ155" s="144"/>
      <c r="EK155" s="144"/>
      <c r="EL155" s="144"/>
      <c r="EM155" s="144"/>
      <c r="EN155" s="144"/>
      <c r="EO155" s="144"/>
      <c r="EP155" s="144"/>
      <c r="EQ155" s="144"/>
      <c r="ER155" s="144"/>
      <c r="ES155" s="144"/>
      <c r="ET155" s="144"/>
      <c r="EU155" s="144"/>
      <c r="EV155" s="144"/>
      <c r="EW155" s="144"/>
      <c r="EX155" s="144"/>
      <c r="EY155" s="144"/>
      <c r="EZ155" s="144"/>
      <c r="FA155" s="144"/>
      <c r="FB155" s="144"/>
      <c r="FC155" s="144"/>
      <c r="FD155" s="144"/>
      <c r="FE155" s="144"/>
      <c r="FF155" s="144"/>
      <c r="FG155" s="144"/>
      <c r="FH155" s="144"/>
      <c r="FI155" s="144"/>
      <c r="FJ155" s="144"/>
      <c r="FK155" s="144"/>
      <c r="FL155" s="144"/>
      <c r="FM155" s="144"/>
      <c r="FN155" s="144"/>
      <c r="FO155" s="144"/>
      <c r="FP155" s="144"/>
      <c r="FQ155" s="144"/>
      <c r="FR155" s="144"/>
      <c r="FS155" s="144"/>
      <c r="FT155" s="144"/>
      <c r="FU155" s="144"/>
      <c r="FV155" s="144"/>
      <c r="FW155" s="144"/>
      <c r="FX155" s="144"/>
      <c r="FY155" s="144"/>
      <c r="FZ155" s="144"/>
      <c r="GA155" s="144"/>
      <c r="GB155" s="144"/>
      <c r="GC155" s="144"/>
      <c r="GD155" s="144"/>
      <c r="GE155" s="144"/>
      <c r="GF155" s="144"/>
      <c r="GG155" s="144"/>
      <c r="GH155" s="144"/>
      <c r="GI155" s="144"/>
      <c r="GJ155" s="144"/>
      <c r="GK155" s="144"/>
      <c r="GL155" s="144"/>
      <c r="GM155" s="144"/>
      <c r="GN155" s="144"/>
      <c r="GO155" s="144"/>
      <c r="GP155" s="144"/>
      <c r="GQ155" s="144"/>
      <c r="GR155" s="144"/>
      <c r="GS155" s="144"/>
      <c r="GT155" s="144"/>
      <c r="GU155" s="144"/>
      <c r="GV155" s="144"/>
      <c r="GW155" s="144"/>
      <c r="GX155" s="144"/>
      <c r="GY155" s="144"/>
      <c r="GZ155" s="144"/>
      <c r="HA155" s="144"/>
      <c r="HB155" s="144"/>
      <c r="HC155" s="144"/>
      <c r="HD155" s="144"/>
      <c r="HE155" s="144"/>
      <c r="HF155" s="144"/>
      <c r="HG155" s="144"/>
      <c r="HH155" s="144"/>
      <c r="HI155" s="144"/>
      <c r="HJ155" s="144"/>
      <c r="HK155" s="144"/>
      <c r="HL155" s="144"/>
      <c r="HM155" s="144"/>
      <c r="HN155" s="144"/>
      <c r="HO155" s="144"/>
      <c r="HP155" s="144"/>
      <c r="HQ155" s="144"/>
      <c r="HR155" s="144"/>
      <c r="HS155" s="144"/>
      <c r="HT155" s="144"/>
      <c r="HU155" s="144"/>
      <c r="HV155" s="144"/>
      <c r="HW155" s="144"/>
      <c r="HX155" s="144"/>
      <c r="HY155" s="144"/>
      <c r="HZ155" s="144"/>
      <c r="IA155" s="144"/>
      <c r="IB155" s="144"/>
      <c r="IC155" s="144"/>
      <c r="ID155" s="144"/>
      <c r="IE155" s="144"/>
      <c r="IF155" s="144"/>
      <c r="IG155" s="144"/>
      <c r="IH155" s="144"/>
      <c r="II155" s="144"/>
      <c r="IJ155" s="144"/>
      <c r="IK155" s="144"/>
      <c r="IL155" s="144"/>
      <c r="IM155" s="144"/>
      <c r="IN155" s="144"/>
      <c r="IO155" s="144"/>
      <c r="IP155" s="144"/>
      <c r="IQ155" s="144"/>
      <c r="IR155" s="144"/>
      <c r="IS155" s="144"/>
      <c r="IT155" s="144"/>
      <c r="IU155" s="144"/>
      <c r="IV155" s="144"/>
      <c r="IW155" s="144"/>
      <c r="IX155" s="144"/>
      <c r="IY155" s="144"/>
      <c r="IZ155" s="144"/>
      <c r="JA155" s="144"/>
      <c r="JB155" s="144"/>
      <c r="JC155" s="144"/>
      <c r="JD155" s="144"/>
      <c r="JE155" s="144"/>
      <c r="JF155" s="144"/>
      <c r="JG155" s="144"/>
      <c r="JH155" s="144"/>
      <c r="JI155" s="144"/>
      <c r="JJ155" s="144"/>
      <c r="JK155" s="144"/>
      <c r="JL155" s="144"/>
      <c r="JM155" s="144"/>
      <c r="JN155" s="144"/>
      <c r="JO155" s="144"/>
      <c r="JP155" s="144"/>
      <c r="JQ155" s="144"/>
      <c r="JR155" s="144"/>
      <c r="JS155" s="144"/>
      <c r="JT155" s="144"/>
      <c r="JU155" s="144"/>
      <c r="JV155" s="144"/>
      <c r="JW155" s="144"/>
      <c r="JX155" s="144"/>
      <c r="JY155" s="144"/>
      <c r="JZ155" s="144"/>
      <c r="KA155" s="144"/>
      <c r="KB155" s="144"/>
      <c r="KC155" s="144"/>
      <c r="KD155" s="144"/>
      <c r="KE155" s="144"/>
      <c r="KF155" s="144"/>
      <c r="KG155" s="144"/>
      <c r="KH155" s="144"/>
      <c r="KI155" s="144"/>
      <c r="KJ155" s="144"/>
      <c r="KK155" s="144"/>
      <c r="KL155" s="144"/>
      <c r="KM155" s="144"/>
      <c r="KN155" s="144"/>
      <c r="KO155" s="144"/>
      <c r="KP155" s="144"/>
      <c r="KQ155" s="144"/>
      <c r="KR155" s="144"/>
      <c r="KS155" s="144"/>
      <c r="KT155" s="144"/>
      <c r="KU155" s="144"/>
      <c r="KV155" s="144"/>
      <c r="KW155" s="144"/>
      <c r="KX155" s="144"/>
      <c r="KY155" s="144"/>
      <c r="KZ155" s="144"/>
      <c r="LA155" s="144"/>
      <c r="LB155" s="144"/>
      <c r="LC155" s="144"/>
      <c r="LD155" s="144"/>
      <c r="LE155" s="144"/>
      <c r="LF155" s="144"/>
      <c r="LG155" s="144"/>
      <c r="LH155" s="144"/>
      <c r="LI155" s="144"/>
      <c r="LJ155" s="144"/>
      <c r="LK155" s="144"/>
      <c r="LL155" s="144"/>
      <c r="LM155" s="144"/>
      <c r="LN155" s="144"/>
      <c r="LO155" s="144"/>
      <c r="LP155" s="144"/>
      <c r="LQ155" s="144"/>
      <c r="LR155" s="144"/>
      <c r="LS155" s="144"/>
      <c r="LT155" s="144"/>
      <c r="LU155" s="144"/>
      <c r="LV155" s="144"/>
      <c r="LW155" s="144"/>
      <c r="LX155" s="144"/>
      <c r="LY155" s="144"/>
      <c r="LZ155" s="144"/>
      <c r="MA155" s="144"/>
      <c r="MB155" s="144"/>
      <c r="MC155" s="144"/>
      <c r="MD155" s="144"/>
      <c r="ME155" s="144"/>
      <c r="MF155" s="144"/>
      <c r="MG155" s="144"/>
      <c r="MH155" s="144"/>
      <c r="MI155" s="144"/>
      <c r="MJ155" s="144"/>
      <c r="MK155" s="144"/>
      <c r="ML155" s="144"/>
      <c r="MM155" s="144"/>
      <c r="MN155" s="144"/>
      <c r="MO155" s="144"/>
      <c r="MP155" s="144"/>
      <c r="MQ155" s="144"/>
      <c r="MR155" s="144"/>
      <c r="MS155" s="144"/>
      <c r="MT155" s="144"/>
      <c r="MU155" s="144"/>
      <c r="MV155" s="144"/>
      <c r="MW155" s="144"/>
      <c r="MX155" s="144"/>
      <c r="MY155" s="144"/>
      <c r="MZ155" s="144"/>
      <c r="NA155" s="144"/>
      <c r="NB155" s="144"/>
      <c r="NC155" s="144"/>
      <c r="ND155" s="144"/>
      <c r="NE155" s="144"/>
      <c r="NF155" s="144"/>
      <c r="NG155" s="144"/>
      <c r="NH155" s="144"/>
      <c r="NI155" s="144"/>
      <c r="NJ155" s="144"/>
      <c r="NK155" s="144"/>
      <c r="NL155" s="144"/>
      <c r="NM155" s="144"/>
      <c r="NN155" s="144"/>
      <c r="NO155" s="144"/>
      <c r="NP155" s="144"/>
      <c r="NQ155" s="144"/>
      <c r="NR155" s="144"/>
      <c r="NS155" s="144"/>
      <c r="NT155" s="144"/>
      <c r="NU155" s="144"/>
      <c r="NV155" s="144"/>
      <c r="NW155" s="144"/>
      <c r="NX155" s="144"/>
      <c r="NY155" s="144"/>
      <c r="NZ155" s="144"/>
      <c r="OA155" s="144"/>
      <c r="OB155" s="144"/>
      <c r="OC155" s="144"/>
      <c r="OD155" s="144"/>
      <c r="OE155" s="144"/>
      <c r="OF155" s="144"/>
      <c r="OG155" s="144"/>
      <c r="OH155" s="144"/>
      <c r="OI155" s="144"/>
      <c r="OJ155" s="144"/>
      <c r="OK155" s="144"/>
      <c r="OL155" s="144"/>
      <c r="OM155" s="144"/>
      <c r="ON155" s="144"/>
      <c r="OO155" s="144"/>
      <c r="OP155" s="144"/>
      <c r="OQ155" s="144"/>
      <c r="OR155" s="144"/>
      <c r="OS155" s="144"/>
      <c r="OT155" s="144"/>
      <c r="OU155" s="144"/>
      <c r="OV155" s="144"/>
      <c r="OW155" s="144"/>
      <c r="OX155" s="144"/>
      <c r="OY155" s="144"/>
      <c r="OZ155" s="144"/>
      <c r="PA155" s="144"/>
      <c r="PB155" s="144"/>
      <c r="PC155" s="144"/>
      <c r="PD155" s="144"/>
      <c r="PE155" s="144"/>
      <c r="PF155" s="144"/>
      <c r="PG155" s="144"/>
      <c r="PH155" s="144"/>
      <c r="PI155" s="144"/>
      <c r="PJ155" s="144"/>
      <c r="PK155" s="144"/>
      <c r="PL155" s="144"/>
      <c r="PM155" s="144"/>
      <c r="PN155" s="144"/>
      <c r="PO155" s="144"/>
      <c r="PP155" s="144"/>
      <c r="PQ155" s="144"/>
      <c r="PR155" s="144"/>
      <c r="PS155" s="144"/>
      <c r="PT155" s="144"/>
      <c r="PU155" s="144"/>
      <c r="PV155" s="144"/>
      <c r="PW155" s="144"/>
      <c r="PX155" s="144"/>
      <c r="PY155" s="144"/>
      <c r="PZ155" s="144"/>
      <c r="QA155" s="144"/>
      <c r="QB155" s="144"/>
      <c r="QC155" s="144"/>
      <c r="QD155" s="144"/>
      <c r="QE155" s="144"/>
      <c r="QF155" s="144"/>
      <c r="QG155" s="144"/>
      <c r="QH155" s="144"/>
      <c r="QI155" s="144"/>
      <c r="QJ155" s="144"/>
      <c r="QK155" s="144"/>
      <c r="QL155" s="144"/>
      <c r="QM155" s="144"/>
      <c r="QN155" s="144"/>
      <c r="QO155" s="144"/>
      <c r="QP155" s="144"/>
      <c r="QQ155" s="144"/>
      <c r="QR155" s="144"/>
      <c r="QS155" s="144"/>
      <c r="QT155" s="144"/>
      <c r="QU155" s="144"/>
      <c r="QV155" s="144"/>
      <c r="QW155" s="144"/>
      <c r="QX155" s="144"/>
      <c r="QY155" s="144"/>
      <c r="QZ155" s="144"/>
      <c r="RA155" s="144"/>
      <c r="RB155" s="144"/>
      <c r="RC155" s="144"/>
      <c r="RD155" s="144"/>
      <c r="RE155" s="144"/>
      <c r="RF155" s="144"/>
      <c r="RG155" s="144"/>
      <c r="RH155" s="144"/>
      <c r="RI155" s="144"/>
      <c r="RJ155" s="144"/>
      <c r="RK155" s="144"/>
      <c r="RL155" s="144"/>
      <c r="RM155" s="144"/>
      <c r="RN155" s="144"/>
      <c r="RO155" s="144"/>
      <c r="RP155" s="144"/>
      <c r="RQ155" s="144"/>
      <c r="RR155" s="144"/>
      <c r="RS155" s="144"/>
      <c r="RT155" s="144"/>
      <c r="RU155" s="144"/>
      <c r="RV155" s="144"/>
      <c r="RW155" s="144"/>
      <c r="RX155" s="144"/>
      <c r="RY155" s="144"/>
      <c r="RZ155" s="144"/>
      <c r="SA155" s="144"/>
      <c r="SB155" s="144"/>
      <c r="SC155" s="144"/>
      <c r="SD155" s="144"/>
      <c r="SE155" s="144"/>
      <c r="SF155" s="144"/>
      <c r="SG155" s="144"/>
      <c r="SH155" s="144"/>
      <c r="SI155" s="144"/>
      <c r="SJ155" s="144"/>
      <c r="SK155" s="144"/>
      <c r="SL155" s="144"/>
      <c r="SM155" s="144"/>
      <c r="SN155" s="144"/>
      <c r="SO155" s="144"/>
      <c r="SP155" s="144"/>
      <c r="SQ155" s="144"/>
      <c r="SR155" s="144"/>
      <c r="SS155" s="144"/>
      <c r="ST155" s="144"/>
      <c r="SU155" s="144"/>
      <c r="SV155" s="144"/>
      <c r="SW155" s="144"/>
      <c r="SX155" s="144"/>
      <c r="SY155" s="144"/>
      <c r="SZ155" s="144"/>
      <c r="TA155" s="144"/>
      <c r="TB155" s="144"/>
      <c r="TC155" s="144"/>
      <c r="TD155" s="144"/>
      <c r="TE155" s="144"/>
      <c r="TF155" s="144"/>
      <c r="TG155" s="144"/>
      <c r="TH155" s="144"/>
      <c r="TI155" s="144"/>
      <c r="TJ155" s="144"/>
      <c r="TK155" s="144"/>
      <c r="TL155" s="144"/>
      <c r="TM155" s="144"/>
      <c r="TN155" s="144"/>
      <c r="TO155" s="144"/>
      <c r="TP155" s="144"/>
      <c r="TQ155" s="144"/>
      <c r="TR155" s="144"/>
      <c r="TS155" s="144"/>
      <c r="TT155" s="144"/>
      <c r="TU155" s="144"/>
      <c r="TV155" s="144"/>
      <c r="TW155" s="144"/>
      <c r="TX155" s="144"/>
      <c r="TY155" s="144"/>
      <c r="TZ155" s="144"/>
      <c r="UA155" s="144"/>
      <c r="UB155" s="144"/>
      <c r="UC155" s="144"/>
      <c r="UD155" s="144"/>
      <c r="UE155" s="144"/>
      <c r="UF155" s="144"/>
      <c r="UG155" s="144"/>
      <c r="UH155" s="144"/>
      <c r="UI155" s="144"/>
      <c r="UJ155" s="144"/>
      <c r="UK155" s="144"/>
      <c r="UL155" s="144"/>
      <c r="UM155" s="144"/>
      <c r="UN155" s="144"/>
      <c r="UO155" s="144"/>
      <c r="UP155" s="144"/>
      <c r="UQ155" s="144"/>
      <c r="UR155" s="144"/>
      <c r="US155" s="144"/>
      <c r="UT155" s="144"/>
      <c r="UU155" s="144"/>
      <c r="UV155" s="144"/>
      <c r="UW155" s="144"/>
      <c r="UX155" s="144"/>
      <c r="UY155" s="144"/>
      <c r="UZ155" s="144"/>
      <c r="VA155" s="144"/>
      <c r="VB155" s="144"/>
      <c r="VC155" s="144"/>
      <c r="VD155" s="144"/>
      <c r="VE155" s="144"/>
      <c r="VF155" s="144"/>
      <c r="VG155" s="144"/>
      <c r="VH155" s="144"/>
      <c r="VI155" s="144"/>
      <c r="VJ155" s="144"/>
      <c r="VK155" s="144"/>
      <c r="VL155" s="144"/>
      <c r="VM155" s="144"/>
      <c r="VN155" s="144"/>
      <c r="VO155" s="144"/>
      <c r="VP155" s="144"/>
      <c r="VQ155" s="144"/>
      <c r="VR155" s="144"/>
      <c r="VS155" s="144"/>
      <c r="VT155" s="144"/>
      <c r="VU155" s="144"/>
      <c r="VV155" s="144"/>
      <c r="VW155" s="144"/>
      <c r="VX155" s="144"/>
      <c r="VY155" s="144"/>
      <c r="VZ155" s="144"/>
      <c r="WA155" s="144"/>
      <c r="WB155" s="144"/>
      <c r="WC155" s="144"/>
      <c r="WD155" s="144"/>
      <c r="WE155" s="144"/>
      <c r="WF155" s="144"/>
      <c r="WG155" s="144"/>
      <c r="WH155" s="144"/>
      <c r="WI155" s="144"/>
      <c r="WJ155" s="144"/>
      <c r="WK155" s="144"/>
      <c r="WL155" s="144"/>
      <c r="WM155" s="144"/>
      <c r="WN155" s="144"/>
      <c r="WO155" s="144"/>
      <c r="WP155" s="144"/>
      <c r="WQ155" s="144"/>
      <c r="WR155" s="144"/>
      <c r="WS155" s="144"/>
      <c r="WT155" s="144"/>
      <c r="WU155" s="144"/>
      <c r="WV155" s="144"/>
      <c r="WW155" s="144"/>
      <c r="WX155" s="144"/>
      <c r="WY155" s="144"/>
      <c r="WZ155" s="144"/>
      <c r="XA155" s="144"/>
      <c r="XB155" s="144"/>
      <c r="XC155" s="144"/>
      <c r="XD155" s="144"/>
      <c r="XE155" s="144"/>
      <c r="XF155" s="144"/>
      <c r="XG155" s="144"/>
      <c r="XH155" s="144"/>
      <c r="XI155" s="144"/>
      <c r="XJ155" s="144"/>
      <c r="XK155" s="144"/>
      <c r="XL155" s="144"/>
      <c r="XM155" s="144"/>
      <c r="XN155" s="144"/>
      <c r="XO155" s="144"/>
      <c r="XP155" s="144"/>
      <c r="XQ155" s="144"/>
      <c r="XR155" s="144"/>
      <c r="XS155" s="144"/>
      <c r="XT155" s="144"/>
      <c r="XU155" s="144"/>
      <c r="XV155" s="144"/>
      <c r="XW155" s="144"/>
      <c r="XX155" s="144"/>
      <c r="XY155" s="144"/>
      <c r="XZ155" s="144"/>
      <c r="YA155" s="144"/>
      <c r="YB155" s="144"/>
      <c r="YC155" s="144"/>
      <c r="YD155" s="144"/>
      <c r="YE155" s="144"/>
      <c r="YF155" s="144"/>
      <c r="YG155" s="144"/>
      <c r="YH155" s="144"/>
      <c r="YI155" s="144"/>
      <c r="YJ155" s="144"/>
      <c r="YK155" s="144"/>
      <c r="YL155" s="144"/>
      <c r="YM155" s="144"/>
      <c r="YN155" s="144"/>
      <c r="YO155" s="144"/>
      <c r="YP155" s="144"/>
      <c r="YQ155" s="144"/>
      <c r="YR155" s="144"/>
      <c r="YS155" s="144"/>
      <c r="YT155" s="144"/>
      <c r="YU155" s="144"/>
      <c r="YV155" s="144"/>
      <c r="YW155" s="144"/>
      <c r="YX155" s="144"/>
      <c r="YY155" s="144"/>
      <c r="YZ155" s="144"/>
      <c r="ZA155" s="144"/>
      <c r="ZB155" s="144"/>
      <c r="ZC155" s="144"/>
      <c r="ZD155" s="144"/>
      <c r="ZE155" s="144"/>
      <c r="ZF155" s="144"/>
      <c r="ZG155" s="144"/>
      <c r="ZH155" s="144"/>
      <c r="ZI155" s="144"/>
      <c r="ZJ155" s="144"/>
      <c r="ZK155" s="144"/>
      <c r="ZL155" s="144"/>
      <c r="ZM155" s="144"/>
      <c r="ZN155" s="144"/>
      <c r="ZO155" s="144"/>
      <c r="ZP155" s="144"/>
      <c r="ZQ155" s="144"/>
      <c r="ZR155" s="144"/>
      <c r="ZS155" s="144"/>
      <c r="ZT155" s="144"/>
      <c r="ZU155" s="144"/>
      <c r="ZV155" s="144"/>
      <c r="ZW155" s="144"/>
      <c r="ZX155" s="144"/>
      <c r="ZY155" s="144"/>
      <c r="ZZ155" s="144"/>
      <c r="AAA155" s="144"/>
      <c r="AAB155" s="144"/>
      <c r="AAC155" s="144"/>
      <c r="AAD155" s="144"/>
      <c r="AAE155" s="144"/>
      <c r="AAF155" s="144"/>
      <c r="AAG155" s="144"/>
      <c r="AAH155" s="144"/>
      <c r="AAI155" s="144"/>
      <c r="AAJ155" s="144"/>
      <c r="AAK155" s="144"/>
      <c r="AAL155" s="144"/>
      <c r="AAM155" s="144"/>
      <c r="AAN155" s="144"/>
      <c r="AAO155" s="144"/>
      <c r="AAP155" s="144"/>
      <c r="AAQ155" s="144"/>
      <c r="AAR155" s="144"/>
      <c r="AAS155" s="144"/>
      <c r="AAT155" s="144"/>
      <c r="AAU155" s="144"/>
      <c r="AAV155" s="144"/>
      <c r="AAW155" s="144"/>
      <c r="AAX155" s="144"/>
      <c r="AAY155" s="144"/>
      <c r="AAZ155" s="144"/>
      <c r="ABA155" s="144"/>
      <c r="ABB155" s="144"/>
      <c r="ABC155" s="144"/>
      <c r="ABD155" s="144"/>
      <c r="ABE155" s="144"/>
      <c r="ABF155" s="144"/>
      <c r="ABG155" s="144"/>
      <c r="ABH155" s="144"/>
      <c r="ABI155" s="144"/>
      <c r="ABJ155" s="144"/>
      <c r="ABK155" s="144"/>
      <c r="ABL155" s="144"/>
      <c r="ABM155" s="144"/>
      <c r="ABN155" s="144"/>
      <c r="ABO155" s="144"/>
      <c r="ABP155" s="144"/>
      <c r="ABQ155" s="144"/>
      <c r="ABR155" s="144"/>
      <c r="ABS155" s="144"/>
      <c r="ABT155" s="144"/>
      <c r="ABU155" s="144"/>
      <c r="ABV155" s="144"/>
      <c r="ABW155" s="144"/>
      <c r="ABX155" s="144"/>
      <c r="ABY155" s="144"/>
      <c r="ABZ155" s="144"/>
      <c r="ACA155" s="144"/>
      <c r="ACB155" s="144"/>
      <c r="ACC155" s="144"/>
      <c r="ACD155" s="144"/>
      <c r="ACE155" s="144"/>
      <c r="ACF155" s="144"/>
      <c r="ACG155" s="144"/>
      <c r="ACH155" s="144"/>
      <c r="ACI155" s="144"/>
      <c r="ACJ155" s="144"/>
      <c r="ACK155" s="144"/>
      <c r="ACL155" s="144"/>
      <c r="ACM155" s="144"/>
      <c r="ACN155" s="144"/>
      <c r="ACO155" s="144"/>
      <c r="ACP155" s="144"/>
      <c r="ACQ155" s="144"/>
      <c r="ACR155" s="144"/>
      <c r="ACS155" s="144"/>
      <c r="ACT155" s="144"/>
      <c r="ACU155" s="144"/>
      <c r="ACV155" s="144"/>
      <c r="ACW155" s="144"/>
      <c r="ACX155" s="144"/>
      <c r="ACY155" s="144"/>
      <c r="ACZ155" s="144"/>
      <c r="ADA155" s="144"/>
      <c r="ADB155" s="144"/>
      <c r="ADC155" s="144"/>
      <c r="ADD155" s="144"/>
      <c r="ADE155" s="144"/>
      <c r="ADF155" s="144"/>
      <c r="ADG155" s="144"/>
      <c r="ADH155" s="144"/>
      <c r="ADI155" s="144"/>
      <c r="ADJ155" s="144"/>
      <c r="ADK155" s="144"/>
      <c r="ADL155" s="144"/>
      <c r="ADM155" s="144"/>
      <c r="ADN155" s="144"/>
      <c r="ADO155" s="144"/>
      <c r="ADP155" s="144"/>
      <c r="ADQ155" s="144"/>
      <c r="ADR155" s="144"/>
      <c r="ADS155" s="144"/>
      <c r="ADT155" s="144"/>
      <c r="ADU155" s="144"/>
      <c r="ADV155" s="144"/>
      <c r="ADW155" s="144"/>
      <c r="ADX155" s="144"/>
      <c r="ADY155" s="144"/>
      <c r="ADZ155" s="144"/>
      <c r="AEA155" s="144"/>
      <c r="AEB155" s="144"/>
      <c r="AEC155" s="144"/>
      <c r="AED155" s="144"/>
      <c r="AEE155" s="144"/>
      <c r="AEF155" s="144"/>
      <c r="AEG155" s="144"/>
      <c r="AEH155" s="144"/>
      <c r="AEI155" s="144"/>
      <c r="AEJ155" s="144"/>
      <c r="AEK155" s="144"/>
      <c r="AEL155" s="144"/>
      <c r="AEM155" s="144"/>
      <c r="AEN155" s="144"/>
      <c r="AEO155" s="144"/>
      <c r="AEP155" s="144"/>
      <c r="AEQ155" s="144"/>
      <c r="AER155" s="144"/>
      <c r="AES155" s="144"/>
      <c r="AET155" s="144"/>
      <c r="AEU155" s="144"/>
      <c r="AEV155" s="144"/>
      <c r="AEW155" s="144"/>
      <c r="AEX155" s="144"/>
      <c r="AEY155" s="144"/>
      <c r="AEZ155" s="144"/>
      <c r="AFA155" s="144"/>
      <c r="AFB155" s="144"/>
      <c r="AFC155" s="144"/>
      <c r="AFD155" s="144"/>
      <c r="AFE155" s="144"/>
      <c r="AFF155" s="144"/>
      <c r="AFG155" s="144"/>
      <c r="AFH155" s="144"/>
      <c r="AFI155" s="144"/>
      <c r="AFJ155" s="144"/>
      <c r="AFK155" s="144"/>
      <c r="AFL155" s="144"/>
      <c r="AFM155" s="144"/>
      <c r="AFN155" s="144"/>
      <c r="AFO155" s="144"/>
      <c r="AFP155" s="144"/>
      <c r="AFQ155" s="144"/>
      <c r="AFR155" s="144"/>
      <c r="AFS155" s="144"/>
      <c r="AFT155" s="144"/>
      <c r="AFU155" s="144"/>
      <c r="AFV155" s="144"/>
      <c r="AFW155" s="144"/>
      <c r="AFX155" s="144"/>
      <c r="AFY155" s="144"/>
      <c r="AFZ155" s="144"/>
      <c r="AGA155" s="144"/>
      <c r="AGB155" s="144"/>
      <c r="AGC155" s="144"/>
      <c r="AGD155" s="144"/>
      <c r="AGE155" s="144"/>
      <c r="AGF155" s="144"/>
      <c r="AGG155" s="144"/>
      <c r="AGH155" s="144"/>
      <c r="AGI155" s="144"/>
      <c r="AGJ155" s="144"/>
      <c r="AGK155" s="144"/>
      <c r="AGL155" s="144"/>
      <c r="AGM155" s="144"/>
      <c r="AGN155" s="144"/>
      <c r="AGO155" s="144"/>
      <c r="AGP155" s="144"/>
      <c r="AGQ155" s="144"/>
      <c r="AGR155" s="144"/>
      <c r="AGS155" s="144"/>
      <c r="AGT155" s="144"/>
      <c r="AGU155" s="144"/>
      <c r="AGV155" s="144"/>
      <c r="AGW155" s="144"/>
      <c r="AGX155" s="144"/>
      <c r="AGY155" s="144"/>
      <c r="AGZ155" s="144"/>
      <c r="AHA155" s="144"/>
      <c r="AHB155" s="144"/>
      <c r="AHC155" s="144"/>
      <c r="AHD155" s="144"/>
      <c r="AHE155" s="144"/>
      <c r="AHF155" s="144"/>
      <c r="AHG155" s="144"/>
      <c r="AHH155" s="144"/>
      <c r="AHI155" s="144"/>
      <c r="AHJ155" s="144"/>
      <c r="AHK155" s="144"/>
      <c r="AHL155" s="144"/>
      <c r="AHM155" s="144"/>
      <c r="AHN155" s="144"/>
      <c r="AHO155" s="144"/>
      <c r="AHP155" s="144"/>
      <c r="AHQ155" s="144"/>
      <c r="AHR155" s="144"/>
      <c r="AHS155" s="144"/>
      <c r="AHT155" s="144"/>
      <c r="AHU155" s="144"/>
      <c r="AHV155" s="144"/>
      <c r="AHW155" s="144"/>
      <c r="AHX155" s="144"/>
      <c r="AHY155" s="144"/>
      <c r="AHZ155" s="144"/>
      <c r="AIA155" s="144"/>
      <c r="AIB155" s="144"/>
      <c r="AIC155" s="144"/>
      <c r="AID155" s="144"/>
      <c r="AIE155" s="144"/>
      <c r="AIF155" s="144"/>
      <c r="AIG155" s="144"/>
      <c r="AIH155" s="144"/>
      <c r="AII155" s="144"/>
      <c r="AIJ155" s="144"/>
      <c r="AIK155" s="144"/>
      <c r="AIL155" s="144"/>
      <c r="AIM155" s="144"/>
      <c r="AIN155" s="144"/>
      <c r="AIO155" s="144"/>
      <c r="AIP155" s="144"/>
      <c r="AIQ155" s="144"/>
      <c r="AIR155" s="144"/>
      <c r="AIS155" s="144"/>
      <c r="AIT155" s="144"/>
      <c r="AIU155" s="144"/>
      <c r="AIV155" s="144"/>
      <c r="AIW155" s="144"/>
      <c r="AIX155" s="144"/>
      <c r="AIY155" s="144"/>
      <c r="AIZ155" s="144"/>
      <c r="AJA155" s="144"/>
      <c r="AJB155" s="144"/>
      <c r="AJC155" s="144"/>
      <c r="AJD155" s="144"/>
      <c r="AJE155" s="144"/>
      <c r="AJF155" s="144"/>
      <c r="AJG155" s="144"/>
      <c r="AJH155" s="144"/>
      <c r="AJI155" s="144"/>
      <c r="AJJ155" s="144"/>
      <c r="AJK155" s="144"/>
      <c r="AJL155" s="144"/>
      <c r="AJM155" s="144"/>
      <c r="AJN155" s="144"/>
      <c r="AJO155" s="144"/>
      <c r="AJP155" s="144"/>
      <c r="AJQ155" s="144"/>
      <c r="AJR155" s="144"/>
      <c r="AJS155" s="144"/>
      <c r="AJT155" s="144"/>
      <c r="AJU155" s="144"/>
      <c r="AJV155" s="144"/>
      <c r="AJW155" s="144"/>
      <c r="AJX155" s="144"/>
      <c r="AJY155" s="144"/>
      <c r="AJZ155" s="144"/>
      <c r="AKA155" s="144"/>
      <c r="AKB155" s="144"/>
      <c r="AKC155" s="144"/>
      <c r="AKD155" s="144"/>
      <c r="AKE155" s="144"/>
      <c r="AKF155" s="144"/>
      <c r="AKG155" s="144"/>
      <c r="AKH155" s="144"/>
      <c r="AKI155" s="144"/>
    </row>
    <row r="156" spans="1:971" s="145" customFormat="1" ht="169.5" customHeight="1">
      <c r="A156" s="481"/>
      <c r="B156" s="481"/>
      <c r="C156" s="479"/>
      <c r="D156" s="479"/>
      <c r="E156" s="479"/>
      <c r="F156" s="479"/>
      <c r="G156" s="611"/>
      <c r="H156" s="611"/>
      <c r="I156" s="610"/>
      <c r="J156" s="610"/>
      <c r="K156" s="610"/>
      <c r="L156" s="610"/>
      <c r="M156" s="610"/>
      <c r="N156" s="488"/>
      <c r="O156" s="491"/>
      <c r="P156" s="488"/>
      <c r="Q156" s="491"/>
      <c r="R156" s="488"/>
      <c r="S156" s="491"/>
      <c r="T156" s="488"/>
      <c r="U156" s="489"/>
      <c r="V156" s="500"/>
      <c r="W156" s="498"/>
      <c r="X156" s="304"/>
      <c r="Y156" s="619"/>
      <c r="Z156" s="307"/>
      <c r="AA156" s="619"/>
      <c r="AB156" s="144"/>
      <c r="AC156" s="144"/>
      <c r="AD156" s="144"/>
      <c r="AE156" s="144"/>
      <c r="AF156" s="144"/>
      <c r="AG156" s="144"/>
      <c r="AH156" s="144"/>
      <c r="AI156" s="144"/>
      <c r="AJ156" s="144"/>
      <c r="AK156" s="144"/>
      <c r="AL156" s="144"/>
      <c r="AM156" s="144"/>
      <c r="AN156" s="144"/>
      <c r="AO156" s="144"/>
      <c r="AP156" s="144"/>
      <c r="AQ156" s="144"/>
      <c r="AR156" s="144"/>
      <c r="AS156" s="144"/>
      <c r="AT156" s="144"/>
      <c r="AU156" s="144"/>
      <c r="AV156" s="144"/>
      <c r="AW156" s="144"/>
      <c r="AX156" s="144"/>
      <c r="AY156" s="144"/>
      <c r="AZ156" s="144"/>
      <c r="BA156" s="144"/>
      <c r="BB156" s="144"/>
      <c r="BC156" s="144"/>
      <c r="BD156" s="144"/>
      <c r="BE156" s="144"/>
      <c r="BF156" s="144"/>
      <c r="BG156" s="144"/>
      <c r="BH156" s="144"/>
      <c r="BI156" s="144"/>
      <c r="BJ156" s="144"/>
      <c r="BK156" s="144"/>
      <c r="BL156" s="144"/>
      <c r="BM156" s="144"/>
      <c r="BN156" s="144"/>
      <c r="BO156" s="144"/>
      <c r="BP156" s="144"/>
      <c r="BQ156" s="144"/>
      <c r="BR156" s="144"/>
      <c r="BS156" s="144"/>
      <c r="BT156" s="144"/>
      <c r="BU156" s="144"/>
      <c r="BV156" s="144"/>
      <c r="BW156" s="144"/>
      <c r="BX156" s="144"/>
      <c r="BY156" s="144"/>
      <c r="BZ156" s="144"/>
      <c r="CA156" s="144"/>
      <c r="CB156" s="144"/>
      <c r="CC156" s="144"/>
      <c r="CD156" s="144"/>
      <c r="CE156" s="144"/>
      <c r="CF156" s="144"/>
      <c r="CG156" s="144"/>
      <c r="CH156" s="144"/>
      <c r="CI156" s="144"/>
      <c r="CJ156" s="144"/>
      <c r="CK156" s="144"/>
      <c r="CL156" s="144"/>
      <c r="CM156" s="144"/>
      <c r="CN156" s="144"/>
      <c r="CO156" s="144"/>
      <c r="CP156" s="144"/>
      <c r="CQ156" s="144"/>
      <c r="CR156" s="144"/>
      <c r="CS156" s="144"/>
      <c r="CT156" s="144"/>
      <c r="CU156" s="144"/>
      <c r="CV156" s="144"/>
      <c r="CW156" s="144"/>
      <c r="CX156" s="144"/>
      <c r="CY156" s="144"/>
      <c r="CZ156" s="144"/>
      <c r="DA156" s="144"/>
      <c r="DB156" s="144"/>
      <c r="DC156" s="144"/>
      <c r="DD156" s="144"/>
      <c r="DE156" s="144"/>
      <c r="DF156" s="144"/>
      <c r="DG156" s="144"/>
      <c r="DH156" s="144"/>
      <c r="DI156" s="144"/>
      <c r="DJ156" s="144"/>
      <c r="DK156" s="144"/>
      <c r="DL156" s="144"/>
      <c r="DM156" s="144"/>
      <c r="DN156" s="144"/>
      <c r="DO156" s="144"/>
      <c r="DP156" s="144"/>
      <c r="DQ156" s="144"/>
      <c r="DR156" s="144"/>
      <c r="DS156" s="144"/>
      <c r="DT156" s="144"/>
      <c r="DU156" s="144"/>
      <c r="DV156" s="144"/>
      <c r="DW156" s="144"/>
      <c r="DX156" s="144"/>
      <c r="DY156" s="144"/>
      <c r="DZ156" s="144"/>
      <c r="EA156" s="144"/>
      <c r="EB156" s="144"/>
      <c r="EC156" s="144"/>
      <c r="ED156" s="144"/>
      <c r="EE156" s="144"/>
      <c r="EF156" s="144"/>
      <c r="EG156" s="144"/>
      <c r="EH156" s="144"/>
      <c r="EI156" s="144"/>
      <c r="EJ156" s="144"/>
      <c r="EK156" s="144"/>
      <c r="EL156" s="144"/>
      <c r="EM156" s="144"/>
      <c r="EN156" s="144"/>
      <c r="EO156" s="144"/>
      <c r="EP156" s="144"/>
      <c r="EQ156" s="144"/>
      <c r="ER156" s="144"/>
      <c r="ES156" s="144"/>
      <c r="ET156" s="144"/>
      <c r="EU156" s="144"/>
      <c r="EV156" s="144"/>
      <c r="EW156" s="144"/>
      <c r="EX156" s="144"/>
      <c r="EY156" s="144"/>
      <c r="EZ156" s="144"/>
      <c r="FA156" s="144"/>
      <c r="FB156" s="144"/>
      <c r="FC156" s="144"/>
      <c r="FD156" s="144"/>
      <c r="FE156" s="144"/>
      <c r="FF156" s="144"/>
      <c r="FG156" s="144"/>
      <c r="FH156" s="144"/>
      <c r="FI156" s="144"/>
      <c r="FJ156" s="144"/>
      <c r="FK156" s="144"/>
      <c r="FL156" s="144"/>
      <c r="FM156" s="144"/>
      <c r="FN156" s="144"/>
      <c r="FO156" s="144"/>
      <c r="FP156" s="144"/>
      <c r="FQ156" s="144"/>
      <c r="FR156" s="144"/>
      <c r="FS156" s="144"/>
      <c r="FT156" s="144"/>
      <c r="FU156" s="144"/>
      <c r="FV156" s="144"/>
      <c r="FW156" s="144"/>
      <c r="FX156" s="144"/>
      <c r="FY156" s="144"/>
      <c r="FZ156" s="144"/>
      <c r="GA156" s="144"/>
      <c r="GB156" s="144"/>
      <c r="GC156" s="144"/>
      <c r="GD156" s="144"/>
      <c r="GE156" s="144"/>
      <c r="GF156" s="144"/>
      <c r="GG156" s="144"/>
      <c r="GH156" s="144"/>
      <c r="GI156" s="144"/>
      <c r="GJ156" s="144"/>
      <c r="GK156" s="144"/>
      <c r="GL156" s="144"/>
      <c r="GM156" s="144"/>
      <c r="GN156" s="144"/>
      <c r="GO156" s="144"/>
      <c r="GP156" s="144"/>
      <c r="GQ156" s="144"/>
      <c r="GR156" s="144"/>
      <c r="GS156" s="144"/>
      <c r="GT156" s="144"/>
      <c r="GU156" s="144"/>
      <c r="GV156" s="144"/>
      <c r="GW156" s="144"/>
      <c r="GX156" s="144"/>
      <c r="GY156" s="144"/>
      <c r="GZ156" s="144"/>
      <c r="HA156" s="144"/>
      <c r="HB156" s="144"/>
      <c r="HC156" s="144"/>
      <c r="HD156" s="144"/>
      <c r="HE156" s="144"/>
      <c r="HF156" s="144"/>
      <c r="HG156" s="144"/>
      <c r="HH156" s="144"/>
      <c r="HI156" s="144"/>
      <c r="HJ156" s="144"/>
      <c r="HK156" s="144"/>
      <c r="HL156" s="144"/>
      <c r="HM156" s="144"/>
      <c r="HN156" s="144"/>
      <c r="HO156" s="144"/>
      <c r="HP156" s="144"/>
      <c r="HQ156" s="144"/>
      <c r="HR156" s="144"/>
      <c r="HS156" s="144"/>
      <c r="HT156" s="144"/>
      <c r="HU156" s="144"/>
      <c r="HV156" s="144"/>
      <c r="HW156" s="144"/>
      <c r="HX156" s="144"/>
      <c r="HY156" s="144"/>
      <c r="HZ156" s="144"/>
      <c r="IA156" s="144"/>
      <c r="IB156" s="144"/>
      <c r="IC156" s="144"/>
      <c r="ID156" s="144"/>
      <c r="IE156" s="144"/>
      <c r="IF156" s="144"/>
      <c r="IG156" s="144"/>
      <c r="IH156" s="144"/>
      <c r="II156" s="144"/>
      <c r="IJ156" s="144"/>
      <c r="IK156" s="144"/>
      <c r="IL156" s="144"/>
      <c r="IM156" s="144"/>
      <c r="IN156" s="144"/>
      <c r="IO156" s="144"/>
      <c r="IP156" s="144"/>
      <c r="IQ156" s="144"/>
      <c r="IR156" s="144"/>
      <c r="IS156" s="144"/>
      <c r="IT156" s="144"/>
      <c r="IU156" s="144"/>
      <c r="IV156" s="144"/>
      <c r="IW156" s="144"/>
      <c r="IX156" s="144"/>
      <c r="IY156" s="144"/>
      <c r="IZ156" s="144"/>
      <c r="JA156" s="144"/>
      <c r="JB156" s="144"/>
      <c r="JC156" s="144"/>
      <c r="JD156" s="144"/>
      <c r="JE156" s="144"/>
      <c r="JF156" s="144"/>
      <c r="JG156" s="144"/>
      <c r="JH156" s="144"/>
      <c r="JI156" s="144"/>
      <c r="JJ156" s="144"/>
      <c r="JK156" s="144"/>
      <c r="JL156" s="144"/>
      <c r="JM156" s="144"/>
      <c r="JN156" s="144"/>
      <c r="JO156" s="144"/>
      <c r="JP156" s="144"/>
      <c r="JQ156" s="144"/>
      <c r="JR156" s="144"/>
      <c r="JS156" s="144"/>
      <c r="JT156" s="144"/>
      <c r="JU156" s="144"/>
      <c r="JV156" s="144"/>
      <c r="JW156" s="144"/>
      <c r="JX156" s="144"/>
      <c r="JY156" s="144"/>
      <c r="JZ156" s="144"/>
      <c r="KA156" s="144"/>
      <c r="KB156" s="144"/>
      <c r="KC156" s="144"/>
      <c r="KD156" s="144"/>
      <c r="KE156" s="144"/>
      <c r="KF156" s="144"/>
      <c r="KG156" s="144"/>
      <c r="KH156" s="144"/>
      <c r="KI156" s="144"/>
      <c r="KJ156" s="144"/>
      <c r="KK156" s="144"/>
      <c r="KL156" s="144"/>
      <c r="KM156" s="144"/>
      <c r="KN156" s="144"/>
      <c r="KO156" s="144"/>
      <c r="KP156" s="144"/>
      <c r="KQ156" s="144"/>
      <c r="KR156" s="144"/>
      <c r="KS156" s="144"/>
      <c r="KT156" s="144"/>
      <c r="KU156" s="144"/>
      <c r="KV156" s="144"/>
      <c r="KW156" s="144"/>
      <c r="KX156" s="144"/>
      <c r="KY156" s="144"/>
      <c r="KZ156" s="144"/>
      <c r="LA156" s="144"/>
      <c r="LB156" s="144"/>
      <c r="LC156" s="144"/>
      <c r="LD156" s="144"/>
      <c r="LE156" s="144"/>
      <c r="LF156" s="144"/>
      <c r="LG156" s="144"/>
      <c r="LH156" s="144"/>
      <c r="LI156" s="144"/>
      <c r="LJ156" s="144"/>
      <c r="LK156" s="144"/>
      <c r="LL156" s="144"/>
      <c r="LM156" s="144"/>
      <c r="LN156" s="144"/>
      <c r="LO156" s="144"/>
      <c r="LP156" s="144"/>
      <c r="LQ156" s="144"/>
      <c r="LR156" s="144"/>
      <c r="LS156" s="144"/>
      <c r="LT156" s="144"/>
      <c r="LU156" s="144"/>
      <c r="LV156" s="144"/>
      <c r="LW156" s="144"/>
      <c r="LX156" s="144"/>
      <c r="LY156" s="144"/>
      <c r="LZ156" s="144"/>
      <c r="MA156" s="144"/>
      <c r="MB156" s="144"/>
      <c r="MC156" s="144"/>
      <c r="MD156" s="144"/>
      <c r="ME156" s="144"/>
      <c r="MF156" s="144"/>
      <c r="MG156" s="144"/>
      <c r="MH156" s="144"/>
      <c r="MI156" s="144"/>
      <c r="MJ156" s="144"/>
      <c r="MK156" s="144"/>
      <c r="ML156" s="144"/>
      <c r="MM156" s="144"/>
      <c r="MN156" s="144"/>
      <c r="MO156" s="144"/>
      <c r="MP156" s="144"/>
      <c r="MQ156" s="144"/>
      <c r="MR156" s="144"/>
      <c r="MS156" s="144"/>
      <c r="MT156" s="144"/>
      <c r="MU156" s="144"/>
      <c r="MV156" s="144"/>
      <c r="MW156" s="144"/>
      <c r="MX156" s="144"/>
      <c r="MY156" s="144"/>
      <c r="MZ156" s="144"/>
      <c r="NA156" s="144"/>
      <c r="NB156" s="144"/>
      <c r="NC156" s="144"/>
      <c r="ND156" s="144"/>
      <c r="NE156" s="144"/>
      <c r="NF156" s="144"/>
      <c r="NG156" s="144"/>
      <c r="NH156" s="144"/>
      <c r="NI156" s="144"/>
      <c r="NJ156" s="144"/>
      <c r="NK156" s="144"/>
      <c r="NL156" s="144"/>
      <c r="NM156" s="144"/>
      <c r="NN156" s="144"/>
      <c r="NO156" s="144"/>
      <c r="NP156" s="144"/>
      <c r="NQ156" s="144"/>
      <c r="NR156" s="144"/>
      <c r="NS156" s="144"/>
      <c r="NT156" s="144"/>
      <c r="NU156" s="144"/>
      <c r="NV156" s="144"/>
      <c r="NW156" s="144"/>
      <c r="NX156" s="144"/>
      <c r="NY156" s="144"/>
      <c r="NZ156" s="144"/>
      <c r="OA156" s="144"/>
      <c r="OB156" s="144"/>
      <c r="OC156" s="144"/>
      <c r="OD156" s="144"/>
      <c r="OE156" s="144"/>
      <c r="OF156" s="144"/>
      <c r="OG156" s="144"/>
      <c r="OH156" s="144"/>
      <c r="OI156" s="144"/>
      <c r="OJ156" s="144"/>
      <c r="OK156" s="144"/>
      <c r="OL156" s="144"/>
      <c r="OM156" s="144"/>
      <c r="ON156" s="144"/>
      <c r="OO156" s="144"/>
      <c r="OP156" s="144"/>
      <c r="OQ156" s="144"/>
      <c r="OR156" s="144"/>
      <c r="OS156" s="144"/>
      <c r="OT156" s="144"/>
      <c r="OU156" s="144"/>
      <c r="OV156" s="144"/>
      <c r="OW156" s="144"/>
      <c r="OX156" s="144"/>
      <c r="OY156" s="144"/>
      <c r="OZ156" s="144"/>
      <c r="PA156" s="144"/>
      <c r="PB156" s="144"/>
      <c r="PC156" s="144"/>
      <c r="PD156" s="144"/>
      <c r="PE156" s="144"/>
      <c r="PF156" s="144"/>
      <c r="PG156" s="144"/>
      <c r="PH156" s="144"/>
      <c r="PI156" s="144"/>
      <c r="PJ156" s="144"/>
      <c r="PK156" s="144"/>
      <c r="PL156" s="144"/>
      <c r="PM156" s="144"/>
      <c r="PN156" s="144"/>
      <c r="PO156" s="144"/>
      <c r="PP156" s="144"/>
      <c r="PQ156" s="144"/>
      <c r="PR156" s="144"/>
      <c r="PS156" s="144"/>
      <c r="PT156" s="144"/>
      <c r="PU156" s="144"/>
      <c r="PV156" s="144"/>
      <c r="PW156" s="144"/>
      <c r="PX156" s="144"/>
      <c r="PY156" s="144"/>
      <c r="PZ156" s="144"/>
      <c r="QA156" s="144"/>
      <c r="QB156" s="144"/>
      <c r="QC156" s="144"/>
      <c r="QD156" s="144"/>
      <c r="QE156" s="144"/>
      <c r="QF156" s="144"/>
      <c r="QG156" s="144"/>
      <c r="QH156" s="144"/>
      <c r="QI156" s="144"/>
      <c r="QJ156" s="144"/>
      <c r="QK156" s="144"/>
      <c r="QL156" s="144"/>
      <c r="QM156" s="144"/>
      <c r="QN156" s="144"/>
      <c r="QO156" s="144"/>
      <c r="QP156" s="144"/>
      <c r="QQ156" s="144"/>
      <c r="QR156" s="144"/>
      <c r="QS156" s="144"/>
      <c r="QT156" s="144"/>
      <c r="QU156" s="144"/>
      <c r="QV156" s="144"/>
      <c r="QW156" s="144"/>
      <c r="QX156" s="144"/>
      <c r="QY156" s="144"/>
      <c r="QZ156" s="144"/>
      <c r="RA156" s="144"/>
      <c r="RB156" s="144"/>
      <c r="RC156" s="144"/>
      <c r="RD156" s="144"/>
      <c r="RE156" s="144"/>
      <c r="RF156" s="144"/>
      <c r="RG156" s="144"/>
      <c r="RH156" s="144"/>
      <c r="RI156" s="144"/>
      <c r="RJ156" s="144"/>
      <c r="RK156" s="144"/>
      <c r="RL156" s="144"/>
      <c r="RM156" s="144"/>
      <c r="RN156" s="144"/>
      <c r="RO156" s="144"/>
      <c r="RP156" s="144"/>
      <c r="RQ156" s="144"/>
      <c r="RR156" s="144"/>
      <c r="RS156" s="144"/>
      <c r="RT156" s="144"/>
      <c r="RU156" s="144"/>
      <c r="RV156" s="144"/>
      <c r="RW156" s="144"/>
      <c r="RX156" s="144"/>
      <c r="RY156" s="144"/>
      <c r="RZ156" s="144"/>
      <c r="SA156" s="144"/>
      <c r="SB156" s="144"/>
      <c r="SC156" s="144"/>
      <c r="SD156" s="144"/>
      <c r="SE156" s="144"/>
      <c r="SF156" s="144"/>
      <c r="SG156" s="144"/>
      <c r="SH156" s="144"/>
      <c r="SI156" s="144"/>
      <c r="SJ156" s="144"/>
      <c r="SK156" s="144"/>
      <c r="SL156" s="144"/>
      <c r="SM156" s="144"/>
      <c r="SN156" s="144"/>
      <c r="SO156" s="144"/>
      <c r="SP156" s="144"/>
      <c r="SQ156" s="144"/>
      <c r="SR156" s="144"/>
      <c r="SS156" s="144"/>
      <c r="ST156" s="144"/>
      <c r="SU156" s="144"/>
      <c r="SV156" s="144"/>
      <c r="SW156" s="144"/>
      <c r="SX156" s="144"/>
      <c r="SY156" s="144"/>
      <c r="SZ156" s="144"/>
      <c r="TA156" s="144"/>
      <c r="TB156" s="144"/>
      <c r="TC156" s="144"/>
      <c r="TD156" s="144"/>
      <c r="TE156" s="144"/>
      <c r="TF156" s="144"/>
      <c r="TG156" s="144"/>
      <c r="TH156" s="144"/>
      <c r="TI156" s="144"/>
      <c r="TJ156" s="144"/>
      <c r="TK156" s="144"/>
      <c r="TL156" s="144"/>
      <c r="TM156" s="144"/>
      <c r="TN156" s="144"/>
      <c r="TO156" s="144"/>
      <c r="TP156" s="144"/>
      <c r="TQ156" s="144"/>
      <c r="TR156" s="144"/>
      <c r="TS156" s="144"/>
      <c r="TT156" s="144"/>
      <c r="TU156" s="144"/>
      <c r="TV156" s="144"/>
      <c r="TW156" s="144"/>
      <c r="TX156" s="144"/>
      <c r="TY156" s="144"/>
      <c r="TZ156" s="144"/>
      <c r="UA156" s="144"/>
      <c r="UB156" s="144"/>
      <c r="UC156" s="144"/>
      <c r="UD156" s="144"/>
      <c r="UE156" s="144"/>
      <c r="UF156" s="144"/>
      <c r="UG156" s="144"/>
      <c r="UH156" s="144"/>
      <c r="UI156" s="144"/>
      <c r="UJ156" s="144"/>
      <c r="UK156" s="144"/>
      <c r="UL156" s="144"/>
      <c r="UM156" s="144"/>
      <c r="UN156" s="144"/>
      <c r="UO156" s="144"/>
      <c r="UP156" s="144"/>
      <c r="UQ156" s="144"/>
      <c r="UR156" s="144"/>
      <c r="US156" s="144"/>
      <c r="UT156" s="144"/>
      <c r="UU156" s="144"/>
      <c r="UV156" s="144"/>
      <c r="UW156" s="144"/>
      <c r="UX156" s="144"/>
      <c r="UY156" s="144"/>
      <c r="UZ156" s="144"/>
      <c r="VA156" s="144"/>
      <c r="VB156" s="144"/>
      <c r="VC156" s="144"/>
      <c r="VD156" s="144"/>
      <c r="VE156" s="144"/>
      <c r="VF156" s="144"/>
      <c r="VG156" s="144"/>
      <c r="VH156" s="144"/>
      <c r="VI156" s="144"/>
      <c r="VJ156" s="144"/>
      <c r="VK156" s="144"/>
      <c r="VL156" s="144"/>
      <c r="VM156" s="144"/>
      <c r="VN156" s="144"/>
      <c r="VO156" s="144"/>
      <c r="VP156" s="144"/>
      <c r="VQ156" s="144"/>
      <c r="VR156" s="144"/>
      <c r="VS156" s="144"/>
      <c r="VT156" s="144"/>
      <c r="VU156" s="144"/>
      <c r="VV156" s="144"/>
      <c r="VW156" s="144"/>
      <c r="VX156" s="144"/>
      <c r="VY156" s="144"/>
      <c r="VZ156" s="144"/>
      <c r="WA156" s="144"/>
      <c r="WB156" s="144"/>
      <c r="WC156" s="144"/>
      <c r="WD156" s="144"/>
      <c r="WE156" s="144"/>
      <c r="WF156" s="144"/>
      <c r="WG156" s="144"/>
      <c r="WH156" s="144"/>
      <c r="WI156" s="144"/>
      <c r="WJ156" s="144"/>
      <c r="WK156" s="144"/>
      <c r="WL156" s="144"/>
      <c r="WM156" s="144"/>
      <c r="WN156" s="144"/>
      <c r="WO156" s="144"/>
      <c r="WP156" s="144"/>
      <c r="WQ156" s="144"/>
      <c r="WR156" s="144"/>
      <c r="WS156" s="144"/>
      <c r="WT156" s="144"/>
      <c r="WU156" s="144"/>
      <c r="WV156" s="144"/>
      <c r="WW156" s="144"/>
      <c r="WX156" s="144"/>
      <c r="WY156" s="144"/>
      <c r="WZ156" s="144"/>
      <c r="XA156" s="144"/>
      <c r="XB156" s="144"/>
      <c r="XC156" s="144"/>
      <c r="XD156" s="144"/>
      <c r="XE156" s="144"/>
      <c r="XF156" s="144"/>
      <c r="XG156" s="144"/>
      <c r="XH156" s="144"/>
      <c r="XI156" s="144"/>
      <c r="XJ156" s="144"/>
      <c r="XK156" s="144"/>
      <c r="XL156" s="144"/>
      <c r="XM156" s="144"/>
      <c r="XN156" s="144"/>
      <c r="XO156" s="144"/>
      <c r="XP156" s="144"/>
      <c r="XQ156" s="144"/>
      <c r="XR156" s="144"/>
      <c r="XS156" s="144"/>
      <c r="XT156" s="144"/>
      <c r="XU156" s="144"/>
      <c r="XV156" s="144"/>
      <c r="XW156" s="144"/>
      <c r="XX156" s="144"/>
      <c r="XY156" s="144"/>
      <c r="XZ156" s="144"/>
      <c r="YA156" s="144"/>
      <c r="YB156" s="144"/>
      <c r="YC156" s="144"/>
      <c r="YD156" s="144"/>
      <c r="YE156" s="144"/>
      <c r="YF156" s="144"/>
      <c r="YG156" s="144"/>
      <c r="YH156" s="144"/>
      <c r="YI156" s="144"/>
      <c r="YJ156" s="144"/>
      <c r="YK156" s="144"/>
      <c r="YL156" s="144"/>
      <c r="YM156" s="144"/>
      <c r="YN156" s="144"/>
      <c r="YO156" s="144"/>
      <c r="YP156" s="144"/>
      <c r="YQ156" s="144"/>
      <c r="YR156" s="144"/>
      <c r="YS156" s="144"/>
      <c r="YT156" s="144"/>
      <c r="YU156" s="144"/>
      <c r="YV156" s="144"/>
      <c r="YW156" s="144"/>
      <c r="YX156" s="144"/>
      <c r="YY156" s="144"/>
      <c r="YZ156" s="144"/>
      <c r="ZA156" s="144"/>
      <c r="ZB156" s="144"/>
      <c r="ZC156" s="144"/>
      <c r="ZD156" s="144"/>
      <c r="ZE156" s="144"/>
      <c r="ZF156" s="144"/>
      <c r="ZG156" s="144"/>
      <c r="ZH156" s="144"/>
      <c r="ZI156" s="144"/>
      <c r="ZJ156" s="144"/>
      <c r="ZK156" s="144"/>
      <c r="ZL156" s="144"/>
      <c r="ZM156" s="144"/>
      <c r="ZN156" s="144"/>
      <c r="ZO156" s="144"/>
      <c r="ZP156" s="144"/>
      <c r="ZQ156" s="144"/>
      <c r="ZR156" s="144"/>
      <c r="ZS156" s="144"/>
      <c r="ZT156" s="144"/>
      <c r="ZU156" s="144"/>
      <c r="ZV156" s="144"/>
      <c r="ZW156" s="144"/>
      <c r="ZX156" s="144"/>
      <c r="ZY156" s="144"/>
      <c r="ZZ156" s="144"/>
      <c r="AAA156" s="144"/>
      <c r="AAB156" s="144"/>
      <c r="AAC156" s="144"/>
      <c r="AAD156" s="144"/>
      <c r="AAE156" s="144"/>
      <c r="AAF156" s="144"/>
      <c r="AAG156" s="144"/>
      <c r="AAH156" s="144"/>
      <c r="AAI156" s="144"/>
      <c r="AAJ156" s="144"/>
      <c r="AAK156" s="144"/>
      <c r="AAL156" s="144"/>
      <c r="AAM156" s="144"/>
      <c r="AAN156" s="144"/>
      <c r="AAO156" s="144"/>
      <c r="AAP156" s="144"/>
      <c r="AAQ156" s="144"/>
      <c r="AAR156" s="144"/>
      <c r="AAS156" s="144"/>
      <c r="AAT156" s="144"/>
      <c r="AAU156" s="144"/>
      <c r="AAV156" s="144"/>
      <c r="AAW156" s="144"/>
      <c r="AAX156" s="144"/>
      <c r="AAY156" s="144"/>
      <c r="AAZ156" s="144"/>
      <c r="ABA156" s="144"/>
      <c r="ABB156" s="144"/>
      <c r="ABC156" s="144"/>
      <c r="ABD156" s="144"/>
      <c r="ABE156" s="144"/>
      <c r="ABF156" s="144"/>
      <c r="ABG156" s="144"/>
      <c r="ABH156" s="144"/>
      <c r="ABI156" s="144"/>
      <c r="ABJ156" s="144"/>
      <c r="ABK156" s="144"/>
      <c r="ABL156" s="144"/>
      <c r="ABM156" s="144"/>
      <c r="ABN156" s="144"/>
      <c r="ABO156" s="144"/>
      <c r="ABP156" s="144"/>
      <c r="ABQ156" s="144"/>
      <c r="ABR156" s="144"/>
      <c r="ABS156" s="144"/>
      <c r="ABT156" s="144"/>
      <c r="ABU156" s="144"/>
      <c r="ABV156" s="144"/>
      <c r="ABW156" s="144"/>
      <c r="ABX156" s="144"/>
      <c r="ABY156" s="144"/>
      <c r="ABZ156" s="144"/>
      <c r="ACA156" s="144"/>
      <c r="ACB156" s="144"/>
      <c r="ACC156" s="144"/>
      <c r="ACD156" s="144"/>
      <c r="ACE156" s="144"/>
      <c r="ACF156" s="144"/>
      <c r="ACG156" s="144"/>
      <c r="ACH156" s="144"/>
      <c r="ACI156" s="144"/>
      <c r="ACJ156" s="144"/>
      <c r="ACK156" s="144"/>
      <c r="ACL156" s="144"/>
      <c r="ACM156" s="144"/>
      <c r="ACN156" s="144"/>
      <c r="ACO156" s="144"/>
      <c r="ACP156" s="144"/>
      <c r="ACQ156" s="144"/>
      <c r="ACR156" s="144"/>
      <c r="ACS156" s="144"/>
      <c r="ACT156" s="144"/>
      <c r="ACU156" s="144"/>
      <c r="ACV156" s="144"/>
      <c r="ACW156" s="144"/>
      <c r="ACX156" s="144"/>
      <c r="ACY156" s="144"/>
      <c r="ACZ156" s="144"/>
      <c r="ADA156" s="144"/>
      <c r="ADB156" s="144"/>
      <c r="ADC156" s="144"/>
      <c r="ADD156" s="144"/>
      <c r="ADE156" s="144"/>
      <c r="ADF156" s="144"/>
      <c r="ADG156" s="144"/>
      <c r="ADH156" s="144"/>
      <c r="ADI156" s="144"/>
      <c r="ADJ156" s="144"/>
      <c r="ADK156" s="144"/>
      <c r="ADL156" s="144"/>
      <c r="ADM156" s="144"/>
      <c r="ADN156" s="144"/>
      <c r="ADO156" s="144"/>
      <c r="ADP156" s="144"/>
      <c r="ADQ156" s="144"/>
      <c r="ADR156" s="144"/>
      <c r="ADS156" s="144"/>
      <c r="ADT156" s="144"/>
      <c r="ADU156" s="144"/>
      <c r="ADV156" s="144"/>
      <c r="ADW156" s="144"/>
      <c r="ADX156" s="144"/>
      <c r="ADY156" s="144"/>
      <c r="ADZ156" s="144"/>
      <c r="AEA156" s="144"/>
      <c r="AEB156" s="144"/>
      <c r="AEC156" s="144"/>
      <c r="AED156" s="144"/>
      <c r="AEE156" s="144"/>
      <c r="AEF156" s="144"/>
      <c r="AEG156" s="144"/>
      <c r="AEH156" s="144"/>
      <c r="AEI156" s="144"/>
      <c r="AEJ156" s="144"/>
      <c r="AEK156" s="144"/>
      <c r="AEL156" s="144"/>
      <c r="AEM156" s="144"/>
      <c r="AEN156" s="144"/>
      <c r="AEO156" s="144"/>
      <c r="AEP156" s="144"/>
      <c r="AEQ156" s="144"/>
      <c r="AER156" s="144"/>
      <c r="AES156" s="144"/>
      <c r="AET156" s="144"/>
      <c r="AEU156" s="144"/>
      <c r="AEV156" s="144"/>
      <c r="AEW156" s="144"/>
      <c r="AEX156" s="144"/>
      <c r="AEY156" s="144"/>
      <c r="AEZ156" s="144"/>
      <c r="AFA156" s="144"/>
      <c r="AFB156" s="144"/>
      <c r="AFC156" s="144"/>
      <c r="AFD156" s="144"/>
      <c r="AFE156" s="144"/>
      <c r="AFF156" s="144"/>
      <c r="AFG156" s="144"/>
      <c r="AFH156" s="144"/>
      <c r="AFI156" s="144"/>
      <c r="AFJ156" s="144"/>
      <c r="AFK156" s="144"/>
      <c r="AFL156" s="144"/>
      <c r="AFM156" s="144"/>
      <c r="AFN156" s="144"/>
      <c r="AFO156" s="144"/>
      <c r="AFP156" s="144"/>
      <c r="AFQ156" s="144"/>
      <c r="AFR156" s="144"/>
      <c r="AFS156" s="144"/>
      <c r="AFT156" s="144"/>
      <c r="AFU156" s="144"/>
      <c r="AFV156" s="144"/>
      <c r="AFW156" s="144"/>
      <c r="AFX156" s="144"/>
      <c r="AFY156" s="144"/>
      <c r="AFZ156" s="144"/>
      <c r="AGA156" s="144"/>
      <c r="AGB156" s="144"/>
      <c r="AGC156" s="144"/>
      <c r="AGD156" s="144"/>
      <c r="AGE156" s="144"/>
      <c r="AGF156" s="144"/>
      <c r="AGG156" s="144"/>
      <c r="AGH156" s="144"/>
      <c r="AGI156" s="144"/>
      <c r="AGJ156" s="144"/>
      <c r="AGK156" s="144"/>
      <c r="AGL156" s="144"/>
      <c r="AGM156" s="144"/>
      <c r="AGN156" s="144"/>
      <c r="AGO156" s="144"/>
      <c r="AGP156" s="144"/>
      <c r="AGQ156" s="144"/>
      <c r="AGR156" s="144"/>
      <c r="AGS156" s="144"/>
      <c r="AGT156" s="144"/>
      <c r="AGU156" s="144"/>
      <c r="AGV156" s="144"/>
      <c r="AGW156" s="144"/>
      <c r="AGX156" s="144"/>
      <c r="AGY156" s="144"/>
      <c r="AGZ156" s="144"/>
      <c r="AHA156" s="144"/>
      <c r="AHB156" s="144"/>
      <c r="AHC156" s="144"/>
      <c r="AHD156" s="144"/>
      <c r="AHE156" s="144"/>
      <c r="AHF156" s="144"/>
      <c r="AHG156" s="144"/>
      <c r="AHH156" s="144"/>
      <c r="AHI156" s="144"/>
      <c r="AHJ156" s="144"/>
      <c r="AHK156" s="144"/>
      <c r="AHL156" s="144"/>
      <c r="AHM156" s="144"/>
      <c r="AHN156" s="144"/>
      <c r="AHO156" s="144"/>
      <c r="AHP156" s="144"/>
      <c r="AHQ156" s="144"/>
      <c r="AHR156" s="144"/>
      <c r="AHS156" s="144"/>
      <c r="AHT156" s="144"/>
      <c r="AHU156" s="144"/>
      <c r="AHV156" s="144"/>
      <c r="AHW156" s="144"/>
      <c r="AHX156" s="144"/>
      <c r="AHY156" s="144"/>
      <c r="AHZ156" s="144"/>
      <c r="AIA156" s="144"/>
      <c r="AIB156" s="144"/>
      <c r="AIC156" s="144"/>
      <c r="AID156" s="144"/>
      <c r="AIE156" s="144"/>
      <c r="AIF156" s="144"/>
      <c r="AIG156" s="144"/>
      <c r="AIH156" s="144"/>
      <c r="AII156" s="144"/>
      <c r="AIJ156" s="144"/>
      <c r="AIK156" s="144"/>
      <c r="AIL156" s="144"/>
      <c r="AIM156" s="144"/>
      <c r="AIN156" s="144"/>
      <c r="AIO156" s="144"/>
      <c r="AIP156" s="144"/>
      <c r="AIQ156" s="144"/>
      <c r="AIR156" s="144"/>
      <c r="AIS156" s="144"/>
      <c r="AIT156" s="144"/>
      <c r="AIU156" s="144"/>
      <c r="AIV156" s="144"/>
      <c r="AIW156" s="144"/>
      <c r="AIX156" s="144"/>
      <c r="AIY156" s="144"/>
      <c r="AIZ156" s="144"/>
      <c r="AJA156" s="144"/>
      <c r="AJB156" s="144"/>
      <c r="AJC156" s="144"/>
      <c r="AJD156" s="144"/>
      <c r="AJE156" s="144"/>
      <c r="AJF156" s="144"/>
      <c r="AJG156" s="144"/>
      <c r="AJH156" s="144"/>
      <c r="AJI156" s="144"/>
      <c r="AJJ156" s="144"/>
      <c r="AJK156" s="144"/>
      <c r="AJL156" s="144"/>
      <c r="AJM156" s="144"/>
      <c r="AJN156" s="144"/>
      <c r="AJO156" s="144"/>
      <c r="AJP156" s="144"/>
      <c r="AJQ156" s="144"/>
      <c r="AJR156" s="144"/>
      <c r="AJS156" s="144"/>
      <c r="AJT156" s="144"/>
      <c r="AJU156" s="144"/>
      <c r="AJV156" s="144"/>
      <c r="AJW156" s="144"/>
      <c r="AJX156" s="144"/>
      <c r="AJY156" s="144"/>
      <c r="AJZ156" s="144"/>
      <c r="AKA156" s="144"/>
      <c r="AKB156" s="144"/>
      <c r="AKC156" s="144"/>
      <c r="AKD156" s="144"/>
      <c r="AKE156" s="144"/>
      <c r="AKF156" s="144"/>
      <c r="AKG156" s="144"/>
      <c r="AKH156" s="144"/>
      <c r="AKI156" s="144"/>
    </row>
    <row r="157" spans="1:971" s="145" customFormat="1" ht="177" customHeight="1">
      <c r="A157" s="481"/>
      <c r="B157" s="481"/>
      <c r="C157" s="479"/>
      <c r="D157" s="479"/>
      <c r="E157" s="479"/>
      <c r="F157" s="479"/>
      <c r="G157" s="611"/>
      <c r="H157" s="611"/>
      <c r="I157" s="610"/>
      <c r="J157" s="610"/>
      <c r="K157" s="610"/>
      <c r="L157" s="610"/>
      <c r="M157" s="610"/>
      <c r="N157" s="488"/>
      <c r="O157" s="491"/>
      <c r="P157" s="488"/>
      <c r="Q157" s="491"/>
      <c r="R157" s="488"/>
      <c r="S157" s="491"/>
      <c r="T157" s="488"/>
      <c r="U157" s="489"/>
      <c r="V157" s="500"/>
      <c r="W157" s="498"/>
      <c r="X157" s="304"/>
      <c r="Y157" s="619"/>
      <c r="Z157" s="307"/>
      <c r="AA157" s="619"/>
      <c r="AB157" s="144"/>
      <c r="AC157" s="144"/>
      <c r="AD157" s="144"/>
      <c r="AE157" s="144"/>
      <c r="AF157" s="144"/>
      <c r="AG157" s="144"/>
      <c r="AH157" s="144"/>
      <c r="AI157" s="144"/>
      <c r="AJ157" s="144"/>
      <c r="AK157" s="144"/>
      <c r="AL157" s="144"/>
      <c r="AM157" s="144"/>
      <c r="AN157" s="144"/>
      <c r="AO157" s="144"/>
      <c r="AP157" s="144"/>
      <c r="AQ157" s="144"/>
      <c r="AR157" s="144"/>
      <c r="AS157" s="144"/>
      <c r="AT157" s="144"/>
      <c r="AU157" s="144"/>
      <c r="AV157" s="144"/>
      <c r="AW157" s="144"/>
      <c r="AX157" s="144"/>
      <c r="AY157" s="144"/>
      <c r="AZ157" s="144"/>
      <c r="BA157" s="144"/>
      <c r="BB157" s="144"/>
      <c r="BC157" s="144"/>
      <c r="BD157" s="144"/>
      <c r="BE157" s="144"/>
      <c r="BF157" s="144"/>
      <c r="BG157" s="144"/>
      <c r="BH157" s="144"/>
      <c r="BI157" s="144"/>
      <c r="BJ157" s="144"/>
      <c r="BK157" s="144"/>
      <c r="BL157" s="144"/>
      <c r="BM157" s="144"/>
      <c r="BN157" s="144"/>
      <c r="BO157" s="144"/>
      <c r="BP157" s="144"/>
      <c r="BQ157" s="144"/>
      <c r="BR157" s="144"/>
      <c r="BS157" s="144"/>
      <c r="BT157" s="144"/>
      <c r="BU157" s="144"/>
      <c r="BV157" s="144"/>
      <c r="BW157" s="144"/>
      <c r="BX157" s="144"/>
      <c r="BY157" s="144"/>
      <c r="BZ157" s="144"/>
      <c r="CA157" s="144"/>
      <c r="CB157" s="144"/>
      <c r="CC157" s="144"/>
      <c r="CD157" s="144"/>
      <c r="CE157" s="144"/>
      <c r="CF157" s="144"/>
      <c r="CG157" s="144"/>
      <c r="CH157" s="144"/>
      <c r="CI157" s="144"/>
      <c r="CJ157" s="144"/>
      <c r="CK157" s="144"/>
      <c r="CL157" s="144"/>
      <c r="CM157" s="144"/>
      <c r="CN157" s="144"/>
      <c r="CO157" s="144"/>
      <c r="CP157" s="144"/>
      <c r="CQ157" s="144"/>
      <c r="CR157" s="144"/>
      <c r="CS157" s="144"/>
      <c r="CT157" s="144"/>
      <c r="CU157" s="144"/>
      <c r="CV157" s="144"/>
      <c r="CW157" s="144"/>
      <c r="CX157" s="144"/>
      <c r="CY157" s="144"/>
      <c r="CZ157" s="144"/>
      <c r="DA157" s="144"/>
      <c r="DB157" s="144"/>
      <c r="DC157" s="144"/>
      <c r="DD157" s="144"/>
      <c r="DE157" s="144"/>
      <c r="DF157" s="144"/>
      <c r="DG157" s="144"/>
      <c r="DH157" s="144"/>
      <c r="DI157" s="144"/>
      <c r="DJ157" s="144"/>
      <c r="DK157" s="144"/>
      <c r="DL157" s="144"/>
      <c r="DM157" s="144"/>
      <c r="DN157" s="144"/>
      <c r="DO157" s="144"/>
      <c r="DP157" s="144"/>
      <c r="DQ157" s="144"/>
      <c r="DR157" s="144"/>
      <c r="DS157" s="144"/>
      <c r="DT157" s="144"/>
      <c r="DU157" s="144"/>
      <c r="DV157" s="144"/>
      <c r="DW157" s="144"/>
      <c r="DX157" s="144"/>
      <c r="DY157" s="144"/>
      <c r="DZ157" s="144"/>
      <c r="EA157" s="144"/>
      <c r="EB157" s="144"/>
      <c r="EC157" s="144"/>
      <c r="ED157" s="144"/>
      <c r="EE157" s="144"/>
      <c r="EF157" s="144"/>
      <c r="EG157" s="144"/>
      <c r="EH157" s="144"/>
      <c r="EI157" s="144"/>
      <c r="EJ157" s="144"/>
      <c r="EK157" s="144"/>
      <c r="EL157" s="144"/>
      <c r="EM157" s="144"/>
      <c r="EN157" s="144"/>
      <c r="EO157" s="144"/>
      <c r="EP157" s="144"/>
      <c r="EQ157" s="144"/>
      <c r="ER157" s="144"/>
      <c r="ES157" s="144"/>
      <c r="ET157" s="144"/>
      <c r="EU157" s="144"/>
      <c r="EV157" s="144"/>
      <c r="EW157" s="144"/>
      <c r="EX157" s="144"/>
      <c r="EY157" s="144"/>
      <c r="EZ157" s="144"/>
      <c r="FA157" s="144"/>
      <c r="FB157" s="144"/>
      <c r="FC157" s="144"/>
      <c r="FD157" s="144"/>
      <c r="FE157" s="144"/>
      <c r="FF157" s="144"/>
      <c r="FG157" s="144"/>
      <c r="FH157" s="144"/>
      <c r="FI157" s="144"/>
      <c r="FJ157" s="144"/>
      <c r="FK157" s="144"/>
      <c r="FL157" s="144"/>
      <c r="FM157" s="144"/>
      <c r="FN157" s="144"/>
      <c r="FO157" s="144"/>
      <c r="FP157" s="144"/>
      <c r="FQ157" s="144"/>
      <c r="FR157" s="144"/>
      <c r="FS157" s="144"/>
      <c r="FT157" s="144"/>
      <c r="FU157" s="144"/>
      <c r="FV157" s="144"/>
      <c r="FW157" s="144"/>
      <c r="FX157" s="144"/>
      <c r="FY157" s="144"/>
      <c r="FZ157" s="144"/>
      <c r="GA157" s="144"/>
      <c r="GB157" s="144"/>
      <c r="GC157" s="144"/>
      <c r="GD157" s="144"/>
      <c r="GE157" s="144"/>
      <c r="GF157" s="144"/>
      <c r="GG157" s="144"/>
      <c r="GH157" s="144"/>
      <c r="GI157" s="144"/>
      <c r="GJ157" s="144"/>
      <c r="GK157" s="144"/>
      <c r="GL157" s="144"/>
      <c r="GM157" s="144"/>
      <c r="GN157" s="144"/>
      <c r="GO157" s="144"/>
      <c r="GP157" s="144"/>
      <c r="GQ157" s="144"/>
      <c r="GR157" s="144"/>
      <c r="GS157" s="144"/>
      <c r="GT157" s="144"/>
      <c r="GU157" s="144"/>
      <c r="GV157" s="144"/>
      <c r="GW157" s="144"/>
      <c r="GX157" s="144"/>
      <c r="GY157" s="144"/>
      <c r="GZ157" s="144"/>
      <c r="HA157" s="144"/>
      <c r="HB157" s="144"/>
      <c r="HC157" s="144"/>
      <c r="HD157" s="144"/>
      <c r="HE157" s="144"/>
      <c r="HF157" s="144"/>
      <c r="HG157" s="144"/>
      <c r="HH157" s="144"/>
      <c r="HI157" s="144"/>
      <c r="HJ157" s="144"/>
      <c r="HK157" s="144"/>
      <c r="HL157" s="144"/>
      <c r="HM157" s="144"/>
      <c r="HN157" s="144"/>
      <c r="HO157" s="144"/>
      <c r="HP157" s="144"/>
      <c r="HQ157" s="144"/>
      <c r="HR157" s="144"/>
      <c r="HS157" s="144"/>
      <c r="HT157" s="144"/>
      <c r="HU157" s="144"/>
      <c r="HV157" s="144"/>
      <c r="HW157" s="144"/>
      <c r="HX157" s="144"/>
      <c r="HY157" s="144"/>
      <c r="HZ157" s="144"/>
      <c r="IA157" s="144"/>
      <c r="IB157" s="144"/>
      <c r="IC157" s="144"/>
      <c r="ID157" s="144"/>
      <c r="IE157" s="144"/>
      <c r="IF157" s="144"/>
      <c r="IG157" s="144"/>
      <c r="IH157" s="144"/>
      <c r="II157" s="144"/>
      <c r="IJ157" s="144"/>
      <c r="IK157" s="144"/>
      <c r="IL157" s="144"/>
      <c r="IM157" s="144"/>
      <c r="IN157" s="144"/>
      <c r="IO157" s="144"/>
      <c r="IP157" s="144"/>
      <c r="IQ157" s="144"/>
      <c r="IR157" s="144"/>
      <c r="IS157" s="144"/>
      <c r="IT157" s="144"/>
      <c r="IU157" s="144"/>
      <c r="IV157" s="144"/>
      <c r="IW157" s="144"/>
      <c r="IX157" s="144"/>
      <c r="IY157" s="144"/>
      <c r="IZ157" s="144"/>
      <c r="JA157" s="144"/>
      <c r="JB157" s="144"/>
      <c r="JC157" s="144"/>
      <c r="JD157" s="144"/>
      <c r="JE157" s="144"/>
      <c r="JF157" s="144"/>
      <c r="JG157" s="144"/>
      <c r="JH157" s="144"/>
      <c r="JI157" s="144"/>
      <c r="JJ157" s="144"/>
      <c r="JK157" s="144"/>
      <c r="JL157" s="144"/>
      <c r="JM157" s="144"/>
      <c r="JN157" s="144"/>
      <c r="JO157" s="144"/>
      <c r="JP157" s="144"/>
      <c r="JQ157" s="144"/>
      <c r="JR157" s="144"/>
      <c r="JS157" s="144"/>
      <c r="JT157" s="144"/>
      <c r="JU157" s="144"/>
      <c r="JV157" s="144"/>
      <c r="JW157" s="144"/>
      <c r="JX157" s="144"/>
      <c r="JY157" s="144"/>
      <c r="JZ157" s="144"/>
      <c r="KA157" s="144"/>
      <c r="KB157" s="144"/>
      <c r="KC157" s="144"/>
      <c r="KD157" s="144"/>
      <c r="KE157" s="144"/>
      <c r="KF157" s="144"/>
      <c r="KG157" s="144"/>
      <c r="KH157" s="144"/>
      <c r="KI157" s="144"/>
      <c r="KJ157" s="144"/>
      <c r="KK157" s="144"/>
      <c r="KL157" s="144"/>
      <c r="KM157" s="144"/>
      <c r="KN157" s="144"/>
      <c r="KO157" s="144"/>
      <c r="KP157" s="144"/>
      <c r="KQ157" s="144"/>
      <c r="KR157" s="144"/>
      <c r="KS157" s="144"/>
      <c r="KT157" s="144"/>
      <c r="KU157" s="144"/>
      <c r="KV157" s="144"/>
      <c r="KW157" s="144"/>
      <c r="KX157" s="144"/>
      <c r="KY157" s="144"/>
      <c r="KZ157" s="144"/>
      <c r="LA157" s="144"/>
      <c r="LB157" s="144"/>
      <c r="LC157" s="144"/>
      <c r="LD157" s="144"/>
      <c r="LE157" s="144"/>
      <c r="LF157" s="144"/>
      <c r="LG157" s="144"/>
      <c r="LH157" s="144"/>
      <c r="LI157" s="144"/>
      <c r="LJ157" s="144"/>
      <c r="LK157" s="144"/>
      <c r="LL157" s="144"/>
      <c r="LM157" s="144"/>
      <c r="LN157" s="144"/>
      <c r="LO157" s="144"/>
      <c r="LP157" s="144"/>
      <c r="LQ157" s="144"/>
      <c r="LR157" s="144"/>
      <c r="LS157" s="144"/>
      <c r="LT157" s="144"/>
      <c r="LU157" s="144"/>
      <c r="LV157" s="144"/>
      <c r="LW157" s="144"/>
      <c r="LX157" s="144"/>
      <c r="LY157" s="144"/>
      <c r="LZ157" s="144"/>
      <c r="MA157" s="144"/>
      <c r="MB157" s="144"/>
      <c r="MC157" s="144"/>
      <c r="MD157" s="144"/>
      <c r="ME157" s="144"/>
      <c r="MF157" s="144"/>
      <c r="MG157" s="144"/>
      <c r="MH157" s="144"/>
      <c r="MI157" s="144"/>
      <c r="MJ157" s="144"/>
      <c r="MK157" s="144"/>
      <c r="ML157" s="144"/>
      <c r="MM157" s="144"/>
      <c r="MN157" s="144"/>
      <c r="MO157" s="144"/>
      <c r="MP157" s="144"/>
      <c r="MQ157" s="144"/>
      <c r="MR157" s="144"/>
      <c r="MS157" s="144"/>
      <c r="MT157" s="144"/>
      <c r="MU157" s="144"/>
      <c r="MV157" s="144"/>
      <c r="MW157" s="144"/>
      <c r="MX157" s="144"/>
      <c r="MY157" s="144"/>
      <c r="MZ157" s="144"/>
      <c r="NA157" s="144"/>
      <c r="NB157" s="144"/>
      <c r="NC157" s="144"/>
      <c r="ND157" s="144"/>
      <c r="NE157" s="144"/>
      <c r="NF157" s="144"/>
      <c r="NG157" s="144"/>
      <c r="NH157" s="144"/>
      <c r="NI157" s="144"/>
      <c r="NJ157" s="144"/>
      <c r="NK157" s="144"/>
      <c r="NL157" s="144"/>
      <c r="NM157" s="144"/>
      <c r="NN157" s="144"/>
      <c r="NO157" s="144"/>
      <c r="NP157" s="144"/>
      <c r="NQ157" s="144"/>
      <c r="NR157" s="144"/>
      <c r="NS157" s="144"/>
      <c r="NT157" s="144"/>
      <c r="NU157" s="144"/>
      <c r="NV157" s="144"/>
      <c r="NW157" s="144"/>
      <c r="NX157" s="144"/>
      <c r="NY157" s="144"/>
      <c r="NZ157" s="144"/>
      <c r="OA157" s="144"/>
      <c r="OB157" s="144"/>
      <c r="OC157" s="144"/>
      <c r="OD157" s="144"/>
      <c r="OE157" s="144"/>
      <c r="OF157" s="144"/>
      <c r="OG157" s="144"/>
      <c r="OH157" s="144"/>
      <c r="OI157" s="144"/>
      <c r="OJ157" s="144"/>
      <c r="OK157" s="144"/>
      <c r="OL157" s="144"/>
      <c r="OM157" s="144"/>
      <c r="ON157" s="144"/>
      <c r="OO157" s="144"/>
      <c r="OP157" s="144"/>
      <c r="OQ157" s="144"/>
      <c r="OR157" s="144"/>
      <c r="OS157" s="144"/>
      <c r="OT157" s="144"/>
      <c r="OU157" s="144"/>
      <c r="OV157" s="144"/>
      <c r="OW157" s="144"/>
      <c r="OX157" s="144"/>
      <c r="OY157" s="144"/>
      <c r="OZ157" s="144"/>
      <c r="PA157" s="144"/>
      <c r="PB157" s="144"/>
      <c r="PC157" s="144"/>
      <c r="PD157" s="144"/>
      <c r="PE157" s="144"/>
      <c r="PF157" s="144"/>
      <c r="PG157" s="144"/>
      <c r="PH157" s="144"/>
      <c r="PI157" s="144"/>
      <c r="PJ157" s="144"/>
      <c r="PK157" s="144"/>
      <c r="PL157" s="144"/>
      <c r="PM157" s="144"/>
      <c r="PN157" s="144"/>
      <c r="PO157" s="144"/>
      <c r="PP157" s="144"/>
      <c r="PQ157" s="144"/>
      <c r="PR157" s="144"/>
      <c r="PS157" s="144"/>
      <c r="PT157" s="144"/>
      <c r="PU157" s="144"/>
      <c r="PV157" s="144"/>
      <c r="PW157" s="144"/>
      <c r="PX157" s="144"/>
      <c r="PY157" s="144"/>
      <c r="PZ157" s="144"/>
      <c r="QA157" s="144"/>
      <c r="QB157" s="144"/>
      <c r="QC157" s="144"/>
      <c r="QD157" s="144"/>
      <c r="QE157" s="144"/>
      <c r="QF157" s="144"/>
      <c r="QG157" s="144"/>
      <c r="QH157" s="144"/>
      <c r="QI157" s="144"/>
      <c r="QJ157" s="144"/>
      <c r="QK157" s="144"/>
      <c r="QL157" s="144"/>
      <c r="QM157" s="144"/>
      <c r="QN157" s="144"/>
      <c r="QO157" s="144"/>
      <c r="QP157" s="144"/>
      <c r="QQ157" s="144"/>
      <c r="QR157" s="144"/>
      <c r="QS157" s="144"/>
      <c r="QT157" s="144"/>
      <c r="QU157" s="144"/>
      <c r="QV157" s="144"/>
      <c r="QW157" s="144"/>
      <c r="QX157" s="144"/>
      <c r="QY157" s="144"/>
      <c r="QZ157" s="144"/>
      <c r="RA157" s="144"/>
      <c r="RB157" s="144"/>
      <c r="RC157" s="144"/>
      <c r="RD157" s="144"/>
      <c r="RE157" s="144"/>
      <c r="RF157" s="144"/>
      <c r="RG157" s="144"/>
      <c r="RH157" s="144"/>
      <c r="RI157" s="144"/>
      <c r="RJ157" s="144"/>
      <c r="RK157" s="144"/>
      <c r="RL157" s="144"/>
      <c r="RM157" s="144"/>
      <c r="RN157" s="144"/>
      <c r="RO157" s="144"/>
      <c r="RP157" s="144"/>
      <c r="RQ157" s="144"/>
      <c r="RR157" s="144"/>
      <c r="RS157" s="144"/>
      <c r="RT157" s="144"/>
      <c r="RU157" s="144"/>
      <c r="RV157" s="144"/>
      <c r="RW157" s="144"/>
      <c r="RX157" s="144"/>
      <c r="RY157" s="144"/>
      <c r="RZ157" s="144"/>
      <c r="SA157" s="144"/>
      <c r="SB157" s="144"/>
      <c r="SC157" s="144"/>
      <c r="SD157" s="144"/>
      <c r="SE157" s="144"/>
      <c r="SF157" s="144"/>
      <c r="SG157" s="144"/>
      <c r="SH157" s="144"/>
      <c r="SI157" s="144"/>
      <c r="SJ157" s="144"/>
      <c r="SK157" s="144"/>
      <c r="SL157" s="144"/>
      <c r="SM157" s="144"/>
      <c r="SN157" s="144"/>
      <c r="SO157" s="144"/>
      <c r="SP157" s="144"/>
      <c r="SQ157" s="144"/>
      <c r="SR157" s="144"/>
      <c r="SS157" s="144"/>
      <c r="ST157" s="144"/>
      <c r="SU157" s="144"/>
      <c r="SV157" s="144"/>
      <c r="SW157" s="144"/>
      <c r="SX157" s="144"/>
      <c r="SY157" s="144"/>
      <c r="SZ157" s="144"/>
      <c r="TA157" s="144"/>
      <c r="TB157" s="144"/>
      <c r="TC157" s="144"/>
      <c r="TD157" s="144"/>
      <c r="TE157" s="144"/>
      <c r="TF157" s="144"/>
      <c r="TG157" s="144"/>
      <c r="TH157" s="144"/>
      <c r="TI157" s="144"/>
      <c r="TJ157" s="144"/>
      <c r="TK157" s="144"/>
      <c r="TL157" s="144"/>
      <c r="TM157" s="144"/>
      <c r="TN157" s="144"/>
      <c r="TO157" s="144"/>
      <c r="TP157" s="144"/>
      <c r="TQ157" s="144"/>
      <c r="TR157" s="144"/>
      <c r="TS157" s="144"/>
      <c r="TT157" s="144"/>
      <c r="TU157" s="144"/>
      <c r="TV157" s="144"/>
      <c r="TW157" s="144"/>
      <c r="TX157" s="144"/>
      <c r="TY157" s="144"/>
      <c r="TZ157" s="144"/>
      <c r="UA157" s="144"/>
      <c r="UB157" s="144"/>
      <c r="UC157" s="144"/>
      <c r="UD157" s="144"/>
      <c r="UE157" s="144"/>
      <c r="UF157" s="144"/>
      <c r="UG157" s="144"/>
      <c r="UH157" s="144"/>
      <c r="UI157" s="144"/>
      <c r="UJ157" s="144"/>
      <c r="UK157" s="144"/>
      <c r="UL157" s="144"/>
      <c r="UM157" s="144"/>
      <c r="UN157" s="144"/>
      <c r="UO157" s="144"/>
      <c r="UP157" s="144"/>
      <c r="UQ157" s="144"/>
      <c r="UR157" s="144"/>
      <c r="US157" s="144"/>
      <c r="UT157" s="144"/>
      <c r="UU157" s="144"/>
      <c r="UV157" s="144"/>
      <c r="UW157" s="144"/>
      <c r="UX157" s="144"/>
      <c r="UY157" s="144"/>
      <c r="UZ157" s="144"/>
      <c r="VA157" s="144"/>
      <c r="VB157" s="144"/>
      <c r="VC157" s="144"/>
      <c r="VD157" s="144"/>
      <c r="VE157" s="144"/>
      <c r="VF157" s="144"/>
      <c r="VG157" s="144"/>
      <c r="VH157" s="144"/>
      <c r="VI157" s="144"/>
      <c r="VJ157" s="144"/>
      <c r="VK157" s="144"/>
      <c r="VL157" s="144"/>
      <c r="VM157" s="144"/>
      <c r="VN157" s="144"/>
      <c r="VO157" s="144"/>
      <c r="VP157" s="144"/>
      <c r="VQ157" s="144"/>
      <c r="VR157" s="144"/>
      <c r="VS157" s="144"/>
      <c r="VT157" s="144"/>
      <c r="VU157" s="144"/>
      <c r="VV157" s="144"/>
      <c r="VW157" s="144"/>
      <c r="VX157" s="144"/>
      <c r="VY157" s="144"/>
      <c r="VZ157" s="144"/>
      <c r="WA157" s="144"/>
      <c r="WB157" s="144"/>
      <c r="WC157" s="144"/>
      <c r="WD157" s="144"/>
      <c r="WE157" s="144"/>
      <c r="WF157" s="144"/>
      <c r="WG157" s="144"/>
      <c r="WH157" s="144"/>
      <c r="WI157" s="144"/>
      <c r="WJ157" s="144"/>
      <c r="WK157" s="144"/>
      <c r="WL157" s="144"/>
      <c r="WM157" s="144"/>
      <c r="WN157" s="144"/>
      <c r="WO157" s="144"/>
      <c r="WP157" s="144"/>
      <c r="WQ157" s="144"/>
      <c r="WR157" s="144"/>
      <c r="WS157" s="144"/>
      <c r="WT157" s="144"/>
      <c r="WU157" s="144"/>
      <c r="WV157" s="144"/>
      <c r="WW157" s="144"/>
      <c r="WX157" s="144"/>
      <c r="WY157" s="144"/>
      <c r="WZ157" s="144"/>
      <c r="XA157" s="144"/>
      <c r="XB157" s="144"/>
      <c r="XC157" s="144"/>
      <c r="XD157" s="144"/>
      <c r="XE157" s="144"/>
      <c r="XF157" s="144"/>
      <c r="XG157" s="144"/>
      <c r="XH157" s="144"/>
      <c r="XI157" s="144"/>
      <c r="XJ157" s="144"/>
      <c r="XK157" s="144"/>
      <c r="XL157" s="144"/>
      <c r="XM157" s="144"/>
      <c r="XN157" s="144"/>
      <c r="XO157" s="144"/>
      <c r="XP157" s="144"/>
      <c r="XQ157" s="144"/>
      <c r="XR157" s="144"/>
      <c r="XS157" s="144"/>
      <c r="XT157" s="144"/>
      <c r="XU157" s="144"/>
      <c r="XV157" s="144"/>
      <c r="XW157" s="144"/>
      <c r="XX157" s="144"/>
      <c r="XY157" s="144"/>
      <c r="XZ157" s="144"/>
      <c r="YA157" s="144"/>
      <c r="YB157" s="144"/>
      <c r="YC157" s="144"/>
      <c r="YD157" s="144"/>
      <c r="YE157" s="144"/>
      <c r="YF157" s="144"/>
      <c r="YG157" s="144"/>
      <c r="YH157" s="144"/>
      <c r="YI157" s="144"/>
      <c r="YJ157" s="144"/>
      <c r="YK157" s="144"/>
      <c r="YL157" s="144"/>
      <c r="YM157" s="144"/>
      <c r="YN157" s="144"/>
      <c r="YO157" s="144"/>
      <c r="YP157" s="144"/>
      <c r="YQ157" s="144"/>
      <c r="YR157" s="144"/>
      <c r="YS157" s="144"/>
      <c r="YT157" s="144"/>
      <c r="YU157" s="144"/>
      <c r="YV157" s="144"/>
      <c r="YW157" s="144"/>
      <c r="YX157" s="144"/>
      <c r="YY157" s="144"/>
      <c r="YZ157" s="144"/>
      <c r="ZA157" s="144"/>
      <c r="ZB157" s="144"/>
      <c r="ZC157" s="144"/>
      <c r="ZD157" s="144"/>
      <c r="ZE157" s="144"/>
      <c r="ZF157" s="144"/>
      <c r="ZG157" s="144"/>
      <c r="ZH157" s="144"/>
      <c r="ZI157" s="144"/>
      <c r="ZJ157" s="144"/>
      <c r="ZK157" s="144"/>
      <c r="ZL157" s="144"/>
      <c r="ZM157" s="144"/>
      <c r="ZN157" s="144"/>
      <c r="ZO157" s="144"/>
      <c r="ZP157" s="144"/>
      <c r="ZQ157" s="144"/>
      <c r="ZR157" s="144"/>
      <c r="ZS157" s="144"/>
      <c r="ZT157" s="144"/>
      <c r="ZU157" s="144"/>
      <c r="ZV157" s="144"/>
      <c r="ZW157" s="144"/>
      <c r="ZX157" s="144"/>
      <c r="ZY157" s="144"/>
      <c r="ZZ157" s="144"/>
      <c r="AAA157" s="144"/>
      <c r="AAB157" s="144"/>
      <c r="AAC157" s="144"/>
      <c r="AAD157" s="144"/>
      <c r="AAE157" s="144"/>
      <c r="AAF157" s="144"/>
      <c r="AAG157" s="144"/>
      <c r="AAH157" s="144"/>
      <c r="AAI157" s="144"/>
      <c r="AAJ157" s="144"/>
      <c r="AAK157" s="144"/>
      <c r="AAL157" s="144"/>
      <c r="AAM157" s="144"/>
      <c r="AAN157" s="144"/>
      <c r="AAO157" s="144"/>
      <c r="AAP157" s="144"/>
      <c r="AAQ157" s="144"/>
      <c r="AAR157" s="144"/>
      <c r="AAS157" s="144"/>
      <c r="AAT157" s="144"/>
      <c r="AAU157" s="144"/>
      <c r="AAV157" s="144"/>
      <c r="AAW157" s="144"/>
      <c r="AAX157" s="144"/>
      <c r="AAY157" s="144"/>
      <c r="AAZ157" s="144"/>
      <c r="ABA157" s="144"/>
      <c r="ABB157" s="144"/>
      <c r="ABC157" s="144"/>
      <c r="ABD157" s="144"/>
      <c r="ABE157" s="144"/>
      <c r="ABF157" s="144"/>
      <c r="ABG157" s="144"/>
      <c r="ABH157" s="144"/>
      <c r="ABI157" s="144"/>
      <c r="ABJ157" s="144"/>
      <c r="ABK157" s="144"/>
      <c r="ABL157" s="144"/>
      <c r="ABM157" s="144"/>
      <c r="ABN157" s="144"/>
      <c r="ABO157" s="144"/>
      <c r="ABP157" s="144"/>
      <c r="ABQ157" s="144"/>
      <c r="ABR157" s="144"/>
      <c r="ABS157" s="144"/>
      <c r="ABT157" s="144"/>
      <c r="ABU157" s="144"/>
      <c r="ABV157" s="144"/>
      <c r="ABW157" s="144"/>
      <c r="ABX157" s="144"/>
      <c r="ABY157" s="144"/>
      <c r="ABZ157" s="144"/>
      <c r="ACA157" s="144"/>
      <c r="ACB157" s="144"/>
      <c r="ACC157" s="144"/>
      <c r="ACD157" s="144"/>
      <c r="ACE157" s="144"/>
      <c r="ACF157" s="144"/>
      <c r="ACG157" s="144"/>
      <c r="ACH157" s="144"/>
      <c r="ACI157" s="144"/>
      <c r="ACJ157" s="144"/>
      <c r="ACK157" s="144"/>
      <c r="ACL157" s="144"/>
      <c r="ACM157" s="144"/>
      <c r="ACN157" s="144"/>
      <c r="ACO157" s="144"/>
      <c r="ACP157" s="144"/>
      <c r="ACQ157" s="144"/>
      <c r="ACR157" s="144"/>
      <c r="ACS157" s="144"/>
      <c r="ACT157" s="144"/>
      <c r="ACU157" s="144"/>
      <c r="ACV157" s="144"/>
      <c r="ACW157" s="144"/>
      <c r="ACX157" s="144"/>
      <c r="ACY157" s="144"/>
      <c r="ACZ157" s="144"/>
      <c r="ADA157" s="144"/>
      <c r="ADB157" s="144"/>
      <c r="ADC157" s="144"/>
      <c r="ADD157" s="144"/>
      <c r="ADE157" s="144"/>
      <c r="ADF157" s="144"/>
      <c r="ADG157" s="144"/>
      <c r="ADH157" s="144"/>
      <c r="ADI157" s="144"/>
      <c r="ADJ157" s="144"/>
      <c r="ADK157" s="144"/>
      <c r="ADL157" s="144"/>
      <c r="ADM157" s="144"/>
      <c r="ADN157" s="144"/>
      <c r="ADO157" s="144"/>
      <c r="ADP157" s="144"/>
      <c r="ADQ157" s="144"/>
      <c r="ADR157" s="144"/>
      <c r="ADS157" s="144"/>
      <c r="ADT157" s="144"/>
      <c r="ADU157" s="144"/>
      <c r="ADV157" s="144"/>
      <c r="ADW157" s="144"/>
      <c r="ADX157" s="144"/>
      <c r="ADY157" s="144"/>
      <c r="ADZ157" s="144"/>
      <c r="AEA157" s="144"/>
      <c r="AEB157" s="144"/>
      <c r="AEC157" s="144"/>
      <c r="AED157" s="144"/>
      <c r="AEE157" s="144"/>
      <c r="AEF157" s="144"/>
      <c r="AEG157" s="144"/>
      <c r="AEH157" s="144"/>
      <c r="AEI157" s="144"/>
      <c r="AEJ157" s="144"/>
      <c r="AEK157" s="144"/>
      <c r="AEL157" s="144"/>
      <c r="AEM157" s="144"/>
      <c r="AEN157" s="144"/>
      <c r="AEO157" s="144"/>
      <c r="AEP157" s="144"/>
      <c r="AEQ157" s="144"/>
      <c r="AER157" s="144"/>
      <c r="AES157" s="144"/>
      <c r="AET157" s="144"/>
      <c r="AEU157" s="144"/>
      <c r="AEV157" s="144"/>
      <c r="AEW157" s="144"/>
      <c r="AEX157" s="144"/>
      <c r="AEY157" s="144"/>
      <c r="AEZ157" s="144"/>
      <c r="AFA157" s="144"/>
      <c r="AFB157" s="144"/>
      <c r="AFC157" s="144"/>
      <c r="AFD157" s="144"/>
      <c r="AFE157" s="144"/>
      <c r="AFF157" s="144"/>
      <c r="AFG157" s="144"/>
      <c r="AFH157" s="144"/>
      <c r="AFI157" s="144"/>
      <c r="AFJ157" s="144"/>
      <c r="AFK157" s="144"/>
      <c r="AFL157" s="144"/>
      <c r="AFM157" s="144"/>
      <c r="AFN157" s="144"/>
      <c r="AFO157" s="144"/>
      <c r="AFP157" s="144"/>
      <c r="AFQ157" s="144"/>
      <c r="AFR157" s="144"/>
      <c r="AFS157" s="144"/>
      <c r="AFT157" s="144"/>
      <c r="AFU157" s="144"/>
      <c r="AFV157" s="144"/>
      <c r="AFW157" s="144"/>
      <c r="AFX157" s="144"/>
      <c r="AFY157" s="144"/>
      <c r="AFZ157" s="144"/>
      <c r="AGA157" s="144"/>
      <c r="AGB157" s="144"/>
      <c r="AGC157" s="144"/>
      <c r="AGD157" s="144"/>
      <c r="AGE157" s="144"/>
      <c r="AGF157" s="144"/>
      <c r="AGG157" s="144"/>
      <c r="AGH157" s="144"/>
      <c r="AGI157" s="144"/>
      <c r="AGJ157" s="144"/>
      <c r="AGK157" s="144"/>
      <c r="AGL157" s="144"/>
      <c r="AGM157" s="144"/>
      <c r="AGN157" s="144"/>
      <c r="AGO157" s="144"/>
      <c r="AGP157" s="144"/>
      <c r="AGQ157" s="144"/>
      <c r="AGR157" s="144"/>
      <c r="AGS157" s="144"/>
      <c r="AGT157" s="144"/>
      <c r="AGU157" s="144"/>
      <c r="AGV157" s="144"/>
      <c r="AGW157" s="144"/>
      <c r="AGX157" s="144"/>
      <c r="AGY157" s="144"/>
      <c r="AGZ157" s="144"/>
      <c r="AHA157" s="144"/>
      <c r="AHB157" s="144"/>
      <c r="AHC157" s="144"/>
      <c r="AHD157" s="144"/>
      <c r="AHE157" s="144"/>
      <c r="AHF157" s="144"/>
      <c r="AHG157" s="144"/>
      <c r="AHH157" s="144"/>
      <c r="AHI157" s="144"/>
      <c r="AHJ157" s="144"/>
      <c r="AHK157" s="144"/>
      <c r="AHL157" s="144"/>
      <c r="AHM157" s="144"/>
      <c r="AHN157" s="144"/>
      <c r="AHO157" s="144"/>
      <c r="AHP157" s="144"/>
      <c r="AHQ157" s="144"/>
      <c r="AHR157" s="144"/>
      <c r="AHS157" s="144"/>
      <c r="AHT157" s="144"/>
      <c r="AHU157" s="144"/>
      <c r="AHV157" s="144"/>
      <c r="AHW157" s="144"/>
      <c r="AHX157" s="144"/>
      <c r="AHY157" s="144"/>
      <c r="AHZ157" s="144"/>
      <c r="AIA157" s="144"/>
      <c r="AIB157" s="144"/>
      <c r="AIC157" s="144"/>
      <c r="AID157" s="144"/>
      <c r="AIE157" s="144"/>
      <c r="AIF157" s="144"/>
      <c r="AIG157" s="144"/>
      <c r="AIH157" s="144"/>
      <c r="AII157" s="144"/>
      <c r="AIJ157" s="144"/>
      <c r="AIK157" s="144"/>
      <c r="AIL157" s="144"/>
      <c r="AIM157" s="144"/>
      <c r="AIN157" s="144"/>
      <c r="AIO157" s="144"/>
      <c r="AIP157" s="144"/>
      <c r="AIQ157" s="144"/>
      <c r="AIR157" s="144"/>
      <c r="AIS157" s="144"/>
      <c r="AIT157" s="144"/>
      <c r="AIU157" s="144"/>
      <c r="AIV157" s="144"/>
      <c r="AIW157" s="144"/>
      <c r="AIX157" s="144"/>
      <c r="AIY157" s="144"/>
      <c r="AIZ157" s="144"/>
      <c r="AJA157" s="144"/>
      <c r="AJB157" s="144"/>
      <c r="AJC157" s="144"/>
      <c r="AJD157" s="144"/>
      <c r="AJE157" s="144"/>
      <c r="AJF157" s="144"/>
      <c r="AJG157" s="144"/>
      <c r="AJH157" s="144"/>
      <c r="AJI157" s="144"/>
      <c r="AJJ157" s="144"/>
      <c r="AJK157" s="144"/>
      <c r="AJL157" s="144"/>
      <c r="AJM157" s="144"/>
      <c r="AJN157" s="144"/>
      <c r="AJO157" s="144"/>
      <c r="AJP157" s="144"/>
      <c r="AJQ157" s="144"/>
      <c r="AJR157" s="144"/>
      <c r="AJS157" s="144"/>
      <c r="AJT157" s="144"/>
      <c r="AJU157" s="144"/>
      <c r="AJV157" s="144"/>
      <c r="AJW157" s="144"/>
      <c r="AJX157" s="144"/>
      <c r="AJY157" s="144"/>
      <c r="AJZ157" s="144"/>
      <c r="AKA157" s="144"/>
      <c r="AKB157" s="144"/>
      <c r="AKC157" s="144"/>
      <c r="AKD157" s="144"/>
      <c r="AKE157" s="144"/>
      <c r="AKF157" s="144"/>
      <c r="AKG157" s="144"/>
      <c r="AKH157" s="144"/>
      <c r="AKI157" s="144"/>
    </row>
    <row r="158" spans="1:971" s="145" customFormat="1" ht="177" customHeight="1">
      <c r="A158" s="481"/>
      <c r="B158" s="481"/>
      <c r="C158" s="479"/>
      <c r="D158" s="479"/>
      <c r="E158" s="479"/>
      <c r="F158" s="479"/>
      <c r="G158" s="611"/>
      <c r="H158" s="611"/>
      <c r="I158" s="610"/>
      <c r="J158" s="610"/>
      <c r="K158" s="610"/>
      <c r="L158" s="610"/>
      <c r="M158" s="610"/>
      <c r="N158" s="488"/>
      <c r="O158" s="491"/>
      <c r="P158" s="488"/>
      <c r="Q158" s="491"/>
      <c r="R158" s="488"/>
      <c r="S158" s="491"/>
      <c r="T158" s="488"/>
      <c r="U158" s="489"/>
      <c r="V158" s="500"/>
      <c r="W158" s="498"/>
      <c r="X158" s="304"/>
      <c r="Y158" s="619"/>
      <c r="Z158" s="307"/>
      <c r="AA158" s="619"/>
      <c r="AB158" s="144"/>
      <c r="AC158" s="144"/>
      <c r="AD158" s="144"/>
      <c r="AE158" s="144"/>
      <c r="AF158" s="144"/>
      <c r="AG158" s="144"/>
      <c r="AH158" s="144"/>
      <c r="AI158" s="144"/>
      <c r="AJ158" s="144"/>
      <c r="AK158" s="144"/>
      <c r="AL158" s="144"/>
      <c r="AM158" s="144"/>
      <c r="AN158" s="144"/>
      <c r="AO158" s="144"/>
      <c r="AP158" s="144"/>
      <c r="AQ158" s="144"/>
      <c r="AR158" s="144"/>
      <c r="AS158" s="144"/>
      <c r="AT158" s="144"/>
      <c r="AU158" s="144"/>
      <c r="AV158" s="144"/>
      <c r="AW158" s="144"/>
      <c r="AX158" s="144"/>
      <c r="AY158" s="144"/>
      <c r="AZ158" s="144"/>
      <c r="BA158" s="144"/>
      <c r="BB158" s="144"/>
      <c r="BC158" s="144"/>
      <c r="BD158" s="144"/>
      <c r="BE158" s="144"/>
      <c r="BF158" s="144"/>
      <c r="BG158" s="144"/>
      <c r="BH158" s="144"/>
      <c r="BI158" s="144"/>
      <c r="BJ158" s="144"/>
      <c r="BK158" s="144"/>
      <c r="BL158" s="144"/>
      <c r="BM158" s="144"/>
      <c r="BN158" s="144"/>
      <c r="BO158" s="144"/>
      <c r="BP158" s="144"/>
      <c r="BQ158" s="144"/>
      <c r="BR158" s="144"/>
      <c r="BS158" s="144"/>
      <c r="BT158" s="144"/>
      <c r="BU158" s="144"/>
      <c r="BV158" s="144"/>
      <c r="BW158" s="144"/>
      <c r="BX158" s="144"/>
      <c r="BY158" s="144"/>
      <c r="BZ158" s="144"/>
      <c r="CA158" s="144"/>
      <c r="CB158" s="144"/>
      <c r="CC158" s="144"/>
      <c r="CD158" s="144"/>
      <c r="CE158" s="144"/>
      <c r="CF158" s="144"/>
      <c r="CG158" s="144"/>
      <c r="CH158" s="144"/>
      <c r="CI158" s="144"/>
      <c r="CJ158" s="144"/>
      <c r="CK158" s="144"/>
      <c r="CL158" s="144"/>
      <c r="CM158" s="144"/>
      <c r="CN158" s="144"/>
      <c r="CO158" s="144"/>
      <c r="CP158" s="144"/>
      <c r="CQ158" s="144"/>
      <c r="CR158" s="144"/>
      <c r="CS158" s="144"/>
      <c r="CT158" s="144"/>
      <c r="CU158" s="144"/>
      <c r="CV158" s="144"/>
      <c r="CW158" s="144"/>
      <c r="CX158" s="144"/>
      <c r="CY158" s="144"/>
      <c r="CZ158" s="144"/>
      <c r="DA158" s="144"/>
      <c r="DB158" s="144"/>
      <c r="DC158" s="144"/>
      <c r="DD158" s="144"/>
      <c r="DE158" s="144"/>
      <c r="DF158" s="144"/>
      <c r="DG158" s="144"/>
      <c r="DH158" s="144"/>
      <c r="DI158" s="144"/>
      <c r="DJ158" s="144"/>
      <c r="DK158" s="144"/>
      <c r="DL158" s="144"/>
      <c r="DM158" s="144"/>
      <c r="DN158" s="144"/>
      <c r="DO158" s="144"/>
      <c r="DP158" s="144"/>
      <c r="DQ158" s="144"/>
      <c r="DR158" s="144"/>
      <c r="DS158" s="144"/>
      <c r="DT158" s="144"/>
      <c r="DU158" s="144"/>
      <c r="DV158" s="144"/>
      <c r="DW158" s="144"/>
      <c r="DX158" s="144"/>
      <c r="DY158" s="144"/>
      <c r="DZ158" s="144"/>
      <c r="EA158" s="144"/>
      <c r="EB158" s="144"/>
      <c r="EC158" s="144"/>
      <c r="ED158" s="144"/>
      <c r="EE158" s="144"/>
      <c r="EF158" s="144"/>
      <c r="EG158" s="144"/>
      <c r="EH158" s="144"/>
      <c r="EI158" s="144"/>
      <c r="EJ158" s="144"/>
      <c r="EK158" s="144"/>
      <c r="EL158" s="144"/>
      <c r="EM158" s="144"/>
      <c r="EN158" s="144"/>
      <c r="EO158" s="144"/>
      <c r="EP158" s="144"/>
      <c r="EQ158" s="144"/>
      <c r="ER158" s="144"/>
      <c r="ES158" s="144"/>
      <c r="ET158" s="144"/>
      <c r="EU158" s="144"/>
      <c r="EV158" s="144"/>
      <c r="EW158" s="144"/>
      <c r="EX158" s="144"/>
      <c r="EY158" s="144"/>
      <c r="EZ158" s="144"/>
      <c r="FA158" s="144"/>
      <c r="FB158" s="144"/>
      <c r="FC158" s="144"/>
      <c r="FD158" s="144"/>
      <c r="FE158" s="144"/>
      <c r="FF158" s="144"/>
      <c r="FG158" s="144"/>
      <c r="FH158" s="144"/>
      <c r="FI158" s="144"/>
      <c r="FJ158" s="144"/>
      <c r="FK158" s="144"/>
      <c r="FL158" s="144"/>
      <c r="FM158" s="144"/>
      <c r="FN158" s="144"/>
      <c r="FO158" s="144"/>
      <c r="FP158" s="144"/>
      <c r="FQ158" s="144"/>
      <c r="FR158" s="144"/>
      <c r="FS158" s="144"/>
      <c r="FT158" s="144"/>
      <c r="FU158" s="144"/>
      <c r="FV158" s="144"/>
      <c r="FW158" s="144"/>
      <c r="FX158" s="144"/>
      <c r="FY158" s="144"/>
      <c r="FZ158" s="144"/>
      <c r="GA158" s="144"/>
      <c r="GB158" s="144"/>
      <c r="GC158" s="144"/>
      <c r="GD158" s="144"/>
      <c r="GE158" s="144"/>
      <c r="GF158" s="144"/>
      <c r="GG158" s="144"/>
      <c r="GH158" s="144"/>
      <c r="GI158" s="144"/>
      <c r="GJ158" s="144"/>
      <c r="GK158" s="144"/>
      <c r="GL158" s="144"/>
      <c r="GM158" s="144"/>
      <c r="GN158" s="144"/>
      <c r="GO158" s="144"/>
      <c r="GP158" s="144"/>
      <c r="GQ158" s="144"/>
      <c r="GR158" s="144"/>
      <c r="GS158" s="144"/>
      <c r="GT158" s="144"/>
      <c r="GU158" s="144"/>
      <c r="GV158" s="144"/>
      <c r="GW158" s="144"/>
      <c r="GX158" s="144"/>
      <c r="GY158" s="144"/>
      <c r="GZ158" s="144"/>
      <c r="HA158" s="144"/>
      <c r="HB158" s="144"/>
      <c r="HC158" s="144"/>
      <c r="HD158" s="144"/>
      <c r="HE158" s="144"/>
      <c r="HF158" s="144"/>
      <c r="HG158" s="144"/>
      <c r="HH158" s="144"/>
      <c r="HI158" s="144"/>
      <c r="HJ158" s="144"/>
      <c r="HK158" s="144"/>
      <c r="HL158" s="144"/>
      <c r="HM158" s="144"/>
      <c r="HN158" s="144"/>
      <c r="HO158" s="144"/>
      <c r="HP158" s="144"/>
      <c r="HQ158" s="144"/>
      <c r="HR158" s="144"/>
      <c r="HS158" s="144"/>
      <c r="HT158" s="144"/>
      <c r="HU158" s="144"/>
      <c r="HV158" s="144"/>
      <c r="HW158" s="144"/>
      <c r="HX158" s="144"/>
      <c r="HY158" s="144"/>
      <c r="HZ158" s="144"/>
      <c r="IA158" s="144"/>
      <c r="IB158" s="144"/>
      <c r="IC158" s="144"/>
      <c r="ID158" s="144"/>
      <c r="IE158" s="144"/>
      <c r="IF158" s="144"/>
      <c r="IG158" s="144"/>
      <c r="IH158" s="144"/>
      <c r="II158" s="144"/>
      <c r="IJ158" s="144"/>
      <c r="IK158" s="144"/>
      <c r="IL158" s="144"/>
      <c r="IM158" s="144"/>
      <c r="IN158" s="144"/>
      <c r="IO158" s="144"/>
      <c r="IP158" s="144"/>
      <c r="IQ158" s="144"/>
      <c r="IR158" s="144"/>
      <c r="IS158" s="144"/>
      <c r="IT158" s="144"/>
      <c r="IU158" s="144"/>
      <c r="IV158" s="144"/>
      <c r="IW158" s="144"/>
      <c r="IX158" s="144"/>
      <c r="IY158" s="144"/>
      <c r="IZ158" s="144"/>
      <c r="JA158" s="144"/>
      <c r="JB158" s="144"/>
      <c r="JC158" s="144"/>
      <c r="JD158" s="144"/>
      <c r="JE158" s="144"/>
      <c r="JF158" s="144"/>
      <c r="JG158" s="144"/>
      <c r="JH158" s="144"/>
      <c r="JI158" s="144"/>
      <c r="JJ158" s="144"/>
      <c r="JK158" s="144"/>
      <c r="JL158" s="144"/>
      <c r="JM158" s="144"/>
      <c r="JN158" s="144"/>
      <c r="JO158" s="144"/>
      <c r="JP158" s="144"/>
      <c r="JQ158" s="144"/>
      <c r="JR158" s="144"/>
      <c r="JS158" s="144"/>
      <c r="JT158" s="144"/>
      <c r="JU158" s="144"/>
      <c r="JV158" s="144"/>
      <c r="JW158" s="144"/>
      <c r="JX158" s="144"/>
      <c r="JY158" s="144"/>
      <c r="JZ158" s="144"/>
      <c r="KA158" s="144"/>
      <c r="KB158" s="144"/>
      <c r="KC158" s="144"/>
      <c r="KD158" s="144"/>
      <c r="KE158" s="144"/>
      <c r="KF158" s="144"/>
      <c r="KG158" s="144"/>
      <c r="KH158" s="144"/>
      <c r="KI158" s="144"/>
      <c r="KJ158" s="144"/>
      <c r="KK158" s="144"/>
      <c r="KL158" s="144"/>
      <c r="KM158" s="144"/>
      <c r="KN158" s="144"/>
      <c r="KO158" s="144"/>
      <c r="KP158" s="144"/>
      <c r="KQ158" s="144"/>
      <c r="KR158" s="144"/>
      <c r="KS158" s="144"/>
      <c r="KT158" s="144"/>
      <c r="KU158" s="144"/>
      <c r="KV158" s="144"/>
      <c r="KW158" s="144"/>
      <c r="KX158" s="144"/>
      <c r="KY158" s="144"/>
      <c r="KZ158" s="144"/>
      <c r="LA158" s="144"/>
      <c r="LB158" s="144"/>
      <c r="LC158" s="144"/>
      <c r="LD158" s="144"/>
      <c r="LE158" s="144"/>
      <c r="LF158" s="144"/>
      <c r="LG158" s="144"/>
      <c r="LH158" s="144"/>
      <c r="LI158" s="144"/>
      <c r="LJ158" s="144"/>
      <c r="LK158" s="144"/>
      <c r="LL158" s="144"/>
      <c r="LM158" s="144"/>
      <c r="LN158" s="144"/>
      <c r="LO158" s="144"/>
      <c r="LP158" s="144"/>
      <c r="LQ158" s="144"/>
      <c r="LR158" s="144"/>
      <c r="LS158" s="144"/>
      <c r="LT158" s="144"/>
      <c r="LU158" s="144"/>
      <c r="LV158" s="144"/>
      <c r="LW158" s="144"/>
      <c r="LX158" s="144"/>
      <c r="LY158" s="144"/>
      <c r="LZ158" s="144"/>
      <c r="MA158" s="144"/>
      <c r="MB158" s="144"/>
      <c r="MC158" s="144"/>
      <c r="MD158" s="144"/>
      <c r="ME158" s="144"/>
      <c r="MF158" s="144"/>
      <c r="MG158" s="144"/>
      <c r="MH158" s="144"/>
      <c r="MI158" s="144"/>
      <c r="MJ158" s="144"/>
      <c r="MK158" s="144"/>
      <c r="ML158" s="144"/>
      <c r="MM158" s="144"/>
      <c r="MN158" s="144"/>
      <c r="MO158" s="144"/>
      <c r="MP158" s="144"/>
      <c r="MQ158" s="144"/>
      <c r="MR158" s="144"/>
      <c r="MS158" s="144"/>
      <c r="MT158" s="144"/>
      <c r="MU158" s="144"/>
      <c r="MV158" s="144"/>
      <c r="MW158" s="144"/>
      <c r="MX158" s="144"/>
      <c r="MY158" s="144"/>
      <c r="MZ158" s="144"/>
      <c r="NA158" s="144"/>
      <c r="NB158" s="144"/>
      <c r="NC158" s="144"/>
      <c r="ND158" s="144"/>
      <c r="NE158" s="144"/>
      <c r="NF158" s="144"/>
      <c r="NG158" s="144"/>
      <c r="NH158" s="144"/>
      <c r="NI158" s="144"/>
      <c r="NJ158" s="144"/>
      <c r="NK158" s="144"/>
      <c r="NL158" s="144"/>
      <c r="NM158" s="144"/>
      <c r="NN158" s="144"/>
      <c r="NO158" s="144"/>
      <c r="NP158" s="144"/>
      <c r="NQ158" s="144"/>
      <c r="NR158" s="144"/>
      <c r="NS158" s="144"/>
      <c r="NT158" s="144"/>
      <c r="NU158" s="144"/>
      <c r="NV158" s="144"/>
      <c r="NW158" s="144"/>
      <c r="NX158" s="144"/>
      <c r="NY158" s="144"/>
      <c r="NZ158" s="144"/>
      <c r="OA158" s="144"/>
      <c r="OB158" s="144"/>
      <c r="OC158" s="144"/>
      <c r="OD158" s="144"/>
      <c r="OE158" s="144"/>
      <c r="OF158" s="144"/>
      <c r="OG158" s="144"/>
      <c r="OH158" s="144"/>
      <c r="OI158" s="144"/>
      <c r="OJ158" s="144"/>
      <c r="OK158" s="144"/>
      <c r="OL158" s="144"/>
      <c r="OM158" s="144"/>
      <c r="ON158" s="144"/>
      <c r="OO158" s="144"/>
      <c r="OP158" s="144"/>
      <c r="OQ158" s="144"/>
      <c r="OR158" s="144"/>
      <c r="OS158" s="144"/>
      <c r="OT158" s="144"/>
      <c r="OU158" s="144"/>
      <c r="OV158" s="144"/>
      <c r="OW158" s="144"/>
      <c r="OX158" s="144"/>
      <c r="OY158" s="144"/>
      <c r="OZ158" s="144"/>
      <c r="PA158" s="144"/>
      <c r="PB158" s="144"/>
      <c r="PC158" s="144"/>
      <c r="PD158" s="144"/>
      <c r="PE158" s="144"/>
      <c r="PF158" s="144"/>
      <c r="PG158" s="144"/>
      <c r="PH158" s="144"/>
      <c r="PI158" s="144"/>
      <c r="PJ158" s="144"/>
      <c r="PK158" s="144"/>
      <c r="PL158" s="144"/>
      <c r="PM158" s="144"/>
      <c r="PN158" s="144"/>
      <c r="PO158" s="144"/>
      <c r="PP158" s="144"/>
      <c r="PQ158" s="144"/>
      <c r="PR158" s="144"/>
      <c r="PS158" s="144"/>
      <c r="PT158" s="144"/>
      <c r="PU158" s="144"/>
      <c r="PV158" s="144"/>
      <c r="PW158" s="144"/>
      <c r="PX158" s="144"/>
      <c r="PY158" s="144"/>
      <c r="PZ158" s="144"/>
      <c r="QA158" s="144"/>
      <c r="QB158" s="144"/>
      <c r="QC158" s="144"/>
      <c r="QD158" s="144"/>
      <c r="QE158" s="144"/>
      <c r="QF158" s="144"/>
      <c r="QG158" s="144"/>
      <c r="QH158" s="144"/>
      <c r="QI158" s="144"/>
      <c r="QJ158" s="144"/>
      <c r="QK158" s="144"/>
      <c r="QL158" s="144"/>
      <c r="QM158" s="144"/>
      <c r="QN158" s="144"/>
      <c r="QO158" s="144"/>
      <c r="QP158" s="144"/>
      <c r="QQ158" s="144"/>
      <c r="QR158" s="144"/>
      <c r="QS158" s="144"/>
      <c r="QT158" s="144"/>
      <c r="QU158" s="144"/>
      <c r="QV158" s="144"/>
      <c r="QW158" s="144"/>
      <c r="QX158" s="144"/>
      <c r="QY158" s="144"/>
      <c r="QZ158" s="144"/>
      <c r="RA158" s="144"/>
      <c r="RB158" s="144"/>
      <c r="RC158" s="144"/>
      <c r="RD158" s="144"/>
      <c r="RE158" s="144"/>
      <c r="RF158" s="144"/>
      <c r="RG158" s="144"/>
      <c r="RH158" s="144"/>
      <c r="RI158" s="144"/>
      <c r="RJ158" s="144"/>
      <c r="RK158" s="144"/>
      <c r="RL158" s="144"/>
      <c r="RM158" s="144"/>
      <c r="RN158" s="144"/>
      <c r="RO158" s="144"/>
      <c r="RP158" s="144"/>
      <c r="RQ158" s="144"/>
      <c r="RR158" s="144"/>
      <c r="RS158" s="144"/>
      <c r="RT158" s="144"/>
      <c r="RU158" s="144"/>
      <c r="RV158" s="144"/>
      <c r="RW158" s="144"/>
      <c r="RX158" s="144"/>
      <c r="RY158" s="144"/>
      <c r="RZ158" s="144"/>
      <c r="SA158" s="144"/>
      <c r="SB158" s="144"/>
      <c r="SC158" s="144"/>
      <c r="SD158" s="144"/>
      <c r="SE158" s="144"/>
      <c r="SF158" s="144"/>
      <c r="SG158" s="144"/>
      <c r="SH158" s="144"/>
      <c r="SI158" s="144"/>
      <c r="SJ158" s="144"/>
      <c r="SK158" s="144"/>
      <c r="SL158" s="144"/>
      <c r="SM158" s="144"/>
      <c r="SN158" s="144"/>
      <c r="SO158" s="144"/>
      <c r="SP158" s="144"/>
      <c r="SQ158" s="144"/>
      <c r="SR158" s="144"/>
      <c r="SS158" s="144"/>
      <c r="ST158" s="144"/>
      <c r="SU158" s="144"/>
      <c r="SV158" s="144"/>
      <c r="SW158" s="144"/>
      <c r="SX158" s="144"/>
      <c r="SY158" s="144"/>
      <c r="SZ158" s="144"/>
      <c r="TA158" s="144"/>
      <c r="TB158" s="144"/>
      <c r="TC158" s="144"/>
      <c r="TD158" s="144"/>
      <c r="TE158" s="144"/>
      <c r="TF158" s="144"/>
      <c r="TG158" s="144"/>
      <c r="TH158" s="144"/>
      <c r="TI158" s="144"/>
      <c r="TJ158" s="144"/>
      <c r="TK158" s="144"/>
      <c r="TL158" s="144"/>
      <c r="TM158" s="144"/>
      <c r="TN158" s="144"/>
      <c r="TO158" s="144"/>
      <c r="TP158" s="144"/>
      <c r="TQ158" s="144"/>
      <c r="TR158" s="144"/>
      <c r="TS158" s="144"/>
      <c r="TT158" s="144"/>
      <c r="TU158" s="144"/>
      <c r="TV158" s="144"/>
      <c r="TW158" s="144"/>
      <c r="TX158" s="144"/>
      <c r="TY158" s="144"/>
      <c r="TZ158" s="144"/>
      <c r="UA158" s="144"/>
      <c r="UB158" s="144"/>
      <c r="UC158" s="144"/>
      <c r="UD158" s="144"/>
      <c r="UE158" s="144"/>
      <c r="UF158" s="144"/>
      <c r="UG158" s="144"/>
      <c r="UH158" s="144"/>
      <c r="UI158" s="144"/>
      <c r="UJ158" s="144"/>
      <c r="UK158" s="144"/>
      <c r="UL158" s="144"/>
      <c r="UM158" s="144"/>
      <c r="UN158" s="144"/>
      <c r="UO158" s="144"/>
      <c r="UP158" s="144"/>
      <c r="UQ158" s="144"/>
      <c r="UR158" s="144"/>
      <c r="US158" s="144"/>
      <c r="UT158" s="144"/>
      <c r="UU158" s="144"/>
      <c r="UV158" s="144"/>
      <c r="UW158" s="144"/>
      <c r="UX158" s="144"/>
      <c r="UY158" s="144"/>
      <c r="UZ158" s="144"/>
      <c r="VA158" s="144"/>
      <c r="VB158" s="144"/>
      <c r="VC158" s="144"/>
      <c r="VD158" s="144"/>
      <c r="VE158" s="144"/>
      <c r="VF158" s="144"/>
      <c r="VG158" s="144"/>
      <c r="VH158" s="144"/>
      <c r="VI158" s="144"/>
      <c r="VJ158" s="144"/>
      <c r="VK158" s="144"/>
      <c r="VL158" s="144"/>
      <c r="VM158" s="144"/>
      <c r="VN158" s="144"/>
      <c r="VO158" s="144"/>
      <c r="VP158" s="144"/>
      <c r="VQ158" s="144"/>
      <c r="VR158" s="144"/>
      <c r="VS158" s="144"/>
      <c r="VT158" s="144"/>
      <c r="VU158" s="144"/>
      <c r="VV158" s="144"/>
      <c r="VW158" s="144"/>
      <c r="VX158" s="144"/>
      <c r="VY158" s="144"/>
      <c r="VZ158" s="144"/>
      <c r="WA158" s="144"/>
      <c r="WB158" s="144"/>
      <c r="WC158" s="144"/>
      <c r="WD158" s="144"/>
      <c r="WE158" s="144"/>
      <c r="WF158" s="144"/>
      <c r="WG158" s="144"/>
      <c r="WH158" s="144"/>
      <c r="WI158" s="144"/>
      <c r="WJ158" s="144"/>
      <c r="WK158" s="144"/>
      <c r="WL158" s="144"/>
      <c r="WM158" s="144"/>
      <c r="WN158" s="144"/>
      <c r="WO158" s="144"/>
      <c r="WP158" s="144"/>
      <c r="WQ158" s="144"/>
      <c r="WR158" s="144"/>
      <c r="WS158" s="144"/>
      <c r="WT158" s="144"/>
      <c r="WU158" s="144"/>
      <c r="WV158" s="144"/>
      <c r="WW158" s="144"/>
      <c r="WX158" s="144"/>
      <c r="WY158" s="144"/>
      <c r="WZ158" s="144"/>
      <c r="XA158" s="144"/>
      <c r="XB158" s="144"/>
      <c r="XC158" s="144"/>
      <c r="XD158" s="144"/>
      <c r="XE158" s="144"/>
      <c r="XF158" s="144"/>
      <c r="XG158" s="144"/>
      <c r="XH158" s="144"/>
      <c r="XI158" s="144"/>
      <c r="XJ158" s="144"/>
      <c r="XK158" s="144"/>
      <c r="XL158" s="144"/>
      <c r="XM158" s="144"/>
      <c r="XN158" s="144"/>
      <c r="XO158" s="144"/>
      <c r="XP158" s="144"/>
      <c r="XQ158" s="144"/>
      <c r="XR158" s="144"/>
      <c r="XS158" s="144"/>
      <c r="XT158" s="144"/>
      <c r="XU158" s="144"/>
      <c r="XV158" s="144"/>
      <c r="XW158" s="144"/>
      <c r="XX158" s="144"/>
      <c r="XY158" s="144"/>
      <c r="XZ158" s="144"/>
      <c r="YA158" s="144"/>
      <c r="YB158" s="144"/>
      <c r="YC158" s="144"/>
      <c r="YD158" s="144"/>
      <c r="YE158" s="144"/>
      <c r="YF158" s="144"/>
      <c r="YG158" s="144"/>
      <c r="YH158" s="144"/>
      <c r="YI158" s="144"/>
      <c r="YJ158" s="144"/>
      <c r="YK158" s="144"/>
      <c r="YL158" s="144"/>
      <c r="YM158" s="144"/>
      <c r="YN158" s="144"/>
      <c r="YO158" s="144"/>
      <c r="YP158" s="144"/>
      <c r="YQ158" s="144"/>
      <c r="YR158" s="144"/>
      <c r="YS158" s="144"/>
      <c r="YT158" s="144"/>
      <c r="YU158" s="144"/>
      <c r="YV158" s="144"/>
      <c r="YW158" s="144"/>
      <c r="YX158" s="144"/>
      <c r="YY158" s="144"/>
      <c r="YZ158" s="144"/>
      <c r="ZA158" s="144"/>
      <c r="ZB158" s="144"/>
      <c r="ZC158" s="144"/>
      <c r="ZD158" s="144"/>
      <c r="ZE158" s="144"/>
      <c r="ZF158" s="144"/>
      <c r="ZG158" s="144"/>
      <c r="ZH158" s="144"/>
      <c r="ZI158" s="144"/>
      <c r="ZJ158" s="144"/>
      <c r="ZK158" s="144"/>
      <c r="ZL158" s="144"/>
      <c r="ZM158" s="144"/>
      <c r="ZN158" s="144"/>
      <c r="ZO158" s="144"/>
      <c r="ZP158" s="144"/>
      <c r="ZQ158" s="144"/>
      <c r="ZR158" s="144"/>
      <c r="ZS158" s="144"/>
      <c r="ZT158" s="144"/>
      <c r="ZU158" s="144"/>
      <c r="ZV158" s="144"/>
      <c r="ZW158" s="144"/>
      <c r="ZX158" s="144"/>
      <c r="ZY158" s="144"/>
      <c r="ZZ158" s="144"/>
      <c r="AAA158" s="144"/>
      <c r="AAB158" s="144"/>
      <c r="AAC158" s="144"/>
      <c r="AAD158" s="144"/>
      <c r="AAE158" s="144"/>
      <c r="AAF158" s="144"/>
      <c r="AAG158" s="144"/>
      <c r="AAH158" s="144"/>
      <c r="AAI158" s="144"/>
      <c r="AAJ158" s="144"/>
      <c r="AAK158" s="144"/>
      <c r="AAL158" s="144"/>
      <c r="AAM158" s="144"/>
      <c r="AAN158" s="144"/>
      <c r="AAO158" s="144"/>
      <c r="AAP158" s="144"/>
      <c r="AAQ158" s="144"/>
      <c r="AAR158" s="144"/>
      <c r="AAS158" s="144"/>
      <c r="AAT158" s="144"/>
      <c r="AAU158" s="144"/>
      <c r="AAV158" s="144"/>
      <c r="AAW158" s="144"/>
      <c r="AAX158" s="144"/>
      <c r="AAY158" s="144"/>
      <c r="AAZ158" s="144"/>
      <c r="ABA158" s="144"/>
      <c r="ABB158" s="144"/>
      <c r="ABC158" s="144"/>
      <c r="ABD158" s="144"/>
      <c r="ABE158" s="144"/>
      <c r="ABF158" s="144"/>
      <c r="ABG158" s="144"/>
      <c r="ABH158" s="144"/>
      <c r="ABI158" s="144"/>
      <c r="ABJ158" s="144"/>
      <c r="ABK158" s="144"/>
      <c r="ABL158" s="144"/>
      <c r="ABM158" s="144"/>
      <c r="ABN158" s="144"/>
      <c r="ABO158" s="144"/>
      <c r="ABP158" s="144"/>
      <c r="ABQ158" s="144"/>
      <c r="ABR158" s="144"/>
      <c r="ABS158" s="144"/>
      <c r="ABT158" s="144"/>
      <c r="ABU158" s="144"/>
      <c r="ABV158" s="144"/>
      <c r="ABW158" s="144"/>
      <c r="ABX158" s="144"/>
      <c r="ABY158" s="144"/>
      <c r="ABZ158" s="144"/>
      <c r="ACA158" s="144"/>
      <c r="ACB158" s="144"/>
      <c r="ACC158" s="144"/>
      <c r="ACD158" s="144"/>
      <c r="ACE158" s="144"/>
      <c r="ACF158" s="144"/>
      <c r="ACG158" s="144"/>
      <c r="ACH158" s="144"/>
      <c r="ACI158" s="144"/>
      <c r="ACJ158" s="144"/>
      <c r="ACK158" s="144"/>
      <c r="ACL158" s="144"/>
      <c r="ACM158" s="144"/>
      <c r="ACN158" s="144"/>
      <c r="ACO158" s="144"/>
      <c r="ACP158" s="144"/>
      <c r="ACQ158" s="144"/>
      <c r="ACR158" s="144"/>
      <c r="ACS158" s="144"/>
      <c r="ACT158" s="144"/>
      <c r="ACU158" s="144"/>
      <c r="ACV158" s="144"/>
      <c r="ACW158" s="144"/>
      <c r="ACX158" s="144"/>
      <c r="ACY158" s="144"/>
      <c r="ACZ158" s="144"/>
      <c r="ADA158" s="144"/>
      <c r="ADB158" s="144"/>
      <c r="ADC158" s="144"/>
      <c r="ADD158" s="144"/>
      <c r="ADE158" s="144"/>
      <c r="ADF158" s="144"/>
      <c r="ADG158" s="144"/>
      <c r="ADH158" s="144"/>
      <c r="ADI158" s="144"/>
      <c r="ADJ158" s="144"/>
      <c r="ADK158" s="144"/>
      <c r="ADL158" s="144"/>
      <c r="ADM158" s="144"/>
      <c r="ADN158" s="144"/>
      <c r="ADO158" s="144"/>
      <c r="ADP158" s="144"/>
      <c r="ADQ158" s="144"/>
      <c r="ADR158" s="144"/>
      <c r="ADS158" s="144"/>
      <c r="ADT158" s="144"/>
      <c r="ADU158" s="144"/>
      <c r="ADV158" s="144"/>
      <c r="ADW158" s="144"/>
      <c r="ADX158" s="144"/>
      <c r="ADY158" s="144"/>
      <c r="ADZ158" s="144"/>
      <c r="AEA158" s="144"/>
      <c r="AEB158" s="144"/>
      <c r="AEC158" s="144"/>
      <c r="AED158" s="144"/>
      <c r="AEE158" s="144"/>
      <c r="AEF158" s="144"/>
      <c r="AEG158" s="144"/>
      <c r="AEH158" s="144"/>
      <c r="AEI158" s="144"/>
      <c r="AEJ158" s="144"/>
      <c r="AEK158" s="144"/>
      <c r="AEL158" s="144"/>
      <c r="AEM158" s="144"/>
      <c r="AEN158" s="144"/>
      <c r="AEO158" s="144"/>
      <c r="AEP158" s="144"/>
      <c r="AEQ158" s="144"/>
      <c r="AER158" s="144"/>
      <c r="AES158" s="144"/>
      <c r="AET158" s="144"/>
      <c r="AEU158" s="144"/>
      <c r="AEV158" s="144"/>
      <c r="AEW158" s="144"/>
      <c r="AEX158" s="144"/>
      <c r="AEY158" s="144"/>
      <c r="AEZ158" s="144"/>
      <c r="AFA158" s="144"/>
      <c r="AFB158" s="144"/>
      <c r="AFC158" s="144"/>
      <c r="AFD158" s="144"/>
      <c r="AFE158" s="144"/>
      <c r="AFF158" s="144"/>
      <c r="AFG158" s="144"/>
      <c r="AFH158" s="144"/>
      <c r="AFI158" s="144"/>
      <c r="AFJ158" s="144"/>
      <c r="AFK158" s="144"/>
      <c r="AFL158" s="144"/>
      <c r="AFM158" s="144"/>
      <c r="AFN158" s="144"/>
      <c r="AFO158" s="144"/>
      <c r="AFP158" s="144"/>
      <c r="AFQ158" s="144"/>
      <c r="AFR158" s="144"/>
      <c r="AFS158" s="144"/>
      <c r="AFT158" s="144"/>
      <c r="AFU158" s="144"/>
      <c r="AFV158" s="144"/>
      <c r="AFW158" s="144"/>
      <c r="AFX158" s="144"/>
      <c r="AFY158" s="144"/>
      <c r="AFZ158" s="144"/>
      <c r="AGA158" s="144"/>
      <c r="AGB158" s="144"/>
      <c r="AGC158" s="144"/>
      <c r="AGD158" s="144"/>
      <c r="AGE158" s="144"/>
      <c r="AGF158" s="144"/>
      <c r="AGG158" s="144"/>
      <c r="AGH158" s="144"/>
      <c r="AGI158" s="144"/>
      <c r="AGJ158" s="144"/>
      <c r="AGK158" s="144"/>
      <c r="AGL158" s="144"/>
      <c r="AGM158" s="144"/>
      <c r="AGN158" s="144"/>
      <c r="AGO158" s="144"/>
      <c r="AGP158" s="144"/>
      <c r="AGQ158" s="144"/>
      <c r="AGR158" s="144"/>
      <c r="AGS158" s="144"/>
      <c r="AGT158" s="144"/>
      <c r="AGU158" s="144"/>
      <c r="AGV158" s="144"/>
      <c r="AGW158" s="144"/>
      <c r="AGX158" s="144"/>
      <c r="AGY158" s="144"/>
      <c r="AGZ158" s="144"/>
      <c r="AHA158" s="144"/>
      <c r="AHB158" s="144"/>
      <c r="AHC158" s="144"/>
      <c r="AHD158" s="144"/>
      <c r="AHE158" s="144"/>
      <c r="AHF158" s="144"/>
      <c r="AHG158" s="144"/>
      <c r="AHH158" s="144"/>
      <c r="AHI158" s="144"/>
      <c r="AHJ158" s="144"/>
      <c r="AHK158" s="144"/>
      <c r="AHL158" s="144"/>
      <c r="AHM158" s="144"/>
      <c r="AHN158" s="144"/>
      <c r="AHO158" s="144"/>
      <c r="AHP158" s="144"/>
      <c r="AHQ158" s="144"/>
      <c r="AHR158" s="144"/>
      <c r="AHS158" s="144"/>
      <c r="AHT158" s="144"/>
      <c r="AHU158" s="144"/>
      <c r="AHV158" s="144"/>
      <c r="AHW158" s="144"/>
      <c r="AHX158" s="144"/>
      <c r="AHY158" s="144"/>
      <c r="AHZ158" s="144"/>
      <c r="AIA158" s="144"/>
      <c r="AIB158" s="144"/>
      <c r="AIC158" s="144"/>
      <c r="AID158" s="144"/>
      <c r="AIE158" s="144"/>
      <c r="AIF158" s="144"/>
      <c r="AIG158" s="144"/>
      <c r="AIH158" s="144"/>
      <c r="AII158" s="144"/>
      <c r="AIJ158" s="144"/>
      <c r="AIK158" s="144"/>
      <c r="AIL158" s="144"/>
      <c r="AIM158" s="144"/>
      <c r="AIN158" s="144"/>
      <c r="AIO158" s="144"/>
      <c r="AIP158" s="144"/>
      <c r="AIQ158" s="144"/>
      <c r="AIR158" s="144"/>
      <c r="AIS158" s="144"/>
      <c r="AIT158" s="144"/>
      <c r="AIU158" s="144"/>
      <c r="AIV158" s="144"/>
      <c r="AIW158" s="144"/>
      <c r="AIX158" s="144"/>
      <c r="AIY158" s="144"/>
      <c r="AIZ158" s="144"/>
      <c r="AJA158" s="144"/>
      <c r="AJB158" s="144"/>
      <c r="AJC158" s="144"/>
      <c r="AJD158" s="144"/>
      <c r="AJE158" s="144"/>
      <c r="AJF158" s="144"/>
      <c r="AJG158" s="144"/>
      <c r="AJH158" s="144"/>
      <c r="AJI158" s="144"/>
      <c r="AJJ158" s="144"/>
      <c r="AJK158" s="144"/>
      <c r="AJL158" s="144"/>
      <c r="AJM158" s="144"/>
      <c r="AJN158" s="144"/>
      <c r="AJO158" s="144"/>
      <c r="AJP158" s="144"/>
      <c r="AJQ158" s="144"/>
      <c r="AJR158" s="144"/>
      <c r="AJS158" s="144"/>
      <c r="AJT158" s="144"/>
      <c r="AJU158" s="144"/>
      <c r="AJV158" s="144"/>
      <c r="AJW158" s="144"/>
      <c r="AJX158" s="144"/>
      <c r="AJY158" s="144"/>
      <c r="AJZ158" s="144"/>
      <c r="AKA158" s="144"/>
      <c r="AKB158" s="144"/>
      <c r="AKC158" s="144"/>
      <c r="AKD158" s="144"/>
      <c r="AKE158" s="144"/>
      <c r="AKF158" s="144"/>
      <c r="AKG158" s="144"/>
      <c r="AKH158" s="144"/>
      <c r="AKI158" s="144"/>
    </row>
    <row r="159" spans="1:971" s="145" customFormat="1" ht="229.5" customHeight="1">
      <c r="A159" s="481"/>
      <c r="B159" s="481"/>
      <c r="C159" s="479"/>
      <c r="D159" s="479"/>
      <c r="E159" s="479"/>
      <c r="F159" s="479"/>
      <c r="G159" s="611"/>
      <c r="H159" s="611"/>
      <c r="I159" s="610"/>
      <c r="J159" s="610"/>
      <c r="K159" s="610"/>
      <c r="L159" s="610"/>
      <c r="M159" s="610"/>
      <c r="N159" s="488"/>
      <c r="O159" s="491"/>
      <c r="P159" s="488"/>
      <c r="Q159" s="491"/>
      <c r="R159" s="488"/>
      <c r="S159" s="491"/>
      <c r="T159" s="488"/>
      <c r="U159" s="489"/>
      <c r="V159" s="500"/>
      <c r="W159" s="498"/>
      <c r="X159" s="304"/>
      <c r="Y159" s="619"/>
      <c r="Z159" s="307"/>
      <c r="AA159" s="619"/>
      <c r="AB159" s="144"/>
      <c r="AC159" s="144"/>
      <c r="AD159" s="144"/>
      <c r="AE159" s="144"/>
      <c r="AF159" s="144"/>
      <c r="AG159" s="144"/>
      <c r="AH159" s="144"/>
      <c r="AI159" s="144"/>
      <c r="AJ159" s="144"/>
      <c r="AK159" s="144"/>
      <c r="AL159" s="144"/>
      <c r="AM159" s="144"/>
      <c r="AN159" s="144"/>
      <c r="AO159" s="144"/>
      <c r="AP159" s="144"/>
      <c r="AQ159" s="144"/>
      <c r="AR159" s="144"/>
      <c r="AS159" s="144"/>
      <c r="AT159" s="144"/>
      <c r="AU159" s="144"/>
      <c r="AV159" s="144"/>
      <c r="AW159" s="144"/>
      <c r="AX159" s="144"/>
      <c r="AY159" s="144"/>
      <c r="AZ159" s="144"/>
      <c r="BA159" s="144"/>
      <c r="BB159" s="144"/>
      <c r="BC159" s="144"/>
      <c r="BD159" s="144"/>
      <c r="BE159" s="144"/>
      <c r="BF159" s="144"/>
      <c r="BG159" s="144"/>
      <c r="BH159" s="144"/>
      <c r="BI159" s="144"/>
      <c r="BJ159" s="144"/>
      <c r="BK159" s="144"/>
      <c r="BL159" s="144"/>
      <c r="BM159" s="144"/>
      <c r="BN159" s="144"/>
      <c r="BO159" s="144"/>
      <c r="BP159" s="144"/>
      <c r="BQ159" s="144"/>
      <c r="BR159" s="144"/>
      <c r="BS159" s="144"/>
      <c r="BT159" s="144"/>
      <c r="BU159" s="144"/>
      <c r="BV159" s="144"/>
      <c r="BW159" s="144"/>
      <c r="BX159" s="144"/>
      <c r="BY159" s="144"/>
      <c r="BZ159" s="144"/>
      <c r="CA159" s="144"/>
      <c r="CB159" s="144"/>
      <c r="CC159" s="144"/>
      <c r="CD159" s="144"/>
      <c r="CE159" s="144"/>
      <c r="CF159" s="144"/>
      <c r="CG159" s="144"/>
      <c r="CH159" s="144"/>
      <c r="CI159" s="144"/>
      <c r="CJ159" s="144"/>
      <c r="CK159" s="144"/>
      <c r="CL159" s="144"/>
      <c r="CM159" s="144"/>
      <c r="CN159" s="144"/>
      <c r="CO159" s="144"/>
      <c r="CP159" s="144"/>
      <c r="CQ159" s="144"/>
      <c r="CR159" s="144"/>
      <c r="CS159" s="144"/>
      <c r="CT159" s="144"/>
      <c r="CU159" s="144"/>
      <c r="CV159" s="144"/>
      <c r="CW159" s="144"/>
      <c r="CX159" s="144"/>
      <c r="CY159" s="144"/>
      <c r="CZ159" s="144"/>
      <c r="DA159" s="144"/>
      <c r="DB159" s="144"/>
      <c r="DC159" s="144"/>
      <c r="DD159" s="144"/>
      <c r="DE159" s="144"/>
      <c r="DF159" s="144"/>
      <c r="DG159" s="144"/>
      <c r="DH159" s="144"/>
      <c r="DI159" s="144"/>
      <c r="DJ159" s="144"/>
      <c r="DK159" s="144"/>
      <c r="DL159" s="144"/>
      <c r="DM159" s="144"/>
      <c r="DN159" s="144"/>
      <c r="DO159" s="144"/>
      <c r="DP159" s="144"/>
      <c r="DQ159" s="144"/>
      <c r="DR159" s="144"/>
      <c r="DS159" s="144"/>
      <c r="DT159" s="144"/>
      <c r="DU159" s="144"/>
      <c r="DV159" s="144"/>
      <c r="DW159" s="144"/>
      <c r="DX159" s="144"/>
      <c r="DY159" s="144"/>
      <c r="DZ159" s="144"/>
      <c r="EA159" s="144"/>
      <c r="EB159" s="144"/>
      <c r="EC159" s="144"/>
      <c r="ED159" s="144"/>
      <c r="EE159" s="144"/>
      <c r="EF159" s="144"/>
      <c r="EG159" s="144"/>
      <c r="EH159" s="144"/>
      <c r="EI159" s="144"/>
      <c r="EJ159" s="144"/>
      <c r="EK159" s="144"/>
      <c r="EL159" s="144"/>
      <c r="EM159" s="144"/>
      <c r="EN159" s="144"/>
      <c r="EO159" s="144"/>
      <c r="EP159" s="144"/>
      <c r="EQ159" s="144"/>
      <c r="ER159" s="144"/>
      <c r="ES159" s="144"/>
      <c r="ET159" s="144"/>
      <c r="EU159" s="144"/>
      <c r="EV159" s="144"/>
      <c r="EW159" s="144"/>
      <c r="EX159" s="144"/>
      <c r="EY159" s="144"/>
      <c r="EZ159" s="144"/>
      <c r="FA159" s="144"/>
      <c r="FB159" s="144"/>
      <c r="FC159" s="144"/>
      <c r="FD159" s="144"/>
      <c r="FE159" s="144"/>
      <c r="FF159" s="144"/>
      <c r="FG159" s="144"/>
      <c r="FH159" s="144"/>
      <c r="FI159" s="144"/>
      <c r="FJ159" s="144"/>
      <c r="FK159" s="144"/>
      <c r="FL159" s="144"/>
      <c r="FM159" s="144"/>
      <c r="FN159" s="144"/>
      <c r="FO159" s="144"/>
      <c r="FP159" s="144"/>
      <c r="FQ159" s="144"/>
      <c r="FR159" s="144"/>
      <c r="FS159" s="144"/>
      <c r="FT159" s="144"/>
      <c r="FU159" s="144"/>
      <c r="FV159" s="144"/>
      <c r="FW159" s="144"/>
      <c r="FX159" s="144"/>
      <c r="FY159" s="144"/>
      <c r="FZ159" s="144"/>
      <c r="GA159" s="144"/>
      <c r="GB159" s="144"/>
      <c r="GC159" s="144"/>
      <c r="GD159" s="144"/>
      <c r="GE159" s="144"/>
      <c r="GF159" s="144"/>
      <c r="GG159" s="144"/>
      <c r="GH159" s="144"/>
      <c r="GI159" s="144"/>
      <c r="GJ159" s="144"/>
      <c r="GK159" s="144"/>
      <c r="GL159" s="144"/>
      <c r="GM159" s="144"/>
      <c r="GN159" s="144"/>
      <c r="GO159" s="144"/>
      <c r="GP159" s="144"/>
      <c r="GQ159" s="144"/>
      <c r="GR159" s="144"/>
      <c r="GS159" s="144"/>
      <c r="GT159" s="144"/>
      <c r="GU159" s="144"/>
      <c r="GV159" s="144"/>
      <c r="GW159" s="144"/>
      <c r="GX159" s="144"/>
      <c r="GY159" s="144"/>
      <c r="GZ159" s="144"/>
      <c r="HA159" s="144"/>
      <c r="HB159" s="144"/>
      <c r="HC159" s="144"/>
      <c r="HD159" s="144"/>
      <c r="HE159" s="144"/>
      <c r="HF159" s="144"/>
      <c r="HG159" s="144"/>
      <c r="HH159" s="144"/>
      <c r="HI159" s="144"/>
      <c r="HJ159" s="144"/>
      <c r="HK159" s="144"/>
      <c r="HL159" s="144"/>
      <c r="HM159" s="144"/>
      <c r="HN159" s="144"/>
      <c r="HO159" s="144"/>
      <c r="HP159" s="144"/>
      <c r="HQ159" s="144"/>
      <c r="HR159" s="144"/>
      <c r="HS159" s="144"/>
      <c r="HT159" s="144"/>
      <c r="HU159" s="144"/>
      <c r="HV159" s="144"/>
      <c r="HW159" s="144"/>
      <c r="HX159" s="144"/>
      <c r="HY159" s="144"/>
      <c r="HZ159" s="144"/>
      <c r="IA159" s="144"/>
      <c r="IB159" s="144"/>
      <c r="IC159" s="144"/>
      <c r="ID159" s="144"/>
      <c r="IE159" s="144"/>
      <c r="IF159" s="144"/>
      <c r="IG159" s="144"/>
      <c r="IH159" s="144"/>
      <c r="II159" s="144"/>
      <c r="IJ159" s="144"/>
      <c r="IK159" s="144"/>
      <c r="IL159" s="144"/>
      <c r="IM159" s="144"/>
      <c r="IN159" s="144"/>
      <c r="IO159" s="144"/>
      <c r="IP159" s="144"/>
      <c r="IQ159" s="144"/>
      <c r="IR159" s="144"/>
      <c r="IS159" s="144"/>
      <c r="IT159" s="144"/>
      <c r="IU159" s="144"/>
      <c r="IV159" s="144"/>
      <c r="IW159" s="144"/>
      <c r="IX159" s="144"/>
      <c r="IY159" s="144"/>
      <c r="IZ159" s="144"/>
      <c r="JA159" s="144"/>
      <c r="JB159" s="144"/>
      <c r="JC159" s="144"/>
      <c r="JD159" s="144"/>
      <c r="JE159" s="144"/>
      <c r="JF159" s="144"/>
      <c r="JG159" s="144"/>
      <c r="JH159" s="144"/>
      <c r="JI159" s="144"/>
      <c r="JJ159" s="144"/>
      <c r="JK159" s="144"/>
      <c r="JL159" s="144"/>
      <c r="JM159" s="144"/>
      <c r="JN159" s="144"/>
      <c r="JO159" s="144"/>
      <c r="JP159" s="144"/>
      <c r="JQ159" s="144"/>
      <c r="JR159" s="144"/>
      <c r="JS159" s="144"/>
      <c r="JT159" s="144"/>
      <c r="JU159" s="144"/>
      <c r="JV159" s="144"/>
      <c r="JW159" s="144"/>
      <c r="JX159" s="144"/>
      <c r="JY159" s="144"/>
      <c r="JZ159" s="144"/>
      <c r="KA159" s="144"/>
      <c r="KB159" s="144"/>
      <c r="KC159" s="144"/>
      <c r="KD159" s="144"/>
      <c r="KE159" s="144"/>
      <c r="KF159" s="144"/>
      <c r="KG159" s="144"/>
      <c r="KH159" s="144"/>
      <c r="KI159" s="144"/>
      <c r="KJ159" s="144"/>
      <c r="KK159" s="144"/>
      <c r="KL159" s="144"/>
      <c r="KM159" s="144"/>
      <c r="KN159" s="144"/>
      <c r="KO159" s="144"/>
      <c r="KP159" s="144"/>
      <c r="KQ159" s="144"/>
      <c r="KR159" s="144"/>
      <c r="KS159" s="144"/>
      <c r="KT159" s="144"/>
      <c r="KU159" s="144"/>
      <c r="KV159" s="144"/>
      <c r="KW159" s="144"/>
      <c r="KX159" s="144"/>
      <c r="KY159" s="144"/>
      <c r="KZ159" s="144"/>
      <c r="LA159" s="144"/>
      <c r="LB159" s="144"/>
      <c r="LC159" s="144"/>
      <c r="LD159" s="144"/>
      <c r="LE159" s="144"/>
      <c r="LF159" s="144"/>
      <c r="LG159" s="144"/>
      <c r="LH159" s="144"/>
      <c r="LI159" s="144"/>
      <c r="LJ159" s="144"/>
      <c r="LK159" s="144"/>
      <c r="LL159" s="144"/>
      <c r="LM159" s="144"/>
      <c r="LN159" s="144"/>
      <c r="LO159" s="144"/>
      <c r="LP159" s="144"/>
      <c r="LQ159" s="144"/>
      <c r="LR159" s="144"/>
      <c r="LS159" s="144"/>
      <c r="LT159" s="144"/>
      <c r="LU159" s="144"/>
      <c r="LV159" s="144"/>
      <c r="LW159" s="144"/>
      <c r="LX159" s="144"/>
      <c r="LY159" s="144"/>
      <c r="LZ159" s="144"/>
      <c r="MA159" s="144"/>
      <c r="MB159" s="144"/>
      <c r="MC159" s="144"/>
      <c r="MD159" s="144"/>
      <c r="ME159" s="144"/>
      <c r="MF159" s="144"/>
      <c r="MG159" s="144"/>
      <c r="MH159" s="144"/>
      <c r="MI159" s="144"/>
      <c r="MJ159" s="144"/>
      <c r="MK159" s="144"/>
      <c r="ML159" s="144"/>
      <c r="MM159" s="144"/>
      <c r="MN159" s="144"/>
      <c r="MO159" s="144"/>
      <c r="MP159" s="144"/>
      <c r="MQ159" s="144"/>
      <c r="MR159" s="144"/>
      <c r="MS159" s="144"/>
      <c r="MT159" s="144"/>
      <c r="MU159" s="144"/>
      <c r="MV159" s="144"/>
      <c r="MW159" s="144"/>
      <c r="MX159" s="144"/>
      <c r="MY159" s="144"/>
      <c r="MZ159" s="144"/>
      <c r="NA159" s="144"/>
      <c r="NB159" s="144"/>
      <c r="NC159" s="144"/>
      <c r="ND159" s="144"/>
      <c r="NE159" s="144"/>
      <c r="NF159" s="144"/>
      <c r="NG159" s="144"/>
      <c r="NH159" s="144"/>
      <c r="NI159" s="144"/>
      <c r="NJ159" s="144"/>
      <c r="NK159" s="144"/>
      <c r="NL159" s="144"/>
      <c r="NM159" s="144"/>
      <c r="NN159" s="144"/>
      <c r="NO159" s="144"/>
      <c r="NP159" s="144"/>
      <c r="NQ159" s="144"/>
      <c r="NR159" s="144"/>
      <c r="NS159" s="144"/>
      <c r="NT159" s="144"/>
      <c r="NU159" s="144"/>
      <c r="NV159" s="144"/>
      <c r="NW159" s="144"/>
      <c r="NX159" s="144"/>
      <c r="NY159" s="144"/>
      <c r="NZ159" s="144"/>
      <c r="OA159" s="144"/>
      <c r="OB159" s="144"/>
      <c r="OC159" s="144"/>
      <c r="OD159" s="144"/>
      <c r="OE159" s="144"/>
      <c r="OF159" s="144"/>
      <c r="OG159" s="144"/>
      <c r="OH159" s="144"/>
      <c r="OI159" s="144"/>
      <c r="OJ159" s="144"/>
      <c r="OK159" s="144"/>
      <c r="OL159" s="144"/>
      <c r="OM159" s="144"/>
      <c r="ON159" s="144"/>
      <c r="OO159" s="144"/>
      <c r="OP159" s="144"/>
      <c r="OQ159" s="144"/>
      <c r="OR159" s="144"/>
      <c r="OS159" s="144"/>
      <c r="OT159" s="144"/>
      <c r="OU159" s="144"/>
      <c r="OV159" s="144"/>
      <c r="OW159" s="144"/>
      <c r="OX159" s="144"/>
      <c r="OY159" s="144"/>
      <c r="OZ159" s="144"/>
      <c r="PA159" s="144"/>
      <c r="PB159" s="144"/>
      <c r="PC159" s="144"/>
      <c r="PD159" s="144"/>
      <c r="PE159" s="144"/>
      <c r="PF159" s="144"/>
      <c r="PG159" s="144"/>
      <c r="PH159" s="144"/>
      <c r="PI159" s="144"/>
      <c r="PJ159" s="144"/>
      <c r="PK159" s="144"/>
      <c r="PL159" s="144"/>
      <c r="PM159" s="144"/>
      <c r="PN159" s="144"/>
      <c r="PO159" s="144"/>
      <c r="PP159" s="144"/>
      <c r="PQ159" s="144"/>
      <c r="PR159" s="144"/>
      <c r="PS159" s="144"/>
      <c r="PT159" s="144"/>
      <c r="PU159" s="144"/>
      <c r="PV159" s="144"/>
      <c r="PW159" s="144"/>
      <c r="PX159" s="144"/>
      <c r="PY159" s="144"/>
      <c r="PZ159" s="144"/>
      <c r="QA159" s="144"/>
      <c r="QB159" s="144"/>
      <c r="QC159" s="144"/>
      <c r="QD159" s="144"/>
      <c r="QE159" s="144"/>
      <c r="QF159" s="144"/>
      <c r="QG159" s="144"/>
      <c r="QH159" s="144"/>
      <c r="QI159" s="144"/>
      <c r="QJ159" s="144"/>
      <c r="QK159" s="144"/>
      <c r="QL159" s="144"/>
      <c r="QM159" s="144"/>
      <c r="QN159" s="144"/>
      <c r="QO159" s="144"/>
      <c r="QP159" s="144"/>
      <c r="QQ159" s="144"/>
      <c r="QR159" s="144"/>
      <c r="QS159" s="144"/>
      <c r="QT159" s="144"/>
      <c r="QU159" s="144"/>
      <c r="QV159" s="144"/>
      <c r="QW159" s="144"/>
      <c r="QX159" s="144"/>
      <c r="QY159" s="144"/>
      <c r="QZ159" s="144"/>
      <c r="RA159" s="144"/>
      <c r="RB159" s="144"/>
      <c r="RC159" s="144"/>
      <c r="RD159" s="144"/>
      <c r="RE159" s="144"/>
      <c r="RF159" s="144"/>
      <c r="RG159" s="144"/>
      <c r="RH159" s="144"/>
      <c r="RI159" s="144"/>
      <c r="RJ159" s="144"/>
      <c r="RK159" s="144"/>
      <c r="RL159" s="144"/>
      <c r="RM159" s="144"/>
      <c r="RN159" s="144"/>
      <c r="RO159" s="144"/>
      <c r="RP159" s="144"/>
      <c r="RQ159" s="144"/>
      <c r="RR159" s="144"/>
      <c r="RS159" s="144"/>
      <c r="RT159" s="144"/>
      <c r="RU159" s="144"/>
      <c r="RV159" s="144"/>
      <c r="RW159" s="144"/>
      <c r="RX159" s="144"/>
      <c r="RY159" s="144"/>
      <c r="RZ159" s="144"/>
      <c r="SA159" s="144"/>
      <c r="SB159" s="144"/>
      <c r="SC159" s="144"/>
      <c r="SD159" s="144"/>
      <c r="SE159" s="144"/>
      <c r="SF159" s="144"/>
      <c r="SG159" s="144"/>
      <c r="SH159" s="144"/>
      <c r="SI159" s="144"/>
      <c r="SJ159" s="144"/>
      <c r="SK159" s="144"/>
      <c r="SL159" s="144"/>
      <c r="SM159" s="144"/>
      <c r="SN159" s="144"/>
      <c r="SO159" s="144"/>
      <c r="SP159" s="144"/>
      <c r="SQ159" s="144"/>
      <c r="SR159" s="144"/>
      <c r="SS159" s="144"/>
      <c r="ST159" s="144"/>
      <c r="SU159" s="144"/>
      <c r="SV159" s="144"/>
      <c r="SW159" s="144"/>
      <c r="SX159" s="144"/>
      <c r="SY159" s="144"/>
      <c r="SZ159" s="144"/>
      <c r="TA159" s="144"/>
      <c r="TB159" s="144"/>
      <c r="TC159" s="144"/>
      <c r="TD159" s="144"/>
      <c r="TE159" s="144"/>
      <c r="TF159" s="144"/>
      <c r="TG159" s="144"/>
      <c r="TH159" s="144"/>
      <c r="TI159" s="144"/>
      <c r="TJ159" s="144"/>
      <c r="TK159" s="144"/>
      <c r="TL159" s="144"/>
      <c r="TM159" s="144"/>
      <c r="TN159" s="144"/>
      <c r="TO159" s="144"/>
      <c r="TP159" s="144"/>
      <c r="TQ159" s="144"/>
      <c r="TR159" s="144"/>
      <c r="TS159" s="144"/>
      <c r="TT159" s="144"/>
      <c r="TU159" s="144"/>
      <c r="TV159" s="144"/>
      <c r="TW159" s="144"/>
      <c r="TX159" s="144"/>
      <c r="TY159" s="144"/>
      <c r="TZ159" s="144"/>
      <c r="UA159" s="144"/>
      <c r="UB159" s="144"/>
      <c r="UC159" s="144"/>
      <c r="UD159" s="144"/>
      <c r="UE159" s="144"/>
      <c r="UF159" s="144"/>
      <c r="UG159" s="144"/>
      <c r="UH159" s="144"/>
      <c r="UI159" s="144"/>
      <c r="UJ159" s="144"/>
      <c r="UK159" s="144"/>
      <c r="UL159" s="144"/>
      <c r="UM159" s="144"/>
      <c r="UN159" s="144"/>
      <c r="UO159" s="144"/>
      <c r="UP159" s="144"/>
      <c r="UQ159" s="144"/>
      <c r="UR159" s="144"/>
      <c r="US159" s="144"/>
      <c r="UT159" s="144"/>
      <c r="UU159" s="144"/>
      <c r="UV159" s="144"/>
      <c r="UW159" s="144"/>
      <c r="UX159" s="144"/>
      <c r="UY159" s="144"/>
      <c r="UZ159" s="144"/>
      <c r="VA159" s="144"/>
      <c r="VB159" s="144"/>
      <c r="VC159" s="144"/>
      <c r="VD159" s="144"/>
      <c r="VE159" s="144"/>
      <c r="VF159" s="144"/>
      <c r="VG159" s="144"/>
      <c r="VH159" s="144"/>
      <c r="VI159" s="144"/>
      <c r="VJ159" s="144"/>
      <c r="VK159" s="144"/>
      <c r="VL159" s="144"/>
      <c r="VM159" s="144"/>
      <c r="VN159" s="144"/>
      <c r="VO159" s="144"/>
      <c r="VP159" s="144"/>
      <c r="VQ159" s="144"/>
      <c r="VR159" s="144"/>
      <c r="VS159" s="144"/>
      <c r="VT159" s="144"/>
      <c r="VU159" s="144"/>
      <c r="VV159" s="144"/>
      <c r="VW159" s="144"/>
      <c r="VX159" s="144"/>
      <c r="VY159" s="144"/>
      <c r="VZ159" s="144"/>
      <c r="WA159" s="144"/>
      <c r="WB159" s="144"/>
      <c r="WC159" s="144"/>
      <c r="WD159" s="144"/>
      <c r="WE159" s="144"/>
      <c r="WF159" s="144"/>
      <c r="WG159" s="144"/>
      <c r="WH159" s="144"/>
      <c r="WI159" s="144"/>
      <c r="WJ159" s="144"/>
      <c r="WK159" s="144"/>
      <c r="WL159" s="144"/>
      <c r="WM159" s="144"/>
      <c r="WN159" s="144"/>
      <c r="WO159" s="144"/>
      <c r="WP159" s="144"/>
      <c r="WQ159" s="144"/>
      <c r="WR159" s="144"/>
      <c r="WS159" s="144"/>
      <c r="WT159" s="144"/>
      <c r="WU159" s="144"/>
      <c r="WV159" s="144"/>
      <c r="WW159" s="144"/>
      <c r="WX159" s="144"/>
      <c r="WY159" s="144"/>
      <c r="WZ159" s="144"/>
      <c r="XA159" s="144"/>
      <c r="XB159" s="144"/>
      <c r="XC159" s="144"/>
      <c r="XD159" s="144"/>
      <c r="XE159" s="144"/>
      <c r="XF159" s="144"/>
      <c r="XG159" s="144"/>
      <c r="XH159" s="144"/>
      <c r="XI159" s="144"/>
      <c r="XJ159" s="144"/>
      <c r="XK159" s="144"/>
      <c r="XL159" s="144"/>
      <c r="XM159" s="144"/>
      <c r="XN159" s="144"/>
      <c r="XO159" s="144"/>
      <c r="XP159" s="144"/>
      <c r="XQ159" s="144"/>
      <c r="XR159" s="144"/>
      <c r="XS159" s="144"/>
      <c r="XT159" s="144"/>
      <c r="XU159" s="144"/>
      <c r="XV159" s="144"/>
      <c r="XW159" s="144"/>
      <c r="XX159" s="144"/>
      <c r="XY159" s="144"/>
      <c r="XZ159" s="144"/>
      <c r="YA159" s="144"/>
      <c r="YB159" s="144"/>
      <c r="YC159" s="144"/>
      <c r="YD159" s="144"/>
      <c r="YE159" s="144"/>
      <c r="YF159" s="144"/>
      <c r="YG159" s="144"/>
      <c r="YH159" s="144"/>
      <c r="YI159" s="144"/>
      <c r="YJ159" s="144"/>
      <c r="YK159" s="144"/>
      <c r="YL159" s="144"/>
      <c r="YM159" s="144"/>
      <c r="YN159" s="144"/>
      <c r="YO159" s="144"/>
      <c r="YP159" s="144"/>
      <c r="YQ159" s="144"/>
      <c r="YR159" s="144"/>
      <c r="YS159" s="144"/>
      <c r="YT159" s="144"/>
      <c r="YU159" s="144"/>
      <c r="YV159" s="144"/>
      <c r="YW159" s="144"/>
      <c r="YX159" s="144"/>
      <c r="YY159" s="144"/>
      <c r="YZ159" s="144"/>
      <c r="ZA159" s="144"/>
      <c r="ZB159" s="144"/>
      <c r="ZC159" s="144"/>
      <c r="ZD159" s="144"/>
      <c r="ZE159" s="144"/>
      <c r="ZF159" s="144"/>
      <c r="ZG159" s="144"/>
      <c r="ZH159" s="144"/>
      <c r="ZI159" s="144"/>
      <c r="ZJ159" s="144"/>
      <c r="ZK159" s="144"/>
      <c r="ZL159" s="144"/>
      <c r="ZM159" s="144"/>
      <c r="ZN159" s="144"/>
      <c r="ZO159" s="144"/>
      <c r="ZP159" s="144"/>
      <c r="ZQ159" s="144"/>
      <c r="ZR159" s="144"/>
      <c r="ZS159" s="144"/>
      <c r="ZT159" s="144"/>
      <c r="ZU159" s="144"/>
      <c r="ZV159" s="144"/>
      <c r="ZW159" s="144"/>
      <c r="ZX159" s="144"/>
      <c r="ZY159" s="144"/>
      <c r="ZZ159" s="144"/>
      <c r="AAA159" s="144"/>
      <c r="AAB159" s="144"/>
      <c r="AAC159" s="144"/>
      <c r="AAD159" s="144"/>
      <c r="AAE159" s="144"/>
      <c r="AAF159" s="144"/>
      <c r="AAG159" s="144"/>
      <c r="AAH159" s="144"/>
      <c r="AAI159" s="144"/>
      <c r="AAJ159" s="144"/>
      <c r="AAK159" s="144"/>
      <c r="AAL159" s="144"/>
      <c r="AAM159" s="144"/>
      <c r="AAN159" s="144"/>
      <c r="AAO159" s="144"/>
      <c r="AAP159" s="144"/>
      <c r="AAQ159" s="144"/>
      <c r="AAR159" s="144"/>
      <c r="AAS159" s="144"/>
      <c r="AAT159" s="144"/>
      <c r="AAU159" s="144"/>
      <c r="AAV159" s="144"/>
      <c r="AAW159" s="144"/>
      <c r="AAX159" s="144"/>
      <c r="AAY159" s="144"/>
      <c r="AAZ159" s="144"/>
      <c r="ABA159" s="144"/>
      <c r="ABB159" s="144"/>
      <c r="ABC159" s="144"/>
      <c r="ABD159" s="144"/>
      <c r="ABE159" s="144"/>
      <c r="ABF159" s="144"/>
      <c r="ABG159" s="144"/>
      <c r="ABH159" s="144"/>
      <c r="ABI159" s="144"/>
      <c r="ABJ159" s="144"/>
      <c r="ABK159" s="144"/>
      <c r="ABL159" s="144"/>
      <c r="ABM159" s="144"/>
      <c r="ABN159" s="144"/>
      <c r="ABO159" s="144"/>
      <c r="ABP159" s="144"/>
      <c r="ABQ159" s="144"/>
      <c r="ABR159" s="144"/>
      <c r="ABS159" s="144"/>
      <c r="ABT159" s="144"/>
      <c r="ABU159" s="144"/>
      <c r="ABV159" s="144"/>
      <c r="ABW159" s="144"/>
      <c r="ABX159" s="144"/>
      <c r="ABY159" s="144"/>
      <c r="ABZ159" s="144"/>
      <c r="ACA159" s="144"/>
      <c r="ACB159" s="144"/>
      <c r="ACC159" s="144"/>
      <c r="ACD159" s="144"/>
      <c r="ACE159" s="144"/>
      <c r="ACF159" s="144"/>
      <c r="ACG159" s="144"/>
      <c r="ACH159" s="144"/>
      <c r="ACI159" s="144"/>
      <c r="ACJ159" s="144"/>
      <c r="ACK159" s="144"/>
      <c r="ACL159" s="144"/>
      <c r="ACM159" s="144"/>
      <c r="ACN159" s="144"/>
      <c r="ACO159" s="144"/>
      <c r="ACP159" s="144"/>
      <c r="ACQ159" s="144"/>
      <c r="ACR159" s="144"/>
      <c r="ACS159" s="144"/>
      <c r="ACT159" s="144"/>
      <c r="ACU159" s="144"/>
      <c r="ACV159" s="144"/>
      <c r="ACW159" s="144"/>
      <c r="ACX159" s="144"/>
      <c r="ACY159" s="144"/>
      <c r="ACZ159" s="144"/>
      <c r="ADA159" s="144"/>
      <c r="ADB159" s="144"/>
      <c r="ADC159" s="144"/>
      <c r="ADD159" s="144"/>
      <c r="ADE159" s="144"/>
      <c r="ADF159" s="144"/>
      <c r="ADG159" s="144"/>
      <c r="ADH159" s="144"/>
      <c r="ADI159" s="144"/>
      <c r="ADJ159" s="144"/>
      <c r="ADK159" s="144"/>
      <c r="ADL159" s="144"/>
      <c r="ADM159" s="144"/>
      <c r="ADN159" s="144"/>
      <c r="ADO159" s="144"/>
      <c r="ADP159" s="144"/>
      <c r="ADQ159" s="144"/>
      <c r="ADR159" s="144"/>
      <c r="ADS159" s="144"/>
      <c r="ADT159" s="144"/>
      <c r="ADU159" s="144"/>
      <c r="ADV159" s="144"/>
      <c r="ADW159" s="144"/>
      <c r="ADX159" s="144"/>
      <c r="ADY159" s="144"/>
      <c r="ADZ159" s="144"/>
      <c r="AEA159" s="144"/>
      <c r="AEB159" s="144"/>
      <c r="AEC159" s="144"/>
      <c r="AED159" s="144"/>
      <c r="AEE159" s="144"/>
      <c r="AEF159" s="144"/>
      <c r="AEG159" s="144"/>
      <c r="AEH159" s="144"/>
      <c r="AEI159" s="144"/>
      <c r="AEJ159" s="144"/>
      <c r="AEK159" s="144"/>
      <c r="AEL159" s="144"/>
      <c r="AEM159" s="144"/>
      <c r="AEN159" s="144"/>
      <c r="AEO159" s="144"/>
      <c r="AEP159" s="144"/>
      <c r="AEQ159" s="144"/>
      <c r="AER159" s="144"/>
      <c r="AES159" s="144"/>
      <c r="AET159" s="144"/>
      <c r="AEU159" s="144"/>
      <c r="AEV159" s="144"/>
      <c r="AEW159" s="144"/>
      <c r="AEX159" s="144"/>
      <c r="AEY159" s="144"/>
      <c r="AEZ159" s="144"/>
      <c r="AFA159" s="144"/>
      <c r="AFB159" s="144"/>
      <c r="AFC159" s="144"/>
      <c r="AFD159" s="144"/>
      <c r="AFE159" s="144"/>
      <c r="AFF159" s="144"/>
      <c r="AFG159" s="144"/>
      <c r="AFH159" s="144"/>
      <c r="AFI159" s="144"/>
      <c r="AFJ159" s="144"/>
      <c r="AFK159" s="144"/>
      <c r="AFL159" s="144"/>
      <c r="AFM159" s="144"/>
      <c r="AFN159" s="144"/>
      <c r="AFO159" s="144"/>
      <c r="AFP159" s="144"/>
      <c r="AFQ159" s="144"/>
      <c r="AFR159" s="144"/>
      <c r="AFS159" s="144"/>
      <c r="AFT159" s="144"/>
      <c r="AFU159" s="144"/>
      <c r="AFV159" s="144"/>
      <c r="AFW159" s="144"/>
      <c r="AFX159" s="144"/>
      <c r="AFY159" s="144"/>
      <c r="AFZ159" s="144"/>
      <c r="AGA159" s="144"/>
      <c r="AGB159" s="144"/>
      <c r="AGC159" s="144"/>
      <c r="AGD159" s="144"/>
      <c r="AGE159" s="144"/>
      <c r="AGF159" s="144"/>
      <c r="AGG159" s="144"/>
      <c r="AGH159" s="144"/>
      <c r="AGI159" s="144"/>
      <c r="AGJ159" s="144"/>
      <c r="AGK159" s="144"/>
      <c r="AGL159" s="144"/>
      <c r="AGM159" s="144"/>
      <c r="AGN159" s="144"/>
      <c r="AGO159" s="144"/>
      <c r="AGP159" s="144"/>
      <c r="AGQ159" s="144"/>
      <c r="AGR159" s="144"/>
      <c r="AGS159" s="144"/>
      <c r="AGT159" s="144"/>
      <c r="AGU159" s="144"/>
      <c r="AGV159" s="144"/>
      <c r="AGW159" s="144"/>
      <c r="AGX159" s="144"/>
      <c r="AGY159" s="144"/>
      <c r="AGZ159" s="144"/>
      <c r="AHA159" s="144"/>
      <c r="AHB159" s="144"/>
      <c r="AHC159" s="144"/>
      <c r="AHD159" s="144"/>
      <c r="AHE159" s="144"/>
      <c r="AHF159" s="144"/>
      <c r="AHG159" s="144"/>
      <c r="AHH159" s="144"/>
      <c r="AHI159" s="144"/>
      <c r="AHJ159" s="144"/>
      <c r="AHK159" s="144"/>
      <c r="AHL159" s="144"/>
      <c r="AHM159" s="144"/>
      <c r="AHN159" s="144"/>
      <c r="AHO159" s="144"/>
      <c r="AHP159" s="144"/>
      <c r="AHQ159" s="144"/>
      <c r="AHR159" s="144"/>
      <c r="AHS159" s="144"/>
      <c r="AHT159" s="144"/>
      <c r="AHU159" s="144"/>
      <c r="AHV159" s="144"/>
      <c r="AHW159" s="144"/>
      <c r="AHX159" s="144"/>
      <c r="AHY159" s="144"/>
      <c r="AHZ159" s="144"/>
      <c r="AIA159" s="144"/>
      <c r="AIB159" s="144"/>
      <c r="AIC159" s="144"/>
      <c r="AID159" s="144"/>
      <c r="AIE159" s="144"/>
      <c r="AIF159" s="144"/>
      <c r="AIG159" s="144"/>
      <c r="AIH159" s="144"/>
      <c r="AII159" s="144"/>
      <c r="AIJ159" s="144"/>
      <c r="AIK159" s="144"/>
      <c r="AIL159" s="144"/>
      <c r="AIM159" s="144"/>
      <c r="AIN159" s="144"/>
      <c r="AIO159" s="144"/>
      <c r="AIP159" s="144"/>
      <c r="AIQ159" s="144"/>
      <c r="AIR159" s="144"/>
      <c r="AIS159" s="144"/>
      <c r="AIT159" s="144"/>
      <c r="AIU159" s="144"/>
      <c r="AIV159" s="144"/>
      <c r="AIW159" s="144"/>
      <c r="AIX159" s="144"/>
      <c r="AIY159" s="144"/>
      <c r="AIZ159" s="144"/>
      <c r="AJA159" s="144"/>
      <c r="AJB159" s="144"/>
      <c r="AJC159" s="144"/>
      <c r="AJD159" s="144"/>
      <c r="AJE159" s="144"/>
      <c r="AJF159" s="144"/>
      <c r="AJG159" s="144"/>
      <c r="AJH159" s="144"/>
      <c r="AJI159" s="144"/>
      <c r="AJJ159" s="144"/>
      <c r="AJK159" s="144"/>
      <c r="AJL159" s="144"/>
      <c r="AJM159" s="144"/>
      <c r="AJN159" s="144"/>
      <c r="AJO159" s="144"/>
      <c r="AJP159" s="144"/>
      <c r="AJQ159" s="144"/>
      <c r="AJR159" s="144"/>
      <c r="AJS159" s="144"/>
      <c r="AJT159" s="144"/>
      <c r="AJU159" s="144"/>
      <c r="AJV159" s="144"/>
      <c r="AJW159" s="144"/>
      <c r="AJX159" s="144"/>
      <c r="AJY159" s="144"/>
      <c r="AJZ159" s="144"/>
      <c r="AKA159" s="144"/>
      <c r="AKB159" s="144"/>
      <c r="AKC159" s="144"/>
      <c r="AKD159" s="144"/>
      <c r="AKE159" s="144"/>
      <c r="AKF159" s="144"/>
      <c r="AKG159" s="144"/>
      <c r="AKH159" s="144"/>
      <c r="AKI159" s="144"/>
    </row>
    <row r="160" spans="1:971" s="145" customFormat="1" ht="27" customHeight="1">
      <c r="A160" s="481"/>
      <c r="B160" s="481"/>
      <c r="C160" s="479"/>
      <c r="D160" s="479"/>
      <c r="E160" s="479"/>
      <c r="F160" s="479"/>
      <c r="G160" s="611"/>
      <c r="H160" s="611"/>
      <c r="I160" s="610"/>
      <c r="J160" s="610"/>
      <c r="K160" s="610"/>
      <c r="L160" s="610"/>
      <c r="M160" s="610"/>
      <c r="N160" s="488"/>
      <c r="O160" s="491"/>
      <c r="P160" s="488"/>
      <c r="Q160" s="491"/>
      <c r="R160" s="488"/>
      <c r="S160" s="491"/>
      <c r="T160" s="488"/>
      <c r="U160" s="489"/>
      <c r="V160" s="500"/>
      <c r="W160" s="498"/>
      <c r="X160" s="305"/>
      <c r="Y160" s="608"/>
      <c r="Z160" s="308"/>
      <c r="AA160" s="608"/>
      <c r="AB160" s="144"/>
      <c r="AC160" s="144"/>
      <c r="AD160" s="144"/>
      <c r="AE160" s="144"/>
      <c r="AF160" s="144"/>
      <c r="AG160" s="144"/>
      <c r="AH160" s="144"/>
      <c r="AI160" s="144"/>
      <c r="AJ160" s="144"/>
      <c r="AK160" s="144"/>
      <c r="AL160" s="144"/>
      <c r="AM160" s="144"/>
      <c r="AN160" s="144"/>
      <c r="AO160" s="144"/>
      <c r="AP160" s="144"/>
      <c r="AQ160" s="144"/>
      <c r="AR160" s="144"/>
      <c r="AS160" s="144"/>
      <c r="AT160" s="144"/>
      <c r="AU160" s="144"/>
      <c r="AV160" s="144"/>
      <c r="AW160" s="144"/>
      <c r="AX160" s="144"/>
      <c r="AY160" s="144"/>
      <c r="AZ160" s="144"/>
      <c r="BA160" s="144"/>
      <c r="BB160" s="144"/>
      <c r="BC160" s="144"/>
      <c r="BD160" s="144"/>
      <c r="BE160" s="144"/>
      <c r="BF160" s="144"/>
      <c r="BG160" s="144"/>
      <c r="BH160" s="144"/>
      <c r="BI160" s="144"/>
      <c r="BJ160" s="144"/>
      <c r="BK160" s="144"/>
      <c r="BL160" s="144"/>
      <c r="BM160" s="144"/>
      <c r="BN160" s="144"/>
      <c r="BO160" s="144"/>
      <c r="BP160" s="144"/>
      <c r="BQ160" s="144"/>
      <c r="BR160" s="144"/>
      <c r="BS160" s="144"/>
      <c r="BT160" s="144"/>
      <c r="BU160" s="144"/>
      <c r="BV160" s="144"/>
      <c r="BW160" s="144"/>
      <c r="BX160" s="144"/>
      <c r="BY160" s="144"/>
      <c r="BZ160" s="144"/>
      <c r="CA160" s="144"/>
      <c r="CB160" s="144"/>
      <c r="CC160" s="144"/>
      <c r="CD160" s="144"/>
      <c r="CE160" s="144"/>
      <c r="CF160" s="144"/>
      <c r="CG160" s="144"/>
      <c r="CH160" s="144"/>
      <c r="CI160" s="144"/>
      <c r="CJ160" s="144"/>
      <c r="CK160" s="144"/>
      <c r="CL160" s="144"/>
      <c r="CM160" s="144"/>
      <c r="CN160" s="144"/>
      <c r="CO160" s="144"/>
      <c r="CP160" s="144"/>
      <c r="CQ160" s="144"/>
      <c r="CR160" s="144"/>
      <c r="CS160" s="144"/>
      <c r="CT160" s="144"/>
      <c r="CU160" s="144"/>
      <c r="CV160" s="144"/>
      <c r="CW160" s="144"/>
      <c r="CX160" s="144"/>
      <c r="CY160" s="144"/>
      <c r="CZ160" s="144"/>
      <c r="DA160" s="144"/>
      <c r="DB160" s="144"/>
      <c r="DC160" s="144"/>
      <c r="DD160" s="144"/>
      <c r="DE160" s="144"/>
      <c r="DF160" s="144"/>
      <c r="DG160" s="144"/>
      <c r="DH160" s="144"/>
      <c r="DI160" s="144"/>
      <c r="DJ160" s="144"/>
      <c r="DK160" s="144"/>
      <c r="DL160" s="144"/>
      <c r="DM160" s="144"/>
      <c r="DN160" s="144"/>
      <c r="DO160" s="144"/>
      <c r="DP160" s="144"/>
      <c r="DQ160" s="144"/>
      <c r="DR160" s="144"/>
      <c r="DS160" s="144"/>
      <c r="DT160" s="144"/>
      <c r="DU160" s="144"/>
      <c r="DV160" s="144"/>
      <c r="DW160" s="144"/>
      <c r="DX160" s="144"/>
      <c r="DY160" s="144"/>
      <c r="DZ160" s="144"/>
      <c r="EA160" s="144"/>
      <c r="EB160" s="144"/>
      <c r="EC160" s="144"/>
      <c r="ED160" s="144"/>
      <c r="EE160" s="144"/>
      <c r="EF160" s="144"/>
      <c r="EG160" s="144"/>
      <c r="EH160" s="144"/>
      <c r="EI160" s="144"/>
      <c r="EJ160" s="144"/>
      <c r="EK160" s="144"/>
      <c r="EL160" s="144"/>
      <c r="EM160" s="144"/>
      <c r="EN160" s="144"/>
      <c r="EO160" s="144"/>
      <c r="EP160" s="144"/>
      <c r="EQ160" s="144"/>
      <c r="ER160" s="144"/>
      <c r="ES160" s="144"/>
      <c r="ET160" s="144"/>
      <c r="EU160" s="144"/>
      <c r="EV160" s="144"/>
      <c r="EW160" s="144"/>
      <c r="EX160" s="144"/>
      <c r="EY160" s="144"/>
      <c r="EZ160" s="144"/>
      <c r="FA160" s="144"/>
      <c r="FB160" s="144"/>
      <c r="FC160" s="144"/>
      <c r="FD160" s="144"/>
      <c r="FE160" s="144"/>
      <c r="FF160" s="144"/>
      <c r="FG160" s="144"/>
      <c r="FH160" s="144"/>
      <c r="FI160" s="144"/>
      <c r="FJ160" s="144"/>
      <c r="FK160" s="144"/>
      <c r="FL160" s="144"/>
      <c r="FM160" s="144"/>
      <c r="FN160" s="144"/>
      <c r="FO160" s="144"/>
      <c r="FP160" s="144"/>
      <c r="FQ160" s="144"/>
      <c r="FR160" s="144"/>
      <c r="FS160" s="144"/>
      <c r="FT160" s="144"/>
      <c r="FU160" s="144"/>
      <c r="FV160" s="144"/>
      <c r="FW160" s="144"/>
      <c r="FX160" s="144"/>
      <c r="FY160" s="144"/>
      <c r="FZ160" s="144"/>
      <c r="GA160" s="144"/>
      <c r="GB160" s="144"/>
      <c r="GC160" s="144"/>
      <c r="GD160" s="144"/>
      <c r="GE160" s="144"/>
      <c r="GF160" s="144"/>
      <c r="GG160" s="144"/>
      <c r="GH160" s="144"/>
      <c r="GI160" s="144"/>
      <c r="GJ160" s="144"/>
      <c r="GK160" s="144"/>
      <c r="GL160" s="144"/>
      <c r="GM160" s="144"/>
      <c r="GN160" s="144"/>
      <c r="GO160" s="144"/>
      <c r="GP160" s="144"/>
      <c r="GQ160" s="144"/>
      <c r="GR160" s="144"/>
      <c r="GS160" s="144"/>
      <c r="GT160" s="144"/>
      <c r="GU160" s="144"/>
      <c r="GV160" s="144"/>
      <c r="GW160" s="144"/>
      <c r="GX160" s="144"/>
      <c r="GY160" s="144"/>
      <c r="GZ160" s="144"/>
      <c r="HA160" s="144"/>
      <c r="HB160" s="144"/>
      <c r="HC160" s="144"/>
      <c r="HD160" s="144"/>
      <c r="HE160" s="144"/>
      <c r="HF160" s="144"/>
      <c r="HG160" s="144"/>
      <c r="HH160" s="144"/>
      <c r="HI160" s="144"/>
      <c r="HJ160" s="144"/>
      <c r="HK160" s="144"/>
      <c r="HL160" s="144"/>
      <c r="HM160" s="144"/>
      <c r="HN160" s="144"/>
      <c r="HO160" s="144"/>
      <c r="HP160" s="144"/>
      <c r="HQ160" s="144"/>
      <c r="HR160" s="144"/>
      <c r="HS160" s="144"/>
      <c r="HT160" s="144"/>
      <c r="HU160" s="144"/>
      <c r="HV160" s="144"/>
      <c r="HW160" s="144"/>
      <c r="HX160" s="144"/>
      <c r="HY160" s="144"/>
      <c r="HZ160" s="144"/>
      <c r="IA160" s="144"/>
      <c r="IB160" s="144"/>
      <c r="IC160" s="144"/>
      <c r="ID160" s="144"/>
      <c r="IE160" s="144"/>
      <c r="IF160" s="144"/>
      <c r="IG160" s="144"/>
      <c r="IH160" s="144"/>
      <c r="II160" s="144"/>
      <c r="IJ160" s="144"/>
      <c r="IK160" s="144"/>
      <c r="IL160" s="144"/>
      <c r="IM160" s="144"/>
      <c r="IN160" s="144"/>
      <c r="IO160" s="144"/>
      <c r="IP160" s="144"/>
      <c r="IQ160" s="144"/>
      <c r="IR160" s="144"/>
      <c r="IS160" s="144"/>
      <c r="IT160" s="144"/>
      <c r="IU160" s="144"/>
      <c r="IV160" s="144"/>
      <c r="IW160" s="144"/>
      <c r="IX160" s="144"/>
      <c r="IY160" s="144"/>
      <c r="IZ160" s="144"/>
      <c r="JA160" s="144"/>
      <c r="JB160" s="144"/>
      <c r="JC160" s="144"/>
      <c r="JD160" s="144"/>
      <c r="JE160" s="144"/>
      <c r="JF160" s="144"/>
      <c r="JG160" s="144"/>
      <c r="JH160" s="144"/>
      <c r="JI160" s="144"/>
      <c r="JJ160" s="144"/>
      <c r="JK160" s="144"/>
      <c r="JL160" s="144"/>
      <c r="JM160" s="144"/>
      <c r="JN160" s="144"/>
      <c r="JO160" s="144"/>
      <c r="JP160" s="144"/>
      <c r="JQ160" s="144"/>
      <c r="JR160" s="144"/>
      <c r="JS160" s="144"/>
      <c r="JT160" s="144"/>
      <c r="JU160" s="144"/>
      <c r="JV160" s="144"/>
      <c r="JW160" s="144"/>
      <c r="JX160" s="144"/>
      <c r="JY160" s="144"/>
      <c r="JZ160" s="144"/>
      <c r="KA160" s="144"/>
      <c r="KB160" s="144"/>
      <c r="KC160" s="144"/>
      <c r="KD160" s="144"/>
      <c r="KE160" s="144"/>
      <c r="KF160" s="144"/>
      <c r="KG160" s="144"/>
      <c r="KH160" s="144"/>
      <c r="KI160" s="144"/>
      <c r="KJ160" s="144"/>
      <c r="KK160" s="144"/>
      <c r="KL160" s="144"/>
      <c r="KM160" s="144"/>
      <c r="KN160" s="144"/>
      <c r="KO160" s="144"/>
      <c r="KP160" s="144"/>
      <c r="KQ160" s="144"/>
      <c r="KR160" s="144"/>
      <c r="KS160" s="144"/>
      <c r="KT160" s="144"/>
      <c r="KU160" s="144"/>
      <c r="KV160" s="144"/>
      <c r="KW160" s="144"/>
      <c r="KX160" s="144"/>
      <c r="KY160" s="144"/>
      <c r="KZ160" s="144"/>
      <c r="LA160" s="144"/>
      <c r="LB160" s="144"/>
      <c r="LC160" s="144"/>
      <c r="LD160" s="144"/>
      <c r="LE160" s="144"/>
      <c r="LF160" s="144"/>
      <c r="LG160" s="144"/>
      <c r="LH160" s="144"/>
      <c r="LI160" s="144"/>
      <c r="LJ160" s="144"/>
      <c r="LK160" s="144"/>
      <c r="LL160" s="144"/>
      <c r="LM160" s="144"/>
      <c r="LN160" s="144"/>
      <c r="LO160" s="144"/>
      <c r="LP160" s="144"/>
      <c r="LQ160" s="144"/>
      <c r="LR160" s="144"/>
      <c r="LS160" s="144"/>
      <c r="LT160" s="144"/>
      <c r="LU160" s="144"/>
      <c r="LV160" s="144"/>
      <c r="LW160" s="144"/>
      <c r="LX160" s="144"/>
      <c r="LY160" s="144"/>
      <c r="LZ160" s="144"/>
      <c r="MA160" s="144"/>
      <c r="MB160" s="144"/>
      <c r="MC160" s="144"/>
      <c r="MD160" s="144"/>
      <c r="ME160" s="144"/>
      <c r="MF160" s="144"/>
      <c r="MG160" s="144"/>
      <c r="MH160" s="144"/>
      <c r="MI160" s="144"/>
      <c r="MJ160" s="144"/>
      <c r="MK160" s="144"/>
      <c r="ML160" s="144"/>
      <c r="MM160" s="144"/>
      <c r="MN160" s="144"/>
      <c r="MO160" s="144"/>
      <c r="MP160" s="144"/>
      <c r="MQ160" s="144"/>
      <c r="MR160" s="144"/>
      <c r="MS160" s="144"/>
      <c r="MT160" s="144"/>
      <c r="MU160" s="144"/>
      <c r="MV160" s="144"/>
      <c r="MW160" s="144"/>
      <c r="MX160" s="144"/>
      <c r="MY160" s="144"/>
      <c r="MZ160" s="144"/>
      <c r="NA160" s="144"/>
      <c r="NB160" s="144"/>
      <c r="NC160" s="144"/>
      <c r="ND160" s="144"/>
      <c r="NE160" s="144"/>
      <c r="NF160" s="144"/>
      <c r="NG160" s="144"/>
      <c r="NH160" s="144"/>
      <c r="NI160" s="144"/>
      <c r="NJ160" s="144"/>
      <c r="NK160" s="144"/>
      <c r="NL160" s="144"/>
      <c r="NM160" s="144"/>
      <c r="NN160" s="144"/>
      <c r="NO160" s="144"/>
      <c r="NP160" s="144"/>
      <c r="NQ160" s="144"/>
      <c r="NR160" s="144"/>
      <c r="NS160" s="144"/>
      <c r="NT160" s="144"/>
      <c r="NU160" s="144"/>
      <c r="NV160" s="144"/>
      <c r="NW160" s="144"/>
      <c r="NX160" s="144"/>
      <c r="NY160" s="144"/>
      <c r="NZ160" s="144"/>
      <c r="OA160" s="144"/>
      <c r="OB160" s="144"/>
      <c r="OC160" s="144"/>
      <c r="OD160" s="144"/>
      <c r="OE160" s="144"/>
      <c r="OF160" s="144"/>
      <c r="OG160" s="144"/>
      <c r="OH160" s="144"/>
      <c r="OI160" s="144"/>
      <c r="OJ160" s="144"/>
      <c r="OK160" s="144"/>
      <c r="OL160" s="144"/>
      <c r="OM160" s="144"/>
      <c r="ON160" s="144"/>
      <c r="OO160" s="144"/>
      <c r="OP160" s="144"/>
      <c r="OQ160" s="144"/>
      <c r="OR160" s="144"/>
      <c r="OS160" s="144"/>
      <c r="OT160" s="144"/>
      <c r="OU160" s="144"/>
      <c r="OV160" s="144"/>
      <c r="OW160" s="144"/>
      <c r="OX160" s="144"/>
      <c r="OY160" s="144"/>
      <c r="OZ160" s="144"/>
      <c r="PA160" s="144"/>
      <c r="PB160" s="144"/>
      <c r="PC160" s="144"/>
      <c r="PD160" s="144"/>
      <c r="PE160" s="144"/>
      <c r="PF160" s="144"/>
      <c r="PG160" s="144"/>
      <c r="PH160" s="144"/>
      <c r="PI160" s="144"/>
      <c r="PJ160" s="144"/>
      <c r="PK160" s="144"/>
      <c r="PL160" s="144"/>
      <c r="PM160" s="144"/>
      <c r="PN160" s="144"/>
      <c r="PO160" s="144"/>
      <c r="PP160" s="144"/>
      <c r="PQ160" s="144"/>
      <c r="PR160" s="144"/>
      <c r="PS160" s="144"/>
      <c r="PT160" s="144"/>
      <c r="PU160" s="144"/>
      <c r="PV160" s="144"/>
      <c r="PW160" s="144"/>
      <c r="PX160" s="144"/>
      <c r="PY160" s="144"/>
      <c r="PZ160" s="144"/>
      <c r="QA160" s="144"/>
      <c r="QB160" s="144"/>
      <c r="QC160" s="144"/>
      <c r="QD160" s="144"/>
      <c r="QE160" s="144"/>
      <c r="QF160" s="144"/>
      <c r="QG160" s="144"/>
      <c r="QH160" s="144"/>
      <c r="QI160" s="144"/>
      <c r="QJ160" s="144"/>
      <c r="QK160" s="144"/>
      <c r="QL160" s="144"/>
      <c r="QM160" s="144"/>
      <c r="QN160" s="144"/>
      <c r="QO160" s="144"/>
      <c r="QP160" s="144"/>
      <c r="QQ160" s="144"/>
      <c r="QR160" s="144"/>
      <c r="QS160" s="144"/>
      <c r="QT160" s="144"/>
      <c r="QU160" s="144"/>
      <c r="QV160" s="144"/>
      <c r="QW160" s="144"/>
      <c r="QX160" s="144"/>
      <c r="QY160" s="144"/>
      <c r="QZ160" s="144"/>
      <c r="RA160" s="144"/>
      <c r="RB160" s="144"/>
      <c r="RC160" s="144"/>
      <c r="RD160" s="144"/>
      <c r="RE160" s="144"/>
      <c r="RF160" s="144"/>
      <c r="RG160" s="144"/>
      <c r="RH160" s="144"/>
      <c r="RI160" s="144"/>
      <c r="RJ160" s="144"/>
      <c r="RK160" s="144"/>
      <c r="RL160" s="144"/>
      <c r="RM160" s="144"/>
      <c r="RN160" s="144"/>
      <c r="RO160" s="144"/>
      <c r="RP160" s="144"/>
      <c r="RQ160" s="144"/>
      <c r="RR160" s="144"/>
      <c r="RS160" s="144"/>
      <c r="RT160" s="144"/>
      <c r="RU160" s="144"/>
      <c r="RV160" s="144"/>
      <c r="RW160" s="144"/>
      <c r="RX160" s="144"/>
      <c r="RY160" s="144"/>
      <c r="RZ160" s="144"/>
      <c r="SA160" s="144"/>
      <c r="SB160" s="144"/>
      <c r="SC160" s="144"/>
      <c r="SD160" s="144"/>
      <c r="SE160" s="144"/>
      <c r="SF160" s="144"/>
      <c r="SG160" s="144"/>
      <c r="SH160" s="144"/>
      <c r="SI160" s="144"/>
      <c r="SJ160" s="144"/>
      <c r="SK160" s="144"/>
      <c r="SL160" s="144"/>
      <c r="SM160" s="144"/>
      <c r="SN160" s="144"/>
      <c r="SO160" s="144"/>
      <c r="SP160" s="144"/>
      <c r="SQ160" s="144"/>
      <c r="SR160" s="144"/>
      <c r="SS160" s="144"/>
      <c r="ST160" s="144"/>
      <c r="SU160" s="144"/>
      <c r="SV160" s="144"/>
      <c r="SW160" s="144"/>
      <c r="SX160" s="144"/>
      <c r="SY160" s="144"/>
      <c r="SZ160" s="144"/>
      <c r="TA160" s="144"/>
      <c r="TB160" s="144"/>
      <c r="TC160" s="144"/>
      <c r="TD160" s="144"/>
      <c r="TE160" s="144"/>
      <c r="TF160" s="144"/>
      <c r="TG160" s="144"/>
      <c r="TH160" s="144"/>
      <c r="TI160" s="144"/>
      <c r="TJ160" s="144"/>
      <c r="TK160" s="144"/>
      <c r="TL160" s="144"/>
      <c r="TM160" s="144"/>
      <c r="TN160" s="144"/>
      <c r="TO160" s="144"/>
      <c r="TP160" s="144"/>
      <c r="TQ160" s="144"/>
      <c r="TR160" s="144"/>
      <c r="TS160" s="144"/>
      <c r="TT160" s="144"/>
      <c r="TU160" s="144"/>
      <c r="TV160" s="144"/>
      <c r="TW160" s="144"/>
      <c r="TX160" s="144"/>
      <c r="TY160" s="144"/>
      <c r="TZ160" s="144"/>
      <c r="UA160" s="144"/>
      <c r="UB160" s="144"/>
      <c r="UC160" s="144"/>
      <c r="UD160" s="144"/>
      <c r="UE160" s="144"/>
      <c r="UF160" s="144"/>
      <c r="UG160" s="144"/>
      <c r="UH160" s="144"/>
      <c r="UI160" s="144"/>
      <c r="UJ160" s="144"/>
      <c r="UK160" s="144"/>
      <c r="UL160" s="144"/>
      <c r="UM160" s="144"/>
      <c r="UN160" s="144"/>
      <c r="UO160" s="144"/>
      <c r="UP160" s="144"/>
      <c r="UQ160" s="144"/>
      <c r="UR160" s="144"/>
      <c r="US160" s="144"/>
      <c r="UT160" s="144"/>
      <c r="UU160" s="144"/>
      <c r="UV160" s="144"/>
      <c r="UW160" s="144"/>
      <c r="UX160" s="144"/>
      <c r="UY160" s="144"/>
      <c r="UZ160" s="144"/>
      <c r="VA160" s="144"/>
      <c r="VB160" s="144"/>
      <c r="VC160" s="144"/>
      <c r="VD160" s="144"/>
      <c r="VE160" s="144"/>
      <c r="VF160" s="144"/>
      <c r="VG160" s="144"/>
      <c r="VH160" s="144"/>
      <c r="VI160" s="144"/>
      <c r="VJ160" s="144"/>
      <c r="VK160" s="144"/>
      <c r="VL160" s="144"/>
      <c r="VM160" s="144"/>
      <c r="VN160" s="144"/>
      <c r="VO160" s="144"/>
      <c r="VP160" s="144"/>
      <c r="VQ160" s="144"/>
      <c r="VR160" s="144"/>
      <c r="VS160" s="144"/>
      <c r="VT160" s="144"/>
      <c r="VU160" s="144"/>
      <c r="VV160" s="144"/>
      <c r="VW160" s="144"/>
      <c r="VX160" s="144"/>
      <c r="VY160" s="144"/>
      <c r="VZ160" s="144"/>
      <c r="WA160" s="144"/>
      <c r="WB160" s="144"/>
      <c r="WC160" s="144"/>
      <c r="WD160" s="144"/>
      <c r="WE160" s="144"/>
      <c r="WF160" s="144"/>
      <c r="WG160" s="144"/>
      <c r="WH160" s="144"/>
      <c r="WI160" s="144"/>
      <c r="WJ160" s="144"/>
      <c r="WK160" s="144"/>
      <c r="WL160" s="144"/>
      <c r="WM160" s="144"/>
      <c r="WN160" s="144"/>
      <c r="WO160" s="144"/>
      <c r="WP160" s="144"/>
      <c r="WQ160" s="144"/>
      <c r="WR160" s="144"/>
      <c r="WS160" s="144"/>
      <c r="WT160" s="144"/>
      <c r="WU160" s="144"/>
      <c r="WV160" s="144"/>
      <c r="WW160" s="144"/>
      <c r="WX160" s="144"/>
      <c r="WY160" s="144"/>
      <c r="WZ160" s="144"/>
      <c r="XA160" s="144"/>
      <c r="XB160" s="144"/>
      <c r="XC160" s="144"/>
      <c r="XD160" s="144"/>
      <c r="XE160" s="144"/>
      <c r="XF160" s="144"/>
      <c r="XG160" s="144"/>
      <c r="XH160" s="144"/>
      <c r="XI160" s="144"/>
      <c r="XJ160" s="144"/>
      <c r="XK160" s="144"/>
      <c r="XL160" s="144"/>
      <c r="XM160" s="144"/>
      <c r="XN160" s="144"/>
      <c r="XO160" s="144"/>
      <c r="XP160" s="144"/>
      <c r="XQ160" s="144"/>
      <c r="XR160" s="144"/>
      <c r="XS160" s="144"/>
      <c r="XT160" s="144"/>
      <c r="XU160" s="144"/>
      <c r="XV160" s="144"/>
      <c r="XW160" s="144"/>
      <c r="XX160" s="144"/>
      <c r="XY160" s="144"/>
      <c r="XZ160" s="144"/>
      <c r="YA160" s="144"/>
      <c r="YB160" s="144"/>
      <c r="YC160" s="144"/>
      <c r="YD160" s="144"/>
      <c r="YE160" s="144"/>
      <c r="YF160" s="144"/>
      <c r="YG160" s="144"/>
      <c r="YH160" s="144"/>
      <c r="YI160" s="144"/>
      <c r="YJ160" s="144"/>
      <c r="YK160" s="144"/>
      <c r="YL160" s="144"/>
      <c r="YM160" s="144"/>
      <c r="YN160" s="144"/>
      <c r="YO160" s="144"/>
      <c r="YP160" s="144"/>
      <c r="YQ160" s="144"/>
      <c r="YR160" s="144"/>
      <c r="YS160" s="144"/>
      <c r="YT160" s="144"/>
      <c r="YU160" s="144"/>
      <c r="YV160" s="144"/>
      <c r="YW160" s="144"/>
      <c r="YX160" s="144"/>
      <c r="YY160" s="144"/>
      <c r="YZ160" s="144"/>
      <c r="ZA160" s="144"/>
      <c r="ZB160" s="144"/>
      <c r="ZC160" s="144"/>
      <c r="ZD160" s="144"/>
      <c r="ZE160" s="144"/>
      <c r="ZF160" s="144"/>
      <c r="ZG160" s="144"/>
      <c r="ZH160" s="144"/>
      <c r="ZI160" s="144"/>
      <c r="ZJ160" s="144"/>
      <c r="ZK160" s="144"/>
      <c r="ZL160" s="144"/>
      <c r="ZM160" s="144"/>
      <c r="ZN160" s="144"/>
      <c r="ZO160" s="144"/>
      <c r="ZP160" s="144"/>
      <c r="ZQ160" s="144"/>
      <c r="ZR160" s="144"/>
      <c r="ZS160" s="144"/>
      <c r="ZT160" s="144"/>
      <c r="ZU160" s="144"/>
      <c r="ZV160" s="144"/>
      <c r="ZW160" s="144"/>
      <c r="ZX160" s="144"/>
      <c r="ZY160" s="144"/>
      <c r="ZZ160" s="144"/>
      <c r="AAA160" s="144"/>
      <c r="AAB160" s="144"/>
      <c r="AAC160" s="144"/>
      <c r="AAD160" s="144"/>
      <c r="AAE160" s="144"/>
      <c r="AAF160" s="144"/>
      <c r="AAG160" s="144"/>
      <c r="AAH160" s="144"/>
      <c r="AAI160" s="144"/>
      <c r="AAJ160" s="144"/>
      <c r="AAK160" s="144"/>
      <c r="AAL160" s="144"/>
      <c r="AAM160" s="144"/>
      <c r="AAN160" s="144"/>
      <c r="AAO160" s="144"/>
      <c r="AAP160" s="144"/>
      <c r="AAQ160" s="144"/>
      <c r="AAR160" s="144"/>
      <c r="AAS160" s="144"/>
      <c r="AAT160" s="144"/>
      <c r="AAU160" s="144"/>
      <c r="AAV160" s="144"/>
      <c r="AAW160" s="144"/>
      <c r="AAX160" s="144"/>
      <c r="AAY160" s="144"/>
      <c r="AAZ160" s="144"/>
      <c r="ABA160" s="144"/>
      <c r="ABB160" s="144"/>
      <c r="ABC160" s="144"/>
      <c r="ABD160" s="144"/>
      <c r="ABE160" s="144"/>
      <c r="ABF160" s="144"/>
      <c r="ABG160" s="144"/>
      <c r="ABH160" s="144"/>
      <c r="ABI160" s="144"/>
      <c r="ABJ160" s="144"/>
      <c r="ABK160" s="144"/>
      <c r="ABL160" s="144"/>
      <c r="ABM160" s="144"/>
      <c r="ABN160" s="144"/>
      <c r="ABO160" s="144"/>
      <c r="ABP160" s="144"/>
      <c r="ABQ160" s="144"/>
      <c r="ABR160" s="144"/>
      <c r="ABS160" s="144"/>
      <c r="ABT160" s="144"/>
      <c r="ABU160" s="144"/>
      <c r="ABV160" s="144"/>
      <c r="ABW160" s="144"/>
      <c r="ABX160" s="144"/>
      <c r="ABY160" s="144"/>
      <c r="ABZ160" s="144"/>
      <c r="ACA160" s="144"/>
      <c r="ACB160" s="144"/>
      <c r="ACC160" s="144"/>
      <c r="ACD160" s="144"/>
      <c r="ACE160" s="144"/>
      <c r="ACF160" s="144"/>
      <c r="ACG160" s="144"/>
      <c r="ACH160" s="144"/>
      <c r="ACI160" s="144"/>
      <c r="ACJ160" s="144"/>
      <c r="ACK160" s="144"/>
      <c r="ACL160" s="144"/>
      <c r="ACM160" s="144"/>
      <c r="ACN160" s="144"/>
      <c r="ACO160" s="144"/>
      <c r="ACP160" s="144"/>
      <c r="ACQ160" s="144"/>
      <c r="ACR160" s="144"/>
      <c r="ACS160" s="144"/>
      <c r="ACT160" s="144"/>
      <c r="ACU160" s="144"/>
      <c r="ACV160" s="144"/>
      <c r="ACW160" s="144"/>
      <c r="ACX160" s="144"/>
      <c r="ACY160" s="144"/>
      <c r="ACZ160" s="144"/>
      <c r="ADA160" s="144"/>
      <c r="ADB160" s="144"/>
      <c r="ADC160" s="144"/>
      <c r="ADD160" s="144"/>
      <c r="ADE160" s="144"/>
      <c r="ADF160" s="144"/>
      <c r="ADG160" s="144"/>
      <c r="ADH160" s="144"/>
      <c r="ADI160" s="144"/>
      <c r="ADJ160" s="144"/>
      <c r="ADK160" s="144"/>
      <c r="ADL160" s="144"/>
      <c r="ADM160" s="144"/>
      <c r="ADN160" s="144"/>
      <c r="ADO160" s="144"/>
      <c r="ADP160" s="144"/>
      <c r="ADQ160" s="144"/>
      <c r="ADR160" s="144"/>
      <c r="ADS160" s="144"/>
      <c r="ADT160" s="144"/>
      <c r="ADU160" s="144"/>
      <c r="ADV160" s="144"/>
      <c r="ADW160" s="144"/>
      <c r="ADX160" s="144"/>
      <c r="ADY160" s="144"/>
      <c r="ADZ160" s="144"/>
      <c r="AEA160" s="144"/>
      <c r="AEB160" s="144"/>
      <c r="AEC160" s="144"/>
      <c r="AED160" s="144"/>
      <c r="AEE160" s="144"/>
      <c r="AEF160" s="144"/>
      <c r="AEG160" s="144"/>
      <c r="AEH160" s="144"/>
      <c r="AEI160" s="144"/>
      <c r="AEJ160" s="144"/>
      <c r="AEK160" s="144"/>
      <c r="AEL160" s="144"/>
      <c r="AEM160" s="144"/>
      <c r="AEN160" s="144"/>
      <c r="AEO160" s="144"/>
      <c r="AEP160" s="144"/>
      <c r="AEQ160" s="144"/>
      <c r="AER160" s="144"/>
      <c r="AES160" s="144"/>
      <c r="AET160" s="144"/>
      <c r="AEU160" s="144"/>
      <c r="AEV160" s="144"/>
      <c r="AEW160" s="144"/>
      <c r="AEX160" s="144"/>
      <c r="AEY160" s="144"/>
      <c r="AEZ160" s="144"/>
      <c r="AFA160" s="144"/>
      <c r="AFB160" s="144"/>
      <c r="AFC160" s="144"/>
      <c r="AFD160" s="144"/>
      <c r="AFE160" s="144"/>
      <c r="AFF160" s="144"/>
      <c r="AFG160" s="144"/>
      <c r="AFH160" s="144"/>
      <c r="AFI160" s="144"/>
      <c r="AFJ160" s="144"/>
      <c r="AFK160" s="144"/>
      <c r="AFL160" s="144"/>
      <c r="AFM160" s="144"/>
      <c r="AFN160" s="144"/>
      <c r="AFO160" s="144"/>
      <c r="AFP160" s="144"/>
      <c r="AFQ160" s="144"/>
      <c r="AFR160" s="144"/>
      <c r="AFS160" s="144"/>
      <c r="AFT160" s="144"/>
      <c r="AFU160" s="144"/>
      <c r="AFV160" s="144"/>
      <c r="AFW160" s="144"/>
      <c r="AFX160" s="144"/>
      <c r="AFY160" s="144"/>
      <c r="AFZ160" s="144"/>
      <c r="AGA160" s="144"/>
      <c r="AGB160" s="144"/>
      <c r="AGC160" s="144"/>
      <c r="AGD160" s="144"/>
      <c r="AGE160" s="144"/>
      <c r="AGF160" s="144"/>
      <c r="AGG160" s="144"/>
      <c r="AGH160" s="144"/>
      <c r="AGI160" s="144"/>
      <c r="AGJ160" s="144"/>
      <c r="AGK160" s="144"/>
      <c r="AGL160" s="144"/>
      <c r="AGM160" s="144"/>
      <c r="AGN160" s="144"/>
      <c r="AGO160" s="144"/>
      <c r="AGP160" s="144"/>
      <c r="AGQ160" s="144"/>
      <c r="AGR160" s="144"/>
      <c r="AGS160" s="144"/>
      <c r="AGT160" s="144"/>
      <c r="AGU160" s="144"/>
      <c r="AGV160" s="144"/>
      <c r="AGW160" s="144"/>
      <c r="AGX160" s="144"/>
      <c r="AGY160" s="144"/>
      <c r="AGZ160" s="144"/>
      <c r="AHA160" s="144"/>
      <c r="AHB160" s="144"/>
      <c r="AHC160" s="144"/>
      <c r="AHD160" s="144"/>
      <c r="AHE160" s="144"/>
      <c r="AHF160" s="144"/>
      <c r="AHG160" s="144"/>
      <c r="AHH160" s="144"/>
      <c r="AHI160" s="144"/>
      <c r="AHJ160" s="144"/>
      <c r="AHK160" s="144"/>
      <c r="AHL160" s="144"/>
      <c r="AHM160" s="144"/>
      <c r="AHN160" s="144"/>
      <c r="AHO160" s="144"/>
      <c r="AHP160" s="144"/>
      <c r="AHQ160" s="144"/>
      <c r="AHR160" s="144"/>
      <c r="AHS160" s="144"/>
      <c r="AHT160" s="144"/>
      <c r="AHU160" s="144"/>
      <c r="AHV160" s="144"/>
      <c r="AHW160" s="144"/>
      <c r="AHX160" s="144"/>
      <c r="AHY160" s="144"/>
      <c r="AHZ160" s="144"/>
      <c r="AIA160" s="144"/>
      <c r="AIB160" s="144"/>
      <c r="AIC160" s="144"/>
      <c r="AID160" s="144"/>
      <c r="AIE160" s="144"/>
      <c r="AIF160" s="144"/>
      <c r="AIG160" s="144"/>
      <c r="AIH160" s="144"/>
      <c r="AII160" s="144"/>
      <c r="AIJ160" s="144"/>
      <c r="AIK160" s="144"/>
      <c r="AIL160" s="144"/>
      <c r="AIM160" s="144"/>
      <c r="AIN160" s="144"/>
      <c r="AIO160" s="144"/>
      <c r="AIP160" s="144"/>
      <c r="AIQ160" s="144"/>
      <c r="AIR160" s="144"/>
      <c r="AIS160" s="144"/>
      <c r="AIT160" s="144"/>
      <c r="AIU160" s="144"/>
      <c r="AIV160" s="144"/>
      <c r="AIW160" s="144"/>
      <c r="AIX160" s="144"/>
      <c r="AIY160" s="144"/>
      <c r="AIZ160" s="144"/>
      <c r="AJA160" s="144"/>
      <c r="AJB160" s="144"/>
      <c r="AJC160" s="144"/>
      <c r="AJD160" s="144"/>
      <c r="AJE160" s="144"/>
      <c r="AJF160" s="144"/>
      <c r="AJG160" s="144"/>
      <c r="AJH160" s="144"/>
      <c r="AJI160" s="144"/>
      <c r="AJJ160" s="144"/>
      <c r="AJK160" s="144"/>
      <c r="AJL160" s="144"/>
      <c r="AJM160" s="144"/>
      <c r="AJN160" s="144"/>
      <c r="AJO160" s="144"/>
      <c r="AJP160" s="144"/>
      <c r="AJQ160" s="144"/>
      <c r="AJR160" s="144"/>
      <c r="AJS160" s="144"/>
      <c r="AJT160" s="144"/>
      <c r="AJU160" s="144"/>
      <c r="AJV160" s="144"/>
      <c r="AJW160" s="144"/>
      <c r="AJX160" s="144"/>
      <c r="AJY160" s="144"/>
      <c r="AJZ160" s="144"/>
      <c r="AKA160" s="144"/>
      <c r="AKB160" s="144"/>
      <c r="AKC160" s="144"/>
      <c r="AKD160" s="144"/>
      <c r="AKE160" s="144"/>
      <c r="AKF160" s="144"/>
      <c r="AKG160" s="144"/>
      <c r="AKH160" s="144"/>
      <c r="AKI160" s="144"/>
    </row>
    <row r="161" spans="1:971" s="145" customFormat="1" ht="409.5" customHeight="1">
      <c r="A161" s="481" t="s">
        <v>351</v>
      </c>
      <c r="B161" s="481" t="s">
        <v>352</v>
      </c>
      <c r="C161" s="479" t="s">
        <v>1307</v>
      </c>
      <c r="D161" s="479" t="s">
        <v>767</v>
      </c>
      <c r="E161" s="479" t="s">
        <v>768</v>
      </c>
      <c r="F161" s="631" t="s">
        <v>1548</v>
      </c>
      <c r="G161" s="611">
        <v>45292</v>
      </c>
      <c r="H161" s="611">
        <v>45657</v>
      </c>
      <c r="I161" s="610" t="s">
        <v>354</v>
      </c>
      <c r="J161" s="610" t="s">
        <v>799</v>
      </c>
      <c r="K161" s="610" t="s">
        <v>191</v>
      </c>
      <c r="L161" s="627" t="s">
        <v>1549</v>
      </c>
      <c r="M161" s="627" t="s">
        <v>1555</v>
      </c>
      <c r="N161" s="488">
        <v>0.25</v>
      </c>
      <c r="O161" s="491"/>
      <c r="P161" s="488">
        <v>0.25</v>
      </c>
      <c r="Q161" s="491"/>
      <c r="R161" s="488">
        <v>0.25</v>
      </c>
      <c r="S161" s="491"/>
      <c r="T161" s="488">
        <v>0.25</v>
      </c>
      <c r="U161" s="490"/>
      <c r="V161" s="500">
        <f>N161+P161+R161+T161</f>
        <v>1</v>
      </c>
      <c r="W161" s="498"/>
      <c r="X161" s="303"/>
      <c r="Y161" s="607"/>
      <c r="Z161" s="306"/>
      <c r="AA161" s="607"/>
      <c r="AB161" s="214"/>
      <c r="AC161" s="214"/>
      <c r="AD161" s="144"/>
      <c r="AE161" s="144"/>
      <c r="AF161" s="144"/>
      <c r="AG161" s="144"/>
      <c r="AH161" s="144"/>
      <c r="AI161" s="144"/>
      <c r="AJ161" s="144"/>
      <c r="AK161" s="144"/>
      <c r="AL161" s="144"/>
      <c r="AM161" s="144"/>
      <c r="AN161" s="144"/>
      <c r="AO161" s="144"/>
      <c r="AP161" s="144"/>
      <c r="AQ161" s="144"/>
      <c r="AR161" s="144"/>
      <c r="AS161" s="144"/>
      <c r="AT161" s="144"/>
      <c r="AU161" s="144"/>
      <c r="AV161" s="144"/>
      <c r="AW161" s="144"/>
      <c r="AX161" s="144"/>
      <c r="AY161" s="144"/>
      <c r="AZ161" s="144"/>
      <c r="BA161" s="144"/>
      <c r="BB161" s="144"/>
      <c r="BC161" s="144"/>
      <c r="BD161" s="144"/>
      <c r="BE161" s="144"/>
      <c r="BF161" s="144"/>
      <c r="BG161" s="144"/>
      <c r="BH161" s="144"/>
      <c r="BI161" s="144"/>
      <c r="BJ161" s="144"/>
      <c r="BK161" s="144"/>
      <c r="BL161" s="144"/>
      <c r="BM161" s="144"/>
      <c r="BN161" s="144"/>
      <c r="BO161" s="144"/>
      <c r="BP161" s="144"/>
      <c r="BQ161" s="144"/>
      <c r="BR161" s="144"/>
      <c r="BS161" s="144"/>
      <c r="BT161" s="144"/>
      <c r="BU161" s="144"/>
      <c r="BV161" s="144"/>
      <c r="BW161" s="144"/>
      <c r="BX161" s="144"/>
      <c r="BY161" s="144"/>
      <c r="BZ161" s="144"/>
      <c r="CA161" s="144"/>
      <c r="CB161" s="144"/>
      <c r="CC161" s="144"/>
      <c r="CD161" s="144"/>
      <c r="CE161" s="144"/>
      <c r="CF161" s="144"/>
      <c r="CG161" s="144"/>
      <c r="CH161" s="144"/>
      <c r="CI161" s="144"/>
      <c r="CJ161" s="144"/>
      <c r="CK161" s="144"/>
      <c r="CL161" s="144"/>
      <c r="CM161" s="144"/>
      <c r="CN161" s="144"/>
      <c r="CO161" s="144"/>
      <c r="CP161" s="144"/>
      <c r="CQ161" s="144"/>
      <c r="CR161" s="144"/>
      <c r="CS161" s="144"/>
      <c r="CT161" s="144"/>
      <c r="CU161" s="144"/>
      <c r="CV161" s="144"/>
      <c r="CW161" s="144"/>
      <c r="CX161" s="144"/>
      <c r="CY161" s="144"/>
      <c r="CZ161" s="144"/>
      <c r="DA161" s="144"/>
      <c r="DB161" s="144"/>
      <c r="DC161" s="144"/>
      <c r="DD161" s="144"/>
      <c r="DE161" s="144"/>
      <c r="DF161" s="144"/>
      <c r="DG161" s="144"/>
      <c r="DH161" s="144"/>
      <c r="DI161" s="144"/>
      <c r="DJ161" s="144"/>
      <c r="DK161" s="144"/>
      <c r="DL161" s="144"/>
      <c r="DM161" s="144"/>
      <c r="DN161" s="144"/>
      <c r="DO161" s="144"/>
      <c r="DP161" s="144"/>
      <c r="DQ161" s="144"/>
      <c r="DR161" s="144"/>
      <c r="DS161" s="144"/>
      <c r="DT161" s="144"/>
      <c r="DU161" s="144"/>
      <c r="DV161" s="144"/>
      <c r="DW161" s="144"/>
      <c r="DX161" s="144"/>
      <c r="DY161" s="144"/>
      <c r="DZ161" s="144"/>
      <c r="EA161" s="144"/>
      <c r="EB161" s="144"/>
      <c r="EC161" s="144"/>
      <c r="ED161" s="144"/>
      <c r="EE161" s="144"/>
      <c r="EF161" s="144"/>
      <c r="EG161" s="144"/>
      <c r="EH161" s="144"/>
      <c r="EI161" s="144"/>
      <c r="EJ161" s="144"/>
      <c r="EK161" s="144"/>
      <c r="EL161" s="144"/>
      <c r="EM161" s="144"/>
      <c r="EN161" s="144"/>
      <c r="EO161" s="144"/>
      <c r="EP161" s="144"/>
      <c r="EQ161" s="144"/>
      <c r="ER161" s="144"/>
      <c r="ES161" s="144"/>
      <c r="ET161" s="144"/>
      <c r="EU161" s="144"/>
      <c r="EV161" s="144"/>
      <c r="EW161" s="144"/>
      <c r="EX161" s="144"/>
      <c r="EY161" s="144"/>
      <c r="EZ161" s="144"/>
      <c r="FA161" s="144"/>
      <c r="FB161" s="144"/>
      <c r="FC161" s="144"/>
      <c r="FD161" s="144"/>
      <c r="FE161" s="144"/>
      <c r="FF161" s="144"/>
      <c r="FG161" s="144"/>
      <c r="FH161" s="144"/>
      <c r="FI161" s="144"/>
      <c r="FJ161" s="144"/>
      <c r="FK161" s="144"/>
      <c r="FL161" s="144"/>
      <c r="FM161" s="144"/>
      <c r="FN161" s="144"/>
      <c r="FO161" s="144"/>
      <c r="FP161" s="144"/>
      <c r="FQ161" s="144"/>
      <c r="FR161" s="144"/>
      <c r="FS161" s="144"/>
      <c r="FT161" s="144"/>
      <c r="FU161" s="144"/>
      <c r="FV161" s="144"/>
      <c r="FW161" s="144"/>
      <c r="FX161" s="144"/>
      <c r="FY161" s="144"/>
      <c r="FZ161" s="144"/>
      <c r="GA161" s="144"/>
      <c r="GB161" s="144"/>
      <c r="GC161" s="144"/>
      <c r="GD161" s="144"/>
      <c r="GE161" s="144"/>
      <c r="GF161" s="144"/>
      <c r="GG161" s="144"/>
      <c r="GH161" s="144"/>
      <c r="GI161" s="144"/>
      <c r="GJ161" s="144"/>
      <c r="GK161" s="144"/>
      <c r="GL161" s="144"/>
      <c r="GM161" s="144"/>
      <c r="GN161" s="144"/>
      <c r="GO161" s="144"/>
      <c r="GP161" s="144"/>
      <c r="GQ161" s="144"/>
      <c r="GR161" s="144"/>
      <c r="GS161" s="144"/>
      <c r="GT161" s="144"/>
      <c r="GU161" s="144"/>
      <c r="GV161" s="144"/>
      <c r="GW161" s="144"/>
      <c r="GX161" s="144"/>
      <c r="GY161" s="144"/>
      <c r="GZ161" s="144"/>
      <c r="HA161" s="144"/>
      <c r="HB161" s="144"/>
      <c r="HC161" s="144"/>
      <c r="HD161" s="144"/>
      <c r="HE161" s="144"/>
      <c r="HF161" s="144"/>
      <c r="HG161" s="144"/>
      <c r="HH161" s="144"/>
      <c r="HI161" s="144"/>
      <c r="HJ161" s="144"/>
      <c r="HK161" s="144"/>
      <c r="HL161" s="144"/>
      <c r="HM161" s="144"/>
      <c r="HN161" s="144"/>
      <c r="HO161" s="144"/>
      <c r="HP161" s="144"/>
      <c r="HQ161" s="144"/>
      <c r="HR161" s="144"/>
      <c r="HS161" s="144"/>
      <c r="HT161" s="144"/>
      <c r="HU161" s="144"/>
      <c r="HV161" s="144"/>
      <c r="HW161" s="144"/>
      <c r="HX161" s="144"/>
      <c r="HY161" s="144"/>
      <c r="HZ161" s="144"/>
      <c r="IA161" s="144"/>
      <c r="IB161" s="144"/>
      <c r="IC161" s="144"/>
      <c r="ID161" s="144"/>
      <c r="IE161" s="144"/>
      <c r="IF161" s="144"/>
      <c r="IG161" s="144"/>
      <c r="IH161" s="144"/>
      <c r="II161" s="144"/>
      <c r="IJ161" s="144"/>
      <c r="IK161" s="144"/>
      <c r="IL161" s="144"/>
      <c r="IM161" s="144"/>
      <c r="IN161" s="144"/>
      <c r="IO161" s="144"/>
      <c r="IP161" s="144"/>
      <c r="IQ161" s="144"/>
      <c r="IR161" s="144"/>
      <c r="IS161" s="144"/>
      <c r="IT161" s="144"/>
      <c r="IU161" s="144"/>
      <c r="IV161" s="144"/>
      <c r="IW161" s="144"/>
      <c r="IX161" s="144"/>
      <c r="IY161" s="144"/>
      <c r="IZ161" s="144"/>
      <c r="JA161" s="144"/>
      <c r="JB161" s="144"/>
      <c r="JC161" s="144"/>
      <c r="JD161" s="144"/>
      <c r="JE161" s="144"/>
      <c r="JF161" s="144"/>
      <c r="JG161" s="144"/>
      <c r="JH161" s="144"/>
      <c r="JI161" s="144"/>
      <c r="JJ161" s="144"/>
      <c r="JK161" s="144"/>
      <c r="JL161" s="144"/>
      <c r="JM161" s="144"/>
      <c r="JN161" s="144"/>
      <c r="JO161" s="144"/>
      <c r="JP161" s="144"/>
      <c r="JQ161" s="144"/>
      <c r="JR161" s="144"/>
      <c r="JS161" s="144"/>
      <c r="JT161" s="144"/>
      <c r="JU161" s="144"/>
      <c r="JV161" s="144"/>
      <c r="JW161" s="144"/>
      <c r="JX161" s="144"/>
      <c r="JY161" s="144"/>
      <c r="JZ161" s="144"/>
      <c r="KA161" s="144"/>
      <c r="KB161" s="144"/>
      <c r="KC161" s="144"/>
      <c r="KD161" s="144"/>
      <c r="KE161" s="144"/>
      <c r="KF161" s="144"/>
      <c r="KG161" s="144"/>
      <c r="KH161" s="144"/>
      <c r="KI161" s="144"/>
      <c r="KJ161" s="144"/>
      <c r="KK161" s="144"/>
      <c r="KL161" s="144"/>
      <c r="KM161" s="144"/>
      <c r="KN161" s="144"/>
      <c r="KO161" s="144"/>
      <c r="KP161" s="144"/>
      <c r="KQ161" s="144"/>
      <c r="KR161" s="144"/>
      <c r="KS161" s="144"/>
      <c r="KT161" s="144"/>
      <c r="KU161" s="144"/>
      <c r="KV161" s="144"/>
      <c r="KW161" s="144"/>
      <c r="KX161" s="144"/>
      <c r="KY161" s="144"/>
      <c r="KZ161" s="144"/>
      <c r="LA161" s="144"/>
      <c r="LB161" s="144"/>
      <c r="LC161" s="144"/>
      <c r="LD161" s="144"/>
      <c r="LE161" s="144"/>
      <c r="LF161" s="144"/>
      <c r="LG161" s="144"/>
      <c r="LH161" s="144"/>
      <c r="LI161" s="144"/>
      <c r="LJ161" s="144"/>
      <c r="LK161" s="144"/>
      <c r="LL161" s="144"/>
      <c r="LM161" s="144"/>
      <c r="LN161" s="144"/>
      <c r="LO161" s="144"/>
      <c r="LP161" s="144"/>
      <c r="LQ161" s="144"/>
      <c r="LR161" s="144"/>
      <c r="LS161" s="144"/>
      <c r="LT161" s="144"/>
      <c r="LU161" s="144"/>
      <c r="LV161" s="144"/>
      <c r="LW161" s="144"/>
      <c r="LX161" s="144"/>
      <c r="LY161" s="144"/>
      <c r="LZ161" s="144"/>
      <c r="MA161" s="144"/>
      <c r="MB161" s="144"/>
      <c r="MC161" s="144"/>
      <c r="MD161" s="144"/>
      <c r="ME161" s="144"/>
      <c r="MF161" s="144"/>
      <c r="MG161" s="144"/>
      <c r="MH161" s="144"/>
      <c r="MI161" s="144"/>
      <c r="MJ161" s="144"/>
      <c r="MK161" s="144"/>
      <c r="ML161" s="144"/>
      <c r="MM161" s="144"/>
      <c r="MN161" s="144"/>
      <c r="MO161" s="144"/>
      <c r="MP161" s="144"/>
      <c r="MQ161" s="144"/>
      <c r="MR161" s="144"/>
      <c r="MS161" s="144"/>
      <c r="MT161" s="144"/>
      <c r="MU161" s="144"/>
      <c r="MV161" s="144"/>
      <c r="MW161" s="144"/>
      <c r="MX161" s="144"/>
      <c r="MY161" s="144"/>
      <c r="MZ161" s="144"/>
      <c r="NA161" s="144"/>
      <c r="NB161" s="144"/>
      <c r="NC161" s="144"/>
      <c r="ND161" s="144"/>
      <c r="NE161" s="144"/>
      <c r="NF161" s="144"/>
      <c r="NG161" s="144"/>
      <c r="NH161" s="144"/>
      <c r="NI161" s="144"/>
      <c r="NJ161" s="144"/>
      <c r="NK161" s="144"/>
      <c r="NL161" s="144"/>
      <c r="NM161" s="144"/>
      <c r="NN161" s="144"/>
      <c r="NO161" s="144"/>
      <c r="NP161" s="144"/>
      <c r="NQ161" s="144"/>
      <c r="NR161" s="144"/>
      <c r="NS161" s="144"/>
      <c r="NT161" s="144"/>
      <c r="NU161" s="144"/>
      <c r="NV161" s="144"/>
      <c r="NW161" s="144"/>
      <c r="NX161" s="144"/>
      <c r="NY161" s="144"/>
      <c r="NZ161" s="144"/>
      <c r="OA161" s="144"/>
      <c r="OB161" s="144"/>
      <c r="OC161" s="144"/>
      <c r="OD161" s="144"/>
      <c r="OE161" s="144"/>
      <c r="OF161" s="144"/>
      <c r="OG161" s="144"/>
      <c r="OH161" s="144"/>
      <c r="OI161" s="144"/>
      <c r="OJ161" s="144"/>
      <c r="OK161" s="144"/>
      <c r="OL161" s="144"/>
      <c r="OM161" s="144"/>
      <c r="ON161" s="144"/>
      <c r="OO161" s="144"/>
      <c r="OP161" s="144"/>
      <c r="OQ161" s="144"/>
      <c r="OR161" s="144"/>
      <c r="OS161" s="144"/>
      <c r="OT161" s="144"/>
      <c r="OU161" s="144"/>
      <c r="OV161" s="144"/>
      <c r="OW161" s="144"/>
      <c r="OX161" s="144"/>
      <c r="OY161" s="144"/>
      <c r="OZ161" s="144"/>
      <c r="PA161" s="144"/>
      <c r="PB161" s="144"/>
      <c r="PC161" s="144"/>
      <c r="PD161" s="144"/>
      <c r="PE161" s="144"/>
      <c r="PF161" s="144"/>
      <c r="PG161" s="144"/>
      <c r="PH161" s="144"/>
      <c r="PI161" s="144"/>
      <c r="PJ161" s="144"/>
      <c r="PK161" s="144"/>
      <c r="PL161" s="144"/>
      <c r="PM161" s="144"/>
      <c r="PN161" s="144"/>
      <c r="PO161" s="144"/>
      <c r="PP161" s="144"/>
      <c r="PQ161" s="144"/>
      <c r="PR161" s="144"/>
      <c r="PS161" s="144"/>
      <c r="PT161" s="144"/>
      <c r="PU161" s="144"/>
      <c r="PV161" s="144"/>
      <c r="PW161" s="144"/>
      <c r="PX161" s="144"/>
      <c r="PY161" s="144"/>
      <c r="PZ161" s="144"/>
      <c r="QA161" s="144"/>
      <c r="QB161" s="144"/>
      <c r="QC161" s="144"/>
      <c r="QD161" s="144"/>
      <c r="QE161" s="144"/>
      <c r="QF161" s="144"/>
      <c r="QG161" s="144"/>
      <c r="QH161" s="144"/>
      <c r="QI161" s="144"/>
      <c r="QJ161" s="144"/>
      <c r="QK161" s="144"/>
      <c r="QL161" s="144"/>
      <c r="QM161" s="144"/>
      <c r="QN161" s="144"/>
      <c r="QO161" s="144"/>
      <c r="QP161" s="144"/>
      <c r="QQ161" s="144"/>
      <c r="QR161" s="144"/>
      <c r="QS161" s="144"/>
      <c r="QT161" s="144"/>
      <c r="QU161" s="144"/>
      <c r="QV161" s="144"/>
      <c r="QW161" s="144"/>
      <c r="QX161" s="144"/>
      <c r="QY161" s="144"/>
      <c r="QZ161" s="144"/>
      <c r="RA161" s="144"/>
      <c r="RB161" s="144"/>
      <c r="RC161" s="144"/>
      <c r="RD161" s="144"/>
      <c r="RE161" s="144"/>
      <c r="RF161" s="144"/>
      <c r="RG161" s="144"/>
      <c r="RH161" s="144"/>
      <c r="RI161" s="144"/>
      <c r="RJ161" s="144"/>
      <c r="RK161" s="144"/>
      <c r="RL161" s="144"/>
      <c r="RM161" s="144"/>
      <c r="RN161" s="144"/>
      <c r="RO161" s="144"/>
      <c r="RP161" s="144"/>
      <c r="RQ161" s="144"/>
      <c r="RR161" s="144"/>
      <c r="RS161" s="144"/>
      <c r="RT161" s="144"/>
      <c r="RU161" s="144"/>
      <c r="RV161" s="144"/>
      <c r="RW161" s="144"/>
      <c r="RX161" s="144"/>
      <c r="RY161" s="144"/>
      <c r="RZ161" s="144"/>
      <c r="SA161" s="144"/>
      <c r="SB161" s="144"/>
      <c r="SC161" s="144"/>
      <c r="SD161" s="144"/>
      <c r="SE161" s="144"/>
      <c r="SF161" s="144"/>
      <c r="SG161" s="144"/>
      <c r="SH161" s="144"/>
      <c r="SI161" s="144"/>
      <c r="SJ161" s="144"/>
      <c r="SK161" s="144"/>
      <c r="SL161" s="144"/>
      <c r="SM161" s="144"/>
      <c r="SN161" s="144"/>
      <c r="SO161" s="144"/>
      <c r="SP161" s="144"/>
      <c r="SQ161" s="144"/>
      <c r="SR161" s="144"/>
      <c r="SS161" s="144"/>
      <c r="ST161" s="144"/>
      <c r="SU161" s="144"/>
      <c r="SV161" s="144"/>
      <c r="SW161" s="144"/>
      <c r="SX161" s="144"/>
      <c r="SY161" s="144"/>
      <c r="SZ161" s="144"/>
      <c r="TA161" s="144"/>
      <c r="TB161" s="144"/>
      <c r="TC161" s="144"/>
      <c r="TD161" s="144"/>
      <c r="TE161" s="144"/>
      <c r="TF161" s="144"/>
      <c r="TG161" s="144"/>
      <c r="TH161" s="144"/>
      <c r="TI161" s="144"/>
      <c r="TJ161" s="144"/>
      <c r="TK161" s="144"/>
      <c r="TL161" s="144"/>
      <c r="TM161" s="144"/>
      <c r="TN161" s="144"/>
      <c r="TO161" s="144"/>
      <c r="TP161" s="144"/>
      <c r="TQ161" s="144"/>
      <c r="TR161" s="144"/>
      <c r="TS161" s="144"/>
      <c r="TT161" s="144"/>
      <c r="TU161" s="144"/>
      <c r="TV161" s="144"/>
      <c r="TW161" s="144"/>
      <c r="TX161" s="144"/>
      <c r="TY161" s="144"/>
      <c r="TZ161" s="144"/>
      <c r="UA161" s="144"/>
      <c r="UB161" s="144"/>
      <c r="UC161" s="144"/>
      <c r="UD161" s="144"/>
      <c r="UE161" s="144"/>
      <c r="UF161" s="144"/>
      <c r="UG161" s="144"/>
      <c r="UH161" s="144"/>
      <c r="UI161" s="144"/>
      <c r="UJ161" s="144"/>
      <c r="UK161" s="144"/>
      <c r="UL161" s="144"/>
      <c r="UM161" s="144"/>
      <c r="UN161" s="144"/>
      <c r="UO161" s="144"/>
      <c r="UP161" s="144"/>
      <c r="UQ161" s="144"/>
      <c r="UR161" s="144"/>
      <c r="US161" s="144"/>
      <c r="UT161" s="144"/>
      <c r="UU161" s="144"/>
      <c r="UV161" s="144"/>
      <c r="UW161" s="144"/>
      <c r="UX161" s="144"/>
      <c r="UY161" s="144"/>
      <c r="UZ161" s="144"/>
      <c r="VA161" s="144"/>
      <c r="VB161" s="144"/>
      <c r="VC161" s="144"/>
      <c r="VD161" s="144"/>
      <c r="VE161" s="144"/>
      <c r="VF161" s="144"/>
      <c r="VG161" s="144"/>
      <c r="VH161" s="144"/>
      <c r="VI161" s="144"/>
      <c r="VJ161" s="144"/>
      <c r="VK161" s="144"/>
      <c r="VL161" s="144"/>
      <c r="VM161" s="144"/>
      <c r="VN161" s="144"/>
      <c r="VO161" s="144"/>
      <c r="VP161" s="144"/>
      <c r="VQ161" s="144"/>
      <c r="VR161" s="144"/>
      <c r="VS161" s="144"/>
      <c r="VT161" s="144"/>
      <c r="VU161" s="144"/>
      <c r="VV161" s="144"/>
      <c r="VW161" s="144"/>
      <c r="VX161" s="144"/>
      <c r="VY161" s="144"/>
      <c r="VZ161" s="144"/>
      <c r="WA161" s="144"/>
      <c r="WB161" s="144"/>
      <c r="WC161" s="144"/>
      <c r="WD161" s="144"/>
      <c r="WE161" s="144"/>
      <c r="WF161" s="144"/>
      <c r="WG161" s="144"/>
      <c r="WH161" s="144"/>
      <c r="WI161" s="144"/>
      <c r="WJ161" s="144"/>
      <c r="WK161" s="144"/>
      <c r="WL161" s="144"/>
      <c r="WM161" s="144"/>
      <c r="WN161" s="144"/>
      <c r="WO161" s="144"/>
      <c r="WP161" s="144"/>
      <c r="WQ161" s="144"/>
      <c r="WR161" s="144"/>
      <c r="WS161" s="144"/>
      <c r="WT161" s="144"/>
      <c r="WU161" s="144"/>
      <c r="WV161" s="144"/>
      <c r="WW161" s="144"/>
      <c r="WX161" s="144"/>
      <c r="WY161" s="144"/>
      <c r="WZ161" s="144"/>
      <c r="XA161" s="144"/>
      <c r="XB161" s="144"/>
      <c r="XC161" s="144"/>
      <c r="XD161" s="144"/>
      <c r="XE161" s="144"/>
      <c r="XF161" s="144"/>
      <c r="XG161" s="144"/>
      <c r="XH161" s="144"/>
      <c r="XI161" s="144"/>
      <c r="XJ161" s="144"/>
      <c r="XK161" s="144"/>
      <c r="XL161" s="144"/>
      <c r="XM161" s="144"/>
      <c r="XN161" s="144"/>
      <c r="XO161" s="144"/>
      <c r="XP161" s="144"/>
      <c r="XQ161" s="144"/>
      <c r="XR161" s="144"/>
      <c r="XS161" s="144"/>
      <c r="XT161" s="144"/>
      <c r="XU161" s="144"/>
      <c r="XV161" s="144"/>
      <c r="XW161" s="144"/>
      <c r="XX161" s="144"/>
      <c r="XY161" s="144"/>
      <c r="XZ161" s="144"/>
      <c r="YA161" s="144"/>
      <c r="YB161" s="144"/>
      <c r="YC161" s="144"/>
      <c r="YD161" s="144"/>
      <c r="YE161" s="144"/>
      <c r="YF161" s="144"/>
      <c r="YG161" s="144"/>
      <c r="YH161" s="144"/>
      <c r="YI161" s="144"/>
      <c r="YJ161" s="144"/>
      <c r="YK161" s="144"/>
      <c r="YL161" s="144"/>
      <c r="YM161" s="144"/>
      <c r="YN161" s="144"/>
      <c r="YO161" s="144"/>
      <c r="YP161" s="144"/>
      <c r="YQ161" s="144"/>
      <c r="YR161" s="144"/>
      <c r="YS161" s="144"/>
      <c r="YT161" s="144"/>
      <c r="YU161" s="144"/>
      <c r="YV161" s="144"/>
      <c r="YW161" s="144"/>
      <c r="YX161" s="144"/>
      <c r="YY161" s="144"/>
      <c r="YZ161" s="144"/>
      <c r="ZA161" s="144"/>
      <c r="ZB161" s="144"/>
      <c r="ZC161" s="144"/>
      <c r="ZD161" s="144"/>
      <c r="ZE161" s="144"/>
      <c r="ZF161" s="144"/>
      <c r="ZG161" s="144"/>
      <c r="ZH161" s="144"/>
      <c r="ZI161" s="144"/>
      <c r="ZJ161" s="144"/>
      <c r="ZK161" s="144"/>
      <c r="ZL161" s="144"/>
      <c r="ZM161" s="144"/>
      <c r="ZN161" s="144"/>
      <c r="ZO161" s="144"/>
      <c r="ZP161" s="144"/>
      <c r="ZQ161" s="144"/>
      <c r="ZR161" s="144"/>
      <c r="ZS161" s="144"/>
      <c r="ZT161" s="144"/>
      <c r="ZU161" s="144"/>
      <c r="ZV161" s="144"/>
      <c r="ZW161" s="144"/>
      <c r="ZX161" s="144"/>
      <c r="ZY161" s="144"/>
      <c r="ZZ161" s="144"/>
      <c r="AAA161" s="144"/>
      <c r="AAB161" s="144"/>
      <c r="AAC161" s="144"/>
      <c r="AAD161" s="144"/>
      <c r="AAE161" s="144"/>
      <c r="AAF161" s="144"/>
      <c r="AAG161" s="144"/>
      <c r="AAH161" s="144"/>
      <c r="AAI161" s="144"/>
      <c r="AAJ161" s="144"/>
      <c r="AAK161" s="144"/>
      <c r="AAL161" s="144"/>
      <c r="AAM161" s="144"/>
      <c r="AAN161" s="144"/>
      <c r="AAO161" s="144"/>
      <c r="AAP161" s="144"/>
      <c r="AAQ161" s="144"/>
      <c r="AAR161" s="144"/>
      <c r="AAS161" s="144"/>
      <c r="AAT161" s="144"/>
      <c r="AAU161" s="144"/>
      <c r="AAV161" s="144"/>
      <c r="AAW161" s="144"/>
      <c r="AAX161" s="144"/>
      <c r="AAY161" s="144"/>
      <c r="AAZ161" s="144"/>
      <c r="ABA161" s="144"/>
      <c r="ABB161" s="144"/>
      <c r="ABC161" s="144"/>
      <c r="ABD161" s="144"/>
      <c r="ABE161" s="144"/>
      <c r="ABF161" s="144"/>
      <c r="ABG161" s="144"/>
      <c r="ABH161" s="144"/>
      <c r="ABI161" s="144"/>
      <c r="ABJ161" s="144"/>
      <c r="ABK161" s="144"/>
      <c r="ABL161" s="144"/>
      <c r="ABM161" s="144"/>
      <c r="ABN161" s="144"/>
      <c r="ABO161" s="144"/>
      <c r="ABP161" s="144"/>
      <c r="ABQ161" s="144"/>
      <c r="ABR161" s="144"/>
      <c r="ABS161" s="144"/>
      <c r="ABT161" s="144"/>
      <c r="ABU161" s="144"/>
      <c r="ABV161" s="144"/>
      <c r="ABW161" s="144"/>
      <c r="ABX161" s="144"/>
      <c r="ABY161" s="144"/>
      <c r="ABZ161" s="144"/>
      <c r="ACA161" s="144"/>
      <c r="ACB161" s="144"/>
      <c r="ACC161" s="144"/>
      <c r="ACD161" s="144"/>
      <c r="ACE161" s="144"/>
      <c r="ACF161" s="144"/>
      <c r="ACG161" s="144"/>
      <c r="ACH161" s="144"/>
      <c r="ACI161" s="144"/>
      <c r="ACJ161" s="144"/>
      <c r="ACK161" s="144"/>
      <c r="ACL161" s="144"/>
      <c r="ACM161" s="144"/>
      <c r="ACN161" s="144"/>
      <c r="ACO161" s="144"/>
      <c r="ACP161" s="144"/>
      <c r="ACQ161" s="144"/>
      <c r="ACR161" s="144"/>
      <c r="ACS161" s="144"/>
      <c r="ACT161" s="144"/>
      <c r="ACU161" s="144"/>
      <c r="ACV161" s="144"/>
      <c r="ACW161" s="144"/>
      <c r="ACX161" s="144"/>
      <c r="ACY161" s="144"/>
      <c r="ACZ161" s="144"/>
      <c r="ADA161" s="144"/>
      <c r="ADB161" s="144"/>
      <c r="ADC161" s="144"/>
      <c r="ADD161" s="144"/>
      <c r="ADE161" s="144"/>
      <c r="ADF161" s="144"/>
      <c r="ADG161" s="144"/>
      <c r="ADH161" s="144"/>
      <c r="ADI161" s="144"/>
      <c r="ADJ161" s="144"/>
      <c r="ADK161" s="144"/>
      <c r="ADL161" s="144"/>
      <c r="ADM161" s="144"/>
      <c r="ADN161" s="144"/>
      <c r="ADO161" s="144"/>
      <c r="ADP161" s="144"/>
      <c r="ADQ161" s="144"/>
      <c r="ADR161" s="144"/>
      <c r="ADS161" s="144"/>
      <c r="ADT161" s="144"/>
      <c r="ADU161" s="144"/>
      <c r="ADV161" s="144"/>
      <c r="ADW161" s="144"/>
      <c r="ADX161" s="144"/>
      <c r="ADY161" s="144"/>
      <c r="ADZ161" s="144"/>
      <c r="AEA161" s="144"/>
      <c r="AEB161" s="144"/>
      <c r="AEC161" s="144"/>
      <c r="AED161" s="144"/>
      <c r="AEE161" s="144"/>
      <c r="AEF161" s="144"/>
      <c r="AEG161" s="144"/>
      <c r="AEH161" s="144"/>
      <c r="AEI161" s="144"/>
      <c r="AEJ161" s="144"/>
      <c r="AEK161" s="144"/>
      <c r="AEL161" s="144"/>
      <c r="AEM161" s="144"/>
      <c r="AEN161" s="144"/>
      <c r="AEO161" s="144"/>
      <c r="AEP161" s="144"/>
      <c r="AEQ161" s="144"/>
      <c r="AER161" s="144"/>
      <c r="AES161" s="144"/>
      <c r="AET161" s="144"/>
      <c r="AEU161" s="144"/>
      <c r="AEV161" s="144"/>
      <c r="AEW161" s="144"/>
      <c r="AEX161" s="144"/>
      <c r="AEY161" s="144"/>
      <c r="AEZ161" s="144"/>
      <c r="AFA161" s="144"/>
      <c r="AFB161" s="144"/>
      <c r="AFC161" s="144"/>
      <c r="AFD161" s="144"/>
      <c r="AFE161" s="144"/>
      <c r="AFF161" s="144"/>
      <c r="AFG161" s="144"/>
      <c r="AFH161" s="144"/>
      <c r="AFI161" s="144"/>
      <c r="AFJ161" s="144"/>
      <c r="AFK161" s="144"/>
      <c r="AFL161" s="144"/>
      <c r="AFM161" s="144"/>
      <c r="AFN161" s="144"/>
      <c r="AFO161" s="144"/>
      <c r="AFP161" s="144"/>
      <c r="AFQ161" s="144"/>
      <c r="AFR161" s="144"/>
      <c r="AFS161" s="144"/>
      <c r="AFT161" s="144"/>
      <c r="AFU161" s="144"/>
      <c r="AFV161" s="144"/>
      <c r="AFW161" s="144"/>
      <c r="AFX161" s="144"/>
      <c r="AFY161" s="144"/>
      <c r="AFZ161" s="144"/>
      <c r="AGA161" s="144"/>
      <c r="AGB161" s="144"/>
      <c r="AGC161" s="144"/>
      <c r="AGD161" s="144"/>
      <c r="AGE161" s="144"/>
      <c r="AGF161" s="144"/>
      <c r="AGG161" s="144"/>
      <c r="AGH161" s="144"/>
      <c r="AGI161" s="144"/>
      <c r="AGJ161" s="144"/>
      <c r="AGK161" s="144"/>
      <c r="AGL161" s="144"/>
      <c r="AGM161" s="144"/>
      <c r="AGN161" s="144"/>
      <c r="AGO161" s="144"/>
      <c r="AGP161" s="144"/>
      <c r="AGQ161" s="144"/>
      <c r="AGR161" s="144"/>
      <c r="AGS161" s="144"/>
      <c r="AGT161" s="144"/>
      <c r="AGU161" s="144"/>
      <c r="AGV161" s="144"/>
      <c r="AGW161" s="144"/>
      <c r="AGX161" s="144"/>
      <c r="AGY161" s="144"/>
      <c r="AGZ161" s="144"/>
      <c r="AHA161" s="144"/>
      <c r="AHB161" s="144"/>
      <c r="AHC161" s="144"/>
      <c r="AHD161" s="144"/>
      <c r="AHE161" s="144"/>
      <c r="AHF161" s="144"/>
      <c r="AHG161" s="144"/>
      <c r="AHH161" s="144"/>
      <c r="AHI161" s="144"/>
      <c r="AHJ161" s="144"/>
      <c r="AHK161" s="144"/>
      <c r="AHL161" s="144"/>
      <c r="AHM161" s="144"/>
      <c r="AHN161" s="144"/>
      <c r="AHO161" s="144"/>
      <c r="AHP161" s="144"/>
      <c r="AHQ161" s="144"/>
      <c r="AHR161" s="144"/>
      <c r="AHS161" s="144"/>
      <c r="AHT161" s="144"/>
      <c r="AHU161" s="144"/>
      <c r="AHV161" s="144"/>
      <c r="AHW161" s="144"/>
      <c r="AHX161" s="144"/>
      <c r="AHY161" s="144"/>
      <c r="AHZ161" s="144"/>
      <c r="AIA161" s="144"/>
      <c r="AIB161" s="144"/>
      <c r="AIC161" s="144"/>
      <c r="AID161" s="144"/>
      <c r="AIE161" s="144"/>
      <c r="AIF161" s="144"/>
      <c r="AIG161" s="144"/>
      <c r="AIH161" s="144"/>
      <c r="AII161" s="144"/>
      <c r="AIJ161" s="144"/>
      <c r="AIK161" s="144"/>
      <c r="AIL161" s="144"/>
      <c r="AIM161" s="144"/>
      <c r="AIN161" s="144"/>
      <c r="AIO161" s="144"/>
      <c r="AIP161" s="144"/>
      <c r="AIQ161" s="144"/>
      <c r="AIR161" s="144"/>
      <c r="AIS161" s="144"/>
      <c r="AIT161" s="144"/>
      <c r="AIU161" s="144"/>
      <c r="AIV161" s="144"/>
      <c r="AIW161" s="144"/>
      <c r="AIX161" s="144"/>
      <c r="AIY161" s="144"/>
      <c r="AIZ161" s="144"/>
      <c r="AJA161" s="144"/>
      <c r="AJB161" s="144"/>
      <c r="AJC161" s="144"/>
      <c r="AJD161" s="144"/>
      <c r="AJE161" s="144"/>
      <c r="AJF161" s="144"/>
      <c r="AJG161" s="144"/>
      <c r="AJH161" s="144"/>
      <c r="AJI161" s="144"/>
      <c r="AJJ161" s="144"/>
      <c r="AJK161" s="144"/>
      <c r="AJL161" s="144"/>
      <c r="AJM161" s="144"/>
      <c r="AJN161" s="144"/>
      <c r="AJO161" s="144"/>
      <c r="AJP161" s="144"/>
      <c r="AJQ161" s="144"/>
      <c r="AJR161" s="144"/>
      <c r="AJS161" s="144"/>
      <c r="AJT161" s="144"/>
      <c r="AJU161" s="144"/>
      <c r="AJV161" s="144"/>
      <c r="AJW161" s="144"/>
      <c r="AJX161" s="144"/>
      <c r="AJY161" s="144"/>
      <c r="AJZ161" s="144"/>
      <c r="AKA161" s="144"/>
      <c r="AKB161" s="144"/>
      <c r="AKC161" s="144"/>
      <c r="AKD161" s="144"/>
      <c r="AKE161" s="144"/>
      <c r="AKF161" s="144"/>
      <c r="AKG161" s="144"/>
      <c r="AKH161" s="144"/>
      <c r="AKI161" s="144"/>
    </row>
    <row r="162" spans="1:971" s="145" customFormat="1" ht="409.5" customHeight="1">
      <c r="A162" s="481"/>
      <c r="B162" s="481"/>
      <c r="C162" s="479"/>
      <c r="D162" s="479"/>
      <c r="E162" s="479"/>
      <c r="F162" s="620"/>
      <c r="G162" s="611"/>
      <c r="H162" s="611"/>
      <c r="I162" s="610"/>
      <c r="J162" s="610"/>
      <c r="K162" s="610"/>
      <c r="L162" s="610"/>
      <c r="M162" s="610"/>
      <c r="N162" s="488"/>
      <c r="O162" s="491"/>
      <c r="P162" s="488"/>
      <c r="Q162" s="491"/>
      <c r="R162" s="488"/>
      <c r="S162" s="491"/>
      <c r="T162" s="488"/>
      <c r="U162" s="490"/>
      <c r="V162" s="500"/>
      <c r="W162" s="498"/>
      <c r="X162" s="304"/>
      <c r="Y162" s="619"/>
      <c r="Z162" s="307"/>
      <c r="AA162" s="619"/>
      <c r="AB162" s="144"/>
      <c r="AC162" s="144"/>
      <c r="AD162" s="144"/>
      <c r="AE162" s="144"/>
      <c r="AF162" s="144"/>
      <c r="AG162" s="144"/>
      <c r="AH162" s="144"/>
      <c r="AI162" s="144"/>
      <c r="AJ162" s="144"/>
      <c r="AK162" s="144"/>
      <c r="AL162" s="144"/>
      <c r="AM162" s="144"/>
      <c r="AN162" s="144"/>
      <c r="AO162" s="144"/>
      <c r="AP162" s="144"/>
      <c r="AQ162" s="144"/>
      <c r="AR162" s="144"/>
      <c r="AS162" s="144"/>
      <c r="AT162" s="144"/>
      <c r="AU162" s="144"/>
      <c r="AV162" s="144"/>
      <c r="AW162" s="144"/>
      <c r="AX162" s="144"/>
      <c r="AY162" s="144"/>
      <c r="AZ162" s="144"/>
      <c r="BA162" s="144"/>
      <c r="BB162" s="144"/>
      <c r="BC162" s="144"/>
      <c r="BD162" s="144"/>
      <c r="BE162" s="144"/>
      <c r="BF162" s="144"/>
      <c r="BG162" s="144"/>
      <c r="BH162" s="144"/>
      <c r="BI162" s="144"/>
      <c r="BJ162" s="144"/>
      <c r="BK162" s="144"/>
      <c r="BL162" s="144"/>
      <c r="BM162" s="144"/>
      <c r="BN162" s="144"/>
      <c r="BO162" s="144"/>
      <c r="BP162" s="144"/>
      <c r="BQ162" s="144"/>
      <c r="BR162" s="144"/>
      <c r="BS162" s="144"/>
      <c r="BT162" s="144"/>
      <c r="BU162" s="144"/>
      <c r="BV162" s="144"/>
      <c r="BW162" s="144"/>
      <c r="BX162" s="144"/>
      <c r="BY162" s="144"/>
      <c r="BZ162" s="144"/>
      <c r="CA162" s="144"/>
      <c r="CB162" s="144"/>
      <c r="CC162" s="144"/>
      <c r="CD162" s="144"/>
      <c r="CE162" s="144"/>
      <c r="CF162" s="144"/>
      <c r="CG162" s="144"/>
      <c r="CH162" s="144"/>
      <c r="CI162" s="144"/>
      <c r="CJ162" s="144"/>
      <c r="CK162" s="144"/>
      <c r="CL162" s="144"/>
      <c r="CM162" s="144"/>
      <c r="CN162" s="144"/>
      <c r="CO162" s="144"/>
      <c r="CP162" s="144"/>
      <c r="CQ162" s="144"/>
      <c r="CR162" s="144"/>
      <c r="CS162" s="144"/>
      <c r="CT162" s="144"/>
      <c r="CU162" s="144"/>
      <c r="CV162" s="144"/>
      <c r="CW162" s="144"/>
      <c r="CX162" s="144"/>
      <c r="CY162" s="144"/>
      <c r="CZ162" s="144"/>
      <c r="DA162" s="144"/>
      <c r="DB162" s="144"/>
      <c r="DC162" s="144"/>
      <c r="DD162" s="144"/>
      <c r="DE162" s="144"/>
      <c r="DF162" s="144"/>
      <c r="DG162" s="144"/>
      <c r="DH162" s="144"/>
      <c r="DI162" s="144"/>
      <c r="DJ162" s="144"/>
      <c r="DK162" s="144"/>
      <c r="DL162" s="144"/>
      <c r="DM162" s="144"/>
      <c r="DN162" s="144"/>
      <c r="DO162" s="144"/>
      <c r="DP162" s="144"/>
      <c r="DQ162" s="144"/>
      <c r="DR162" s="144"/>
      <c r="DS162" s="144"/>
      <c r="DT162" s="144"/>
      <c r="DU162" s="144"/>
      <c r="DV162" s="144"/>
      <c r="DW162" s="144"/>
      <c r="DX162" s="144"/>
      <c r="DY162" s="144"/>
      <c r="DZ162" s="144"/>
      <c r="EA162" s="144"/>
      <c r="EB162" s="144"/>
      <c r="EC162" s="144"/>
      <c r="ED162" s="144"/>
      <c r="EE162" s="144"/>
      <c r="EF162" s="144"/>
      <c r="EG162" s="144"/>
      <c r="EH162" s="144"/>
      <c r="EI162" s="144"/>
      <c r="EJ162" s="144"/>
      <c r="EK162" s="144"/>
      <c r="EL162" s="144"/>
      <c r="EM162" s="144"/>
      <c r="EN162" s="144"/>
      <c r="EO162" s="144"/>
      <c r="EP162" s="144"/>
      <c r="EQ162" s="144"/>
      <c r="ER162" s="144"/>
      <c r="ES162" s="144"/>
      <c r="ET162" s="144"/>
      <c r="EU162" s="144"/>
      <c r="EV162" s="144"/>
      <c r="EW162" s="144"/>
      <c r="EX162" s="144"/>
      <c r="EY162" s="144"/>
      <c r="EZ162" s="144"/>
      <c r="FA162" s="144"/>
      <c r="FB162" s="144"/>
      <c r="FC162" s="144"/>
      <c r="FD162" s="144"/>
      <c r="FE162" s="144"/>
      <c r="FF162" s="144"/>
      <c r="FG162" s="144"/>
      <c r="FH162" s="144"/>
      <c r="FI162" s="144"/>
      <c r="FJ162" s="144"/>
      <c r="FK162" s="144"/>
      <c r="FL162" s="144"/>
      <c r="FM162" s="144"/>
      <c r="FN162" s="144"/>
      <c r="FO162" s="144"/>
      <c r="FP162" s="144"/>
      <c r="FQ162" s="144"/>
      <c r="FR162" s="144"/>
      <c r="FS162" s="144"/>
      <c r="FT162" s="144"/>
      <c r="FU162" s="144"/>
      <c r="FV162" s="144"/>
      <c r="FW162" s="144"/>
      <c r="FX162" s="144"/>
      <c r="FY162" s="144"/>
      <c r="FZ162" s="144"/>
      <c r="GA162" s="144"/>
      <c r="GB162" s="144"/>
      <c r="GC162" s="144"/>
      <c r="GD162" s="144"/>
      <c r="GE162" s="144"/>
      <c r="GF162" s="144"/>
      <c r="GG162" s="144"/>
      <c r="GH162" s="144"/>
      <c r="GI162" s="144"/>
      <c r="GJ162" s="144"/>
      <c r="GK162" s="144"/>
      <c r="GL162" s="144"/>
      <c r="GM162" s="144"/>
      <c r="GN162" s="144"/>
      <c r="GO162" s="144"/>
      <c r="GP162" s="144"/>
      <c r="GQ162" s="144"/>
      <c r="GR162" s="144"/>
      <c r="GS162" s="144"/>
      <c r="GT162" s="144"/>
      <c r="GU162" s="144"/>
      <c r="GV162" s="144"/>
      <c r="GW162" s="144"/>
      <c r="GX162" s="144"/>
      <c r="GY162" s="144"/>
      <c r="GZ162" s="144"/>
      <c r="HA162" s="144"/>
      <c r="HB162" s="144"/>
      <c r="HC162" s="144"/>
      <c r="HD162" s="144"/>
      <c r="HE162" s="144"/>
      <c r="HF162" s="144"/>
      <c r="HG162" s="144"/>
      <c r="HH162" s="144"/>
      <c r="HI162" s="144"/>
      <c r="HJ162" s="144"/>
      <c r="HK162" s="144"/>
      <c r="HL162" s="144"/>
      <c r="HM162" s="144"/>
      <c r="HN162" s="144"/>
      <c r="HO162" s="144"/>
      <c r="HP162" s="144"/>
      <c r="HQ162" s="144"/>
      <c r="HR162" s="144"/>
      <c r="HS162" s="144"/>
      <c r="HT162" s="144"/>
      <c r="HU162" s="144"/>
      <c r="HV162" s="144"/>
      <c r="HW162" s="144"/>
      <c r="HX162" s="144"/>
      <c r="HY162" s="144"/>
      <c r="HZ162" s="144"/>
      <c r="IA162" s="144"/>
      <c r="IB162" s="144"/>
      <c r="IC162" s="144"/>
      <c r="ID162" s="144"/>
      <c r="IE162" s="144"/>
      <c r="IF162" s="144"/>
      <c r="IG162" s="144"/>
      <c r="IH162" s="144"/>
      <c r="II162" s="144"/>
      <c r="IJ162" s="144"/>
      <c r="IK162" s="144"/>
      <c r="IL162" s="144"/>
      <c r="IM162" s="144"/>
      <c r="IN162" s="144"/>
      <c r="IO162" s="144"/>
      <c r="IP162" s="144"/>
      <c r="IQ162" s="144"/>
      <c r="IR162" s="144"/>
      <c r="IS162" s="144"/>
      <c r="IT162" s="144"/>
      <c r="IU162" s="144"/>
      <c r="IV162" s="144"/>
      <c r="IW162" s="144"/>
      <c r="IX162" s="144"/>
      <c r="IY162" s="144"/>
      <c r="IZ162" s="144"/>
      <c r="JA162" s="144"/>
      <c r="JB162" s="144"/>
      <c r="JC162" s="144"/>
      <c r="JD162" s="144"/>
      <c r="JE162" s="144"/>
      <c r="JF162" s="144"/>
      <c r="JG162" s="144"/>
      <c r="JH162" s="144"/>
      <c r="JI162" s="144"/>
      <c r="JJ162" s="144"/>
      <c r="JK162" s="144"/>
      <c r="JL162" s="144"/>
      <c r="JM162" s="144"/>
      <c r="JN162" s="144"/>
      <c r="JO162" s="144"/>
      <c r="JP162" s="144"/>
      <c r="JQ162" s="144"/>
      <c r="JR162" s="144"/>
      <c r="JS162" s="144"/>
      <c r="JT162" s="144"/>
      <c r="JU162" s="144"/>
      <c r="JV162" s="144"/>
      <c r="JW162" s="144"/>
      <c r="JX162" s="144"/>
      <c r="JY162" s="144"/>
      <c r="JZ162" s="144"/>
      <c r="KA162" s="144"/>
      <c r="KB162" s="144"/>
      <c r="KC162" s="144"/>
      <c r="KD162" s="144"/>
      <c r="KE162" s="144"/>
      <c r="KF162" s="144"/>
      <c r="KG162" s="144"/>
      <c r="KH162" s="144"/>
      <c r="KI162" s="144"/>
      <c r="KJ162" s="144"/>
      <c r="KK162" s="144"/>
      <c r="KL162" s="144"/>
      <c r="KM162" s="144"/>
      <c r="KN162" s="144"/>
      <c r="KO162" s="144"/>
      <c r="KP162" s="144"/>
      <c r="KQ162" s="144"/>
      <c r="KR162" s="144"/>
      <c r="KS162" s="144"/>
      <c r="KT162" s="144"/>
      <c r="KU162" s="144"/>
      <c r="KV162" s="144"/>
      <c r="KW162" s="144"/>
      <c r="KX162" s="144"/>
      <c r="KY162" s="144"/>
      <c r="KZ162" s="144"/>
      <c r="LA162" s="144"/>
      <c r="LB162" s="144"/>
      <c r="LC162" s="144"/>
      <c r="LD162" s="144"/>
      <c r="LE162" s="144"/>
      <c r="LF162" s="144"/>
      <c r="LG162" s="144"/>
      <c r="LH162" s="144"/>
      <c r="LI162" s="144"/>
      <c r="LJ162" s="144"/>
      <c r="LK162" s="144"/>
      <c r="LL162" s="144"/>
      <c r="LM162" s="144"/>
      <c r="LN162" s="144"/>
      <c r="LO162" s="144"/>
      <c r="LP162" s="144"/>
      <c r="LQ162" s="144"/>
      <c r="LR162" s="144"/>
      <c r="LS162" s="144"/>
      <c r="LT162" s="144"/>
      <c r="LU162" s="144"/>
      <c r="LV162" s="144"/>
      <c r="LW162" s="144"/>
      <c r="LX162" s="144"/>
      <c r="LY162" s="144"/>
      <c r="LZ162" s="144"/>
      <c r="MA162" s="144"/>
      <c r="MB162" s="144"/>
      <c r="MC162" s="144"/>
      <c r="MD162" s="144"/>
      <c r="ME162" s="144"/>
      <c r="MF162" s="144"/>
      <c r="MG162" s="144"/>
      <c r="MH162" s="144"/>
      <c r="MI162" s="144"/>
      <c r="MJ162" s="144"/>
      <c r="MK162" s="144"/>
      <c r="ML162" s="144"/>
      <c r="MM162" s="144"/>
      <c r="MN162" s="144"/>
      <c r="MO162" s="144"/>
      <c r="MP162" s="144"/>
      <c r="MQ162" s="144"/>
      <c r="MR162" s="144"/>
      <c r="MS162" s="144"/>
      <c r="MT162" s="144"/>
      <c r="MU162" s="144"/>
      <c r="MV162" s="144"/>
      <c r="MW162" s="144"/>
      <c r="MX162" s="144"/>
      <c r="MY162" s="144"/>
      <c r="MZ162" s="144"/>
      <c r="NA162" s="144"/>
      <c r="NB162" s="144"/>
      <c r="NC162" s="144"/>
      <c r="ND162" s="144"/>
      <c r="NE162" s="144"/>
      <c r="NF162" s="144"/>
      <c r="NG162" s="144"/>
      <c r="NH162" s="144"/>
      <c r="NI162" s="144"/>
      <c r="NJ162" s="144"/>
      <c r="NK162" s="144"/>
      <c r="NL162" s="144"/>
      <c r="NM162" s="144"/>
      <c r="NN162" s="144"/>
      <c r="NO162" s="144"/>
      <c r="NP162" s="144"/>
      <c r="NQ162" s="144"/>
      <c r="NR162" s="144"/>
      <c r="NS162" s="144"/>
      <c r="NT162" s="144"/>
      <c r="NU162" s="144"/>
      <c r="NV162" s="144"/>
      <c r="NW162" s="144"/>
      <c r="NX162" s="144"/>
      <c r="NY162" s="144"/>
      <c r="NZ162" s="144"/>
      <c r="OA162" s="144"/>
      <c r="OB162" s="144"/>
      <c r="OC162" s="144"/>
      <c r="OD162" s="144"/>
      <c r="OE162" s="144"/>
      <c r="OF162" s="144"/>
      <c r="OG162" s="144"/>
      <c r="OH162" s="144"/>
      <c r="OI162" s="144"/>
      <c r="OJ162" s="144"/>
      <c r="OK162" s="144"/>
      <c r="OL162" s="144"/>
      <c r="OM162" s="144"/>
      <c r="ON162" s="144"/>
      <c r="OO162" s="144"/>
      <c r="OP162" s="144"/>
      <c r="OQ162" s="144"/>
      <c r="OR162" s="144"/>
      <c r="OS162" s="144"/>
      <c r="OT162" s="144"/>
      <c r="OU162" s="144"/>
      <c r="OV162" s="144"/>
      <c r="OW162" s="144"/>
      <c r="OX162" s="144"/>
      <c r="OY162" s="144"/>
      <c r="OZ162" s="144"/>
      <c r="PA162" s="144"/>
      <c r="PB162" s="144"/>
      <c r="PC162" s="144"/>
      <c r="PD162" s="144"/>
      <c r="PE162" s="144"/>
      <c r="PF162" s="144"/>
      <c r="PG162" s="144"/>
      <c r="PH162" s="144"/>
      <c r="PI162" s="144"/>
      <c r="PJ162" s="144"/>
      <c r="PK162" s="144"/>
      <c r="PL162" s="144"/>
      <c r="PM162" s="144"/>
      <c r="PN162" s="144"/>
      <c r="PO162" s="144"/>
      <c r="PP162" s="144"/>
      <c r="PQ162" s="144"/>
      <c r="PR162" s="144"/>
      <c r="PS162" s="144"/>
      <c r="PT162" s="144"/>
      <c r="PU162" s="144"/>
      <c r="PV162" s="144"/>
      <c r="PW162" s="144"/>
      <c r="PX162" s="144"/>
      <c r="PY162" s="144"/>
      <c r="PZ162" s="144"/>
      <c r="QA162" s="144"/>
      <c r="QB162" s="144"/>
      <c r="QC162" s="144"/>
      <c r="QD162" s="144"/>
      <c r="QE162" s="144"/>
      <c r="QF162" s="144"/>
      <c r="QG162" s="144"/>
      <c r="QH162" s="144"/>
      <c r="QI162" s="144"/>
      <c r="QJ162" s="144"/>
      <c r="QK162" s="144"/>
      <c r="QL162" s="144"/>
      <c r="QM162" s="144"/>
      <c r="QN162" s="144"/>
      <c r="QO162" s="144"/>
      <c r="QP162" s="144"/>
      <c r="QQ162" s="144"/>
      <c r="QR162" s="144"/>
      <c r="QS162" s="144"/>
      <c r="QT162" s="144"/>
      <c r="QU162" s="144"/>
      <c r="QV162" s="144"/>
      <c r="QW162" s="144"/>
      <c r="QX162" s="144"/>
      <c r="QY162" s="144"/>
      <c r="QZ162" s="144"/>
      <c r="RA162" s="144"/>
      <c r="RB162" s="144"/>
      <c r="RC162" s="144"/>
      <c r="RD162" s="144"/>
      <c r="RE162" s="144"/>
      <c r="RF162" s="144"/>
      <c r="RG162" s="144"/>
      <c r="RH162" s="144"/>
      <c r="RI162" s="144"/>
      <c r="RJ162" s="144"/>
      <c r="RK162" s="144"/>
      <c r="RL162" s="144"/>
      <c r="RM162" s="144"/>
      <c r="RN162" s="144"/>
      <c r="RO162" s="144"/>
      <c r="RP162" s="144"/>
      <c r="RQ162" s="144"/>
      <c r="RR162" s="144"/>
      <c r="RS162" s="144"/>
      <c r="RT162" s="144"/>
      <c r="RU162" s="144"/>
      <c r="RV162" s="144"/>
      <c r="RW162" s="144"/>
      <c r="RX162" s="144"/>
      <c r="RY162" s="144"/>
      <c r="RZ162" s="144"/>
      <c r="SA162" s="144"/>
      <c r="SB162" s="144"/>
      <c r="SC162" s="144"/>
      <c r="SD162" s="144"/>
      <c r="SE162" s="144"/>
      <c r="SF162" s="144"/>
      <c r="SG162" s="144"/>
      <c r="SH162" s="144"/>
      <c r="SI162" s="144"/>
      <c r="SJ162" s="144"/>
      <c r="SK162" s="144"/>
      <c r="SL162" s="144"/>
      <c r="SM162" s="144"/>
      <c r="SN162" s="144"/>
      <c r="SO162" s="144"/>
      <c r="SP162" s="144"/>
      <c r="SQ162" s="144"/>
      <c r="SR162" s="144"/>
      <c r="SS162" s="144"/>
      <c r="ST162" s="144"/>
      <c r="SU162" s="144"/>
      <c r="SV162" s="144"/>
      <c r="SW162" s="144"/>
      <c r="SX162" s="144"/>
      <c r="SY162" s="144"/>
      <c r="SZ162" s="144"/>
      <c r="TA162" s="144"/>
      <c r="TB162" s="144"/>
      <c r="TC162" s="144"/>
      <c r="TD162" s="144"/>
      <c r="TE162" s="144"/>
      <c r="TF162" s="144"/>
      <c r="TG162" s="144"/>
      <c r="TH162" s="144"/>
      <c r="TI162" s="144"/>
      <c r="TJ162" s="144"/>
      <c r="TK162" s="144"/>
      <c r="TL162" s="144"/>
      <c r="TM162" s="144"/>
      <c r="TN162" s="144"/>
      <c r="TO162" s="144"/>
      <c r="TP162" s="144"/>
      <c r="TQ162" s="144"/>
      <c r="TR162" s="144"/>
      <c r="TS162" s="144"/>
      <c r="TT162" s="144"/>
      <c r="TU162" s="144"/>
      <c r="TV162" s="144"/>
      <c r="TW162" s="144"/>
      <c r="TX162" s="144"/>
      <c r="TY162" s="144"/>
      <c r="TZ162" s="144"/>
      <c r="UA162" s="144"/>
      <c r="UB162" s="144"/>
      <c r="UC162" s="144"/>
      <c r="UD162" s="144"/>
      <c r="UE162" s="144"/>
      <c r="UF162" s="144"/>
      <c r="UG162" s="144"/>
      <c r="UH162" s="144"/>
      <c r="UI162" s="144"/>
      <c r="UJ162" s="144"/>
      <c r="UK162" s="144"/>
      <c r="UL162" s="144"/>
      <c r="UM162" s="144"/>
      <c r="UN162" s="144"/>
      <c r="UO162" s="144"/>
      <c r="UP162" s="144"/>
      <c r="UQ162" s="144"/>
      <c r="UR162" s="144"/>
      <c r="US162" s="144"/>
      <c r="UT162" s="144"/>
      <c r="UU162" s="144"/>
      <c r="UV162" s="144"/>
      <c r="UW162" s="144"/>
      <c r="UX162" s="144"/>
      <c r="UY162" s="144"/>
      <c r="UZ162" s="144"/>
      <c r="VA162" s="144"/>
      <c r="VB162" s="144"/>
      <c r="VC162" s="144"/>
      <c r="VD162" s="144"/>
      <c r="VE162" s="144"/>
      <c r="VF162" s="144"/>
      <c r="VG162" s="144"/>
      <c r="VH162" s="144"/>
      <c r="VI162" s="144"/>
      <c r="VJ162" s="144"/>
      <c r="VK162" s="144"/>
      <c r="VL162" s="144"/>
      <c r="VM162" s="144"/>
      <c r="VN162" s="144"/>
      <c r="VO162" s="144"/>
      <c r="VP162" s="144"/>
      <c r="VQ162" s="144"/>
      <c r="VR162" s="144"/>
      <c r="VS162" s="144"/>
      <c r="VT162" s="144"/>
      <c r="VU162" s="144"/>
      <c r="VV162" s="144"/>
      <c r="VW162" s="144"/>
      <c r="VX162" s="144"/>
      <c r="VY162" s="144"/>
      <c r="VZ162" s="144"/>
      <c r="WA162" s="144"/>
      <c r="WB162" s="144"/>
      <c r="WC162" s="144"/>
      <c r="WD162" s="144"/>
      <c r="WE162" s="144"/>
      <c r="WF162" s="144"/>
      <c r="WG162" s="144"/>
      <c r="WH162" s="144"/>
      <c r="WI162" s="144"/>
      <c r="WJ162" s="144"/>
      <c r="WK162" s="144"/>
      <c r="WL162" s="144"/>
      <c r="WM162" s="144"/>
      <c r="WN162" s="144"/>
      <c r="WO162" s="144"/>
      <c r="WP162" s="144"/>
      <c r="WQ162" s="144"/>
      <c r="WR162" s="144"/>
      <c r="WS162" s="144"/>
      <c r="WT162" s="144"/>
      <c r="WU162" s="144"/>
      <c r="WV162" s="144"/>
      <c r="WW162" s="144"/>
      <c r="WX162" s="144"/>
      <c r="WY162" s="144"/>
      <c r="WZ162" s="144"/>
      <c r="XA162" s="144"/>
      <c r="XB162" s="144"/>
      <c r="XC162" s="144"/>
      <c r="XD162" s="144"/>
      <c r="XE162" s="144"/>
      <c r="XF162" s="144"/>
      <c r="XG162" s="144"/>
      <c r="XH162" s="144"/>
      <c r="XI162" s="144"/>
      <c r="XJ162" s="144"/>
      <c r="XK162" s="144"/>
      <c r="XL162" s="144"/>
      <c r="XM162" s="144"/>
      <c r="XN162" s="144"/>
      <c r="XO162" s="144"/>
      <c r="XP162" s="144"/>
      <c r="XQ162" s="144"/>
      <c r="XR162" s="144"/>
      <c r="XS162" s="144"/>
      <c r="XT162" s="144"/>
      <c r="XU162" s="144"/>
      <c r="XV162" s="144"/>
      <c r="XW162" s="144"/>
      <c r="XX162" s="144"/>
      <c r="XY162" s="144"/>
      <c r="XZ162" s="144"/>
      <c r="YA162" s="144"/>
      <c r="YB162" s="144"/>
      <c r="YC162" s="144"/>
      <c r="YD162" s="144"/>
      <c r="YE162" s="144"/>
      <c r="YF162" s="144"/>
      <c r="YG162" s="144"/>
      <c r="YH162" s="144"/>
      <c r="YI162" s="144"/>
      <c r="YJ162" s="144"/>
      <c r="YK162" s="144"/>
      <c r="YL162" s="144"/>
      <c r="YM162" s="144"/>
      <c r="YN162" s="144"/>
      <c r="YO162" s="144"/>
      <c r="YP162" s="144"/>
      <c r="YQ162" s="144"/>
      <c r="YR162" s="144"/>
      <c r="YS162" s="144"/>
      <c r="YT162" s="144"/>
      <c r="YU162" s="144"/>
      <c r="YV162" s="144"/>
      <c r="YW162" s="144"/>
      <c r="YX162" s="144"/>
      <c r="YY162" s="144"/>
      <c r="YZ162" s="144"/>
      <c r="ZA162" s="144"/>
      <c r="ZB162" s="144"/>
      <c r="ZC162" s="144"/>
      <c r="ZD162" s="144"/>
      <c r="ZE162" s="144"/>
      <c r="ZF162" s="144"/>
      <c r="ZG162" s="144"/>
      <c r="ZH162" s="144"/>
      <c r="ZI162" s="144"/>
      <c r="ZJ162" s="144"/>
      <c r="ZK162" s="144"/>
      <c r="ZL162" s="144"/>
      <c r="ZM162" s="144"/>
      <c r="ZN162" s="144"/>
      <c r="ZO162" s="144"/>
      <c r="ZP162" s="144"/>
      <c r="ZQ162" s="144"/>
      <c r="ZR162" s="144"/>
      <c r="ZS162" s="144"/>
      <c r="ZT162" s="144"/>
      <c r="ZU162" s="144"/>
      <c r="ZV162" s="144"/>
      <c r="ZW162" s="144"/>
      <c r="ZX162" s="144"/>
      <c r="ZY162" s="144"/>
      <c r="ZZ162" s="144"/>
      <c r="AAA162" s="144"/>
      <c r="AAB162" s="144"/>
      <c r="AAC162" s="144"/>
      <c r="AAD162" s="144"/>
      <c r="AAE162" s="144"/>
      <c r="AAF162" s="144"/>
      <c r="AAG162" s="144"/>
      <c r="AAH162" s="144"/>
      <c r="AAI162" s="144"/>
      <c r="AAJ162" s="144"/>
      <c r="AAK162" s="144"/>
      <c r="AAL162" s="144"/>
      <c r="AAM162" s="144"/>
      <c r="AAN162" s="144"/>
      <c r="AAO162" s="144"/>
      <c r="AAP162" s="144"/>
      <c r="AAQ162" s="144"/>
      <c r="AAR162" s="144"/>
      <c r="AAS162" s="144"/>
      <c r="AAT162" s="144"/>
      <c r="AAU162" s="144"/>
      <c r="AAV162" s="144"/>
      <c r="AAW162" s="144"/>
      <c r="AAX162" s="144"/>
      <c r="AAY162" s="144"/>
      <c r="AAZ162" s="144"/>
      <c r="ABA162" s="144"/>
      <c r="ABB162" s="144"/>
      <c r="ABC162" s="144"/>
      <c r="ABD162" s="144"/>
      <c r="ABE162" s="144"/>
      <c r="ABF162" s="144"/>
      <c r="ABG162" s="144"/>
      <c r="ABH162" s="144"/>
      <c r="ABI162" s="144"/>
      <c r="ABJ162" s="144"/>
      <c r="ABK162" s="144"/>
      <c r="ABL162" s="144"/>
      <c r="ABM162" s="144"/>
      <c r="ABN162" s="144"/>
      <c r="ABO162" s="144"/>
      <c r="ABP162" s="144"/>
      <c r="ABQ162" s="144"/>
      <c r="ABR162" s="144"/>
      <c r="ABS162" s="144"/>
      <c r="ABT162" s="144"/>
      <c r="ABU162" s="144"/>
      <c r="ABV162" s="144"/>
      <c r="ABW162" s="144"/>
      <c r="ABX162" s="144"/>
      <c r="ABY162" s="144"/>
      <c r="ABZ162" s="144"/>
      <c r="ACA162" s="144"/>
      <c r="ACB162" s="144"/>
      <c r="ACC162" s="144"/>
      <c r="ACD162" s="144"/>
      <c r="ACE162" s="144"/>
      <c r="ACF162" s="144"/>
      <c r="ACG162" s="144"/>
      <c r="ACH162" s="144"/>
      <c r="ACI162" s="144"/>
      <c r="ACJ162" s="144"/>
      <c r="ACK162" s="144"/>
      <c r="ACL162" s="144"/>
      <c r="ACM162" s="144"/>
      <c r="ACN162" s="144"/>
      <c r="ACO162" s="144"/>
      <c r="ACP162" s="144"/>
      <c r="ACQ162" s="144"/>
      <c r="ACR162" s="144"/>
      <c r="ACS162" s="144"/>
      <c r="ACT162" s="144"/>
      <c r="ACU162" s="144"/>
      <c r="ACV162" s="144"/>
      <c r="ACW162" s="144"/>
      <c r="ACX162" s="144"/>
      <c r="ACY162" s="144"/>
      <c r="ACZ162" s="144"/>
      <c r="ADA162" s="144"/>
      <c r="ADB162" s="144"/>
      <c r="ADC162" s="144"/>
      <c r="ADD162" s="144"/>
      <c r="ADE162" s="144"/>
      <c r="ADF162" s="144"/>
      <c r="ADG162" s="144"/>
      <c r="ADH162" s="144"/>
      <c r="ADI162" s="144"/>
      <c r="ADJ162" s="144"/>
      <c r="ADK162" s="144"/>
      <c r="ADL162" s="144"/>
      <c r="ADM162" s="144"/>
      <c r="ADN162" s="144"/>
      <c r="ADO162" s="144"/>
      <c r="ADP162" s="144"/>
      <c r="ADQ162" s="144"/>
      <c r="ADR162" s="144"/>
      <c r="ADS162" s="144"/>
      <c r="ADT162" s="144"/>
      <c r="ADU162" s="144"/>
      <c r="ADV162" s="144"/>
      <c r="ADW162" s="144"/>
      <c r="ADX162" s="144"/>
      <c r="ADY162" s="144"/>
      <c r="ADZ162" s="144"/>
      <c r="AEA162" s="144"/>
      <c r="AEB162" s="144"/>
      <c r="AEC162" s="144"/>
      <c r="AED162" s="144"/>
      <c r="AEE162" s="144"/>
      <c r="AEF162" s="144"/>
      <c r="AEG162" s="144"/>
      <c r="AEH162" s="144"/>
      <c r="AEI162" s="144"/>
      <c r="AEJ162" s="144"/>
      <c r="AEK162" s="144"/>
      <c r="AEL162" s="144"/>
      <c r="AEM162" s="144"/>
      <c r="AEN162" s="144"/>
      <c r="AEO162" s="144"/>
      <c r="AEP162" s="144"/>
      <c r="AEQ162" s="144"/>
      <c r="AER162" s="144"/>
      <c r="AES162" s="144"/>
      <c r="AET162" s="144"/>
      <c r="AEU162" s="144"/>
      <c r="AEV162" s="144"/>
      <c r="AEW162" s="144"/>
      <c r="AEX162" s="144"/>
      <c r="AEY162" s="144"/>
      <c r="AEZ162" s="144"/>
      <c r="AFA162" s="144"/>
      <c r="AFB162" s="144"/>
      <c r="AFC162" s="144"/>
      <c r="AFD162" s="144"/>
      <c r="AFE162" s="144"/>
      <c r="AFF162" s="144"/>
      <c r="AFG162" s="144"/>
      <c r="AFH162" s="144"/>
      <c r="AFI162" s="144"/>
      <c r="AFJ162" s="144"/>
      <c r="AFK162" s="144"/>
      <c r="AFL162" s="144"/>
      <c r="AFM162" s="144"/>
      <c r="AFN162" s="144"/>
      <c r="AFO162" s="144"/>
      <c r="AFP162" s="144"/>
      <c r="AFQ162" s="144"/>
      <c r="AFR162" s="144"/>
      <c r="AFS162" s="144"/>
      <c r="AFT162" s="144"/>
      <c r="AFU162" s="144"/>
      <c r="AFV162" s="144"/>
      <c r="AFW162" s="144"/>
      <c r="AFX162" s="144"/>
      <c r="AFY162" s="144"/>
      <c r="AFZ162" s="144"/>
      <c r="AGA162" s="144"/>
      <c r="AGB162" s="144"/>
      <c r="AGC162" s="144"/>
      <c r="AGD162" s="144"/>
      <c r="AGE162" s="144"/>
      <c r="AGF162" s="144"/>
      <c r="AGG162" s="144"/>
      <c r="AGH162" s="144"/>
      <c r="AGI162" s="144"/>
      <c r="AGJ162" s="144"/>
      <c r="AGK162" s="144"/>
      <c r="AGL162" s="144"/>
      <c r="AGM162" s="144"/>
      <c r="AGN162" s="144"/>
      <c r="AGO162" s="144"/>
      <c r="AGP162" s="144"/>
      <c r="AGQ162" s="144"/>
      <c r="AGR162" s="144"/>
      <c r="AGS162" s="144"/>
      <c r="AGT162" s="144"/>
      <c r="AGU162" s="144"/>
      <c r="AGV162" s="144"/>
      <c r="AGW162" s="144"/>
      <c r="AGX162" s="144"/>
      <c r="AGY162" s="144"/>
      <c r="AGZ162" s="144"/>
      <c r="AHA162" s="144"/>
      <c r="AHB162" s="144"/>
      <c r="AHC162" s="144"/>
      <c r="AHD162" s="144"/>
      <c r="AHE162" s="144"/>
      <c r="AHF162" s="144"/>
      <c r="AHG162" s="144"/>
      <c r="AHH162" s="144"/>
      <c r="AHI162" s="144"/>
      <c r="AHJ162" s="144"/>
      <c r="AHK162" s="144"/>
      <c r="AHL162" s="144"/>
      <c r="AHM162" s="144"/>
      <c r="AHN162" s="144"/>
      <c r="AHO162" s="144"/>
      <c r="AHP162" s="144"/>
      <c r="AHQ162" s="144"/>
      <c r="AHR162" s="144"/>
      <c r="AHS162" s="144"/>
      <c r="AHT162" s="144"/>
      <c r="AHU162" s="144"/>
      <c r="AHV162" s="144"/>
      <c r="AHW162" s="144"/>
      <c r="AHX162" s="144"/>
      <c r="AHY162" s="144"/>
      <c r="AHZ162" s="144"/>
      <c r="AIA162" s="144"/>
      <c r="AIB162" s="144"/>
      <c r="AIC162" s="144"/>
      <c r="AID162" s="144"/>
      <c r="AIE162" s="144"/>
      <c r="AIF162" s="144"/>
      <c r="AIG162" s="144"/>
      <c r="AIH162" s="144"/>
      <c r="AII162" s="144"/>
      <c r="AIJ162" s="144"/>
      <c r="AIK162" s="144"/>
      <c r="AIL162" s="144"/>
      <c r="AIM162" s="144"/>
      <c r="AIN162" s="144"/>
      <c r="AIO162" s="144"/>
      <c r="AIP162" s="144"/>
      <c r="AIQ162" s="144"/>
      <c r="AIR162" s="144"/>
      <c r="AIS162" s="144"/>
      <c r="AIT162" s="144"/>
      <c r="AIU162" s="144"/>
      <c r="AIV162" s="144"/>
      <c r="AIW162" s="144"/>
      <c r="AIX162" s="144"/>
      <c r="AIY162" s="144"/>
      <c r="AIZ162" s="144"/>
      <c r="AJA162" s="144"/>
      <c r="AJB162" s="144"/>
      <c r="AJC162" s="144"/>
      <c r="AJD162" s="144"/>
      <c r="AJE162" s="144"/>
      <c r="AJF162" s="144"/>
      <c r="AJG162" s="144"/>
      <c r="AJH162" s="144"/>
      <c r="AJI162" s="144"/>
      <c r="AJJ162" s="144"/>
      <c r="AJK162" s="144"/>
      <c r="AJL162" s="144"/>
      <c r="AJM162" s="144"/>
      <c r="AJN162" s="144"/>
      <c r="AJO162" s="144"/>
      <c r="AJP162" s="144"/>
      <c r="AJQ162" s="144"/>
      <c r="AJR162" s="144"/>
      <c r="AJS162" s="144"/>
      <c r="AJT162" s="144"/>
      <c r="AJU162" s="144"/>
      <c r="AJV162" s="144"/>
      <c r="AJW162" s="144"/>
      <c r="AJX162" s="144"/>
      <c r="AJY162" s="144"/>
      <c r="AJZ162" s="144"/>
      <c r="AKA162" s="144"/>
      <c r="AKB162" s="144"/>
      <c r="AKC162" s="144"/>
      <c r="AKD162" s="144"/>
      <c r="AKE162" s="144"/>
      <c r="AKF162" s="144"/>
      <c r="AKG162" s="144"/>
      <c r="AKH162" s="144"/>
      <c r="AKI162" s="144"/>
    </row>
    <row r="163" spans="1:971" s="145" customFormat="1" ht="409.5" customHeight="1">
      <c r="A163" s="481"/>
      <c r="B163" s="481"/>
      <c r="C163" s="479"/>
      <c r="D163" s="479"/>
      <c r="E163" s="479"/>
      <c r="F163" s="620"/>
      <c r="G163" s="611"/>
      <c r="H163" s="611"/>
      <c r="I163" s="610"/>
      <c r="J163" s="610"/>
      <c r="K163" s="610"/>
      <c r="L163" s="610"/>
      <c r="M163" s="610"/>
      <c r="N163" s="488"/>
      <c r="O163" s="491"/>
      <c r="P163" s="488"/>
      <c r="Q163" s="491"/>
      <c r="R163" s="488"/>
      <c r="S163" s="491"/>
      <c r="T163" s="488"/>
      <c r="U163" s="490"/>
      <c r="V163" s="500"/>
      <c r="W163" s="498"/>
      <c r="X163" s="305"/>
      <c r="Y163" s="608"/>
      <c r="Z163" s="308"/>
      <c r="AA163" s="608"/>
      <c r="AB163" s="144"/>
      <c r="AC163" s="144"/>
      <c r="AD163" s="144"/>
      <c r="AE163" s="144"/>
      <c r="AF163" s="144"/>
      <c r="AG163" s="144"/>
      <c r="AH163" s="144"/>
      <c r="AI163" s="144"/>
      <c r="AJ163" s="144"/>
      <c r="AK163" s="144"/>
      <c r="AL163" s="144"/>
      <c r="AM163" s="144"/>
      <c r="AN163" s="144"/>
      <c r="AO163" s="144"/>
      <c r="AP163" s="144"/>
      <c r="AQ163" s="144"/>
      <c r="AR163" s="144"/>
      <c r="AS163" s="144"/>
      <c r="AT163" s="144"/>
      <c r="AU163" s="144"/>
      <c r="AV163" s="144"/>
      <c r="AW163" s="144"/>
      <c r="AX163" s="144"/>
      <c r="AY163" s="144"/>
      <c r="AZ163" s="144"/>
      <c r="BA163" s="144"/>
      <c r="BB163" s="144"/>
      <c r="BC163" s="144"/>
      <c r="BD163" s="144"/>
      <c r="BE163" s="144"/>
      <c r="BF163" s="144"/>
      <c r="BG163" s="144"/>
      <c r="BH163" s="144"/>
      <c r="BI163" s="144"/>
      <c r="BJ163" s="144"/>
      <c r="BK163" s="144"/>
      <c r="BL163" s="144"/>
      <c r="BM163" s="144"/>
      <c r="BN163" s="144"/>
      <c r="BO163" s="144"/>
      <c r="BP163" s="144"/>
      <c r="BQ163" s="144"/>
      <c r="BR163" s="144"/>
      <c r="BS163" s="144"/>
      <c r="BT163" s="144"/>
      <c r="BU163" s="144"/>
      <c r="BV163" s="144"/>
      <c r="BW163" s="144"/>
      <c r="BX163" s="144"/>
      <c r="BY163" s="144"/>
      <c r="BZ163" s="144"/>
      <c r="CA163" s="144"/>
      <c r="CB163" s="144"/>
      <c r="CC163" s="144"/>
      <c r="CD163" s="144"/>
      <c r="CE163" s="144"/>
      <c r="CF163" s="144"/>
      <c r="CG163" s="144"/>
      <c r="CH163" s="144"/>
      <c r="CI163" s="144"/>
      <c r="CJ163" s="144"/>
      <c r="CK163" s="144"/>
      <c r="CL163" s="144"/>
      <c r="CM163" s="144"/>
      <c r="CN163" s="144"/>
      <c r="CO163" s="144"/>
      <c r="CP163" s="144"/>
      <c r="CQ163" s="144"/>
      <c r="CR163" s="144"/>
      <c r="CS163" s="144"/>
      <c r="CT163" s="144"/>
      <c r="CU163" s="144"/>
      <c r="CV163" s="144"/>
      <c r="CW163" s="144"/>
      <c r="CX163" s="144"/>
      <c r="CY163" s="144"/>
      <c r="CZ163" s="144"/>
      <c r="DA163" s="144"/>
      <c r="DB163" s="144"/>
      <c r="DC163" s="144"/>
      <c r="DD163" s="144"/>
      <c r="DE163" s="144"/>
      <c r="DF163" s="144"/>
      <c r="DG163" s="144"/>
      <c r="DH163" s="144"/>
      <c r="DI163" s="144"/>
      <c r="DJ163" s="144"/>
      <c r="DK163" s="144"/>
      <c r="DL163" s="144"/>
      <c r="DM163" s="144"/>
      <c r="DN163" s="144"/>
      <c r="DO163" s="144"/>
      <c r="DP163" s="144"/>
      <c r="DQ163" s="144"/>
      <c r="DR163" s="144"/>
      <c r="DS163" s="144"/>
      <c r="DT163" s="144"/>
      <c r="DU163" s="144"/>
      <c r="DV163" s="144"/>
      <c r="DW163" s="144"/>
      <c r="DX163" s="144"/>
      <c r="DY163" s="144"/>
      <c r="DZ163" s="144"/>
      <c r="EA163" s="144"/>
      <c r="EB163" s="144"/>
      <c r="EC163" s="144"/>
      <c r="ED163" s="144"/>
      <c r="EE163" s="144"/>
      <c r="EF163" s="144"/>
      <c r="EG163" s="144"/>
      <c r="EH163" s="144"/>
      <c r="EI163" s="144"/>
      <c r="EJ163" s="144"/>
      <c r="EK163" s="144"/>
      <c r="EL163" s="144"/>
      <c r="EM163" s="144"/>
      <c r="EN163" s="144"/>
      <c r="EO163" s="144"/>
      <c r="EP163" s="144"/>
      <c r="EQ163" s="144"/>
      <c r="ER163" s="144"/>
      <c r="ES163" s="144"/>
      <c r="ET163" s="144"/>
      <c r="EU163" s="144"/>
      <c r="EV163" s="144"/>
      <c r="EW163" s="144"/>
      <c r="EX163" s="144"/>
      <c r="EY163" s="144"/>
      <c r="EZ163" s="144"/>
      <c r="FA163" s="144"/>
      <c r="FB163" s="144"/>
      <c r="FC163" s="144"/>
      <c r="FD163" s="144"/>
      <c r="FE163" s="144"/>
      <c r="FF163" s="144"/>
      <c r="FG163" s="144"/>
      <c r="FH163" s="144"/>
      <c r="FI163" s="144"/>
      <c r="FJ163" s="144"/>
      <c r="FK163" s="144"/>
      <c r="FL163" s="144"/>
      <c r="FM163" s="144"/>
      <c r="FN163" s="144"/>
      <c r="FO163" s="144"/>
      <c r="FP163" s="144"/>
      <c r="FQ163" s="144"/>
      <c r="FR163" s="144"/>
      <c r="FS163" s="144"/>
      <c r="FT163" s="144"/>
      <c r="FU163" s="144"/>
      <c r="FV163" s="144"/>
      <c r="FW163" s="144"/>
      <c r="FX163" s="144"/>
      <c r="FY163" s="144"/>
      <c r="FZ163" s="144"/>
      <c r="GA163" s="144"/>
      <c r="GB163" s="144"/>
      <c r="GC163" s="144"/>
      <c r="GD163" s="144"/>
      <c r="GE163" s="144"/>
      <c r="GF163" s="144"/>
      <c r="GG163" s="144"/>
      <c r="GH163" s="144"/>
      <c r="GI163" s="144"/>
      <c r="GJ163" s="144"/>
      <c r="GK163" s="144"/>
      <c r="GL163" s="144"/>
      <c r="GM163" s="144"/>
      <c r="GN163" s="144"/>
      <c r="GO163" s="144"/>
      <c r="GP163" s="144"/>
      <c r="GQ163" s="144"/>
      <c r="GR163" s="144"/>
      <c r="GS163" s="144"/>
      <c r="GT163" s="144"/>
      <c r="GU163" s="144"/>
      <c r="GV163" s="144"/>
      <c r="GW163" s="144"/>
      <c r="GX163" s="144"/>
      <c r="GY163" s="144"/>
      <c r="GZ163" s="144"/>
      <c r="HA163" s="144"/>
      <c r="HB163" s="144"/>
      <c r="HC163" s="144"/>
      <c r="HD163" s="144"/>
      <c r="HE163" s="144"/>
      <c r="HF163" s="144"/>
      <c r="HG163" s="144"/>
      <c r="HH163" s="144"/>
      <c r="HI163" s="144"/>
      <c r="HJ163" s="144"/>
      <c r="HK163" s="144"/>
      <c r="HL163" s="144"/>
      <c r="HM163" s="144"/>
      <c r="HN163" s="144"/>
      <c r="HO163" s="144"/>
      <c r="HP163" s="144"/>
      <c r="HQ163" s="144"/>
      <c r="HR163" s="144"/>
      <c r="HS163" s="144"/>
      <c r="HT163" s="144"/>
      <c r="HU163" s="144"/>
      <c r="HV163" s="144"/>
      <c r="HW163" s="144"/>
      <c r="HX163" s="144"/>
      <c r="HY163" s="144"/>
      <c r="HZ163" s="144"/>
      <c r="IA163" s="144"/>
      <c r="IB163" s="144"/>
      <c r="IC163" s="144"/>
      <c r="ID163" s="144"/>
      <c r="IE163" s="144"/>
      <c r="IF163" s="144"/>
      <c r="IG163" s="144"/>
      <c r="IH163" s="144"/>
      <c r="II163" s="144"/>
      <c r="IJ163" s="144"/>
      <c r="IK163" s="144"/>
      <c r="IL163" s="144"/>
      <c r="IM163" s="144"/>
      <c r="IN163" s="144"/>
      <c r="IO163" s="144"/>
      <c r="IP163" s="144"/>
      <c r="IQ163" s="144"/>
      <c r="IR163" s="144"/>
      <c r="IS163" s="144"/>
      <c r="IT163" s="144"/>
      <c r="IU163" s="144"/>
      <c r="IV163" s="144"/>
      <c r="IW163" s="144"/>
      <c r="IX163" s="144"/>
      <c r="IY163" s="144"/>
      <c r="IZ163" s="144"/>
      <c r="JA163" s="144"/>
      <c r="JB163" s="144"/>
      <c r="JC163" s="144"/>
      <c r="JD163" s="144"/>
      <c r="JE163" s="144"/>
      <c r="JF163" s="144"/>
      <c r="JG163" s="144"/>
      <c r="JH163" s="144"/>
      <c r="JI163" s="144"/>
      <c r="JJ163" s="144"/>
      <c r="JK163" s="144"/>
      <c r="JL163" s="144"/>
      <c r="JM163" s="144"/>
      <c r="JN163" s="144"/>
      <c r="JO163" s="144"/>
      <c r="JP163" s="144"/>
      <c r="JQ163" s="144"/>
      <c r="JR163" s="144"/>
      <c r="JS163" s="144"/>
      <c r="JT163" s="144"/>
      <c r="JU163" s="144"/>
      <c r="JV163" s="144"/>
      <c r="JW163" s="144"/>
      <c r="JX163" s="144"/>
      <c r="JY163" s="144"/>
      <c r="JZ163" s="144"/>
      <c r="KA163" s="144"/>
      <c r="KB163" s="144"/>
      <c r="KC163" s="144"/>
      <c r="KD163" s="144"/>
      <c r="KE163" s="144"/>
      <c r="KF163" s="144"/>
      <c r="KG163" s="144"/>
      <c r="KH163" s="144"/>
      <c r="KI163" s="144"/>
      <c r="KJ163" s="144"/>
      <c r="KK163" s="144"/>
      <c r="KL163" s="144"/>
      <c r="KM163" s="144"/>
      <c r="KN163" s="144"/>
      <c r="KO163" s="144"/>
      <c r="KP163" s="144"/>
      <c r="KQ163" s="144"/>
      <c r="KR163" s="144"/>
      <c r="KS163" s="144"/>
      <c r="KT163" s="144"/>
      <c r="KU163" s="144"/>
      <c r="KV163" s="144"/>
      <c r="KW163" s="144"/>
      <c r="KX163" s="144"/>
      <c r="KY163" s="144"/>
      <c r="KZ163" s="144"/>
      <c r="LA163" s="144"/>
      <c r="LB163" s="144"/>
      <c r="LC163" s="144"/>
      <c r="LD163" s="144"/>
      <c r="LE163" s="144"/>
      <c r="LF163" s="144"/>
      <c r="LG163" s="144"/>
      <c r="LH163" s="144"/>
      <c r="LI163" s="144"/>
      <c r="LJ163" s="144"/>
      <c r="LK163" s="144"/>
      <c r="LL163" s="144"/>
      <c r="LM163" s="144"/>
      <c r="LN163" s="144"/>
      <c r="LO163" s="144"/>
      <c r="LP163" s="144"/>
      <c r="LQ163" s="144"/>
      <c r="LR163" s="144"/>
      <c r="LS163" s="144"/>
      <c r="LT163" s="144"/>
      <c r="LU163" s="144"/>
      <c r="LV163" s="144"/>
      <c r="LW163" s="144"/>
      <c r="LX163" s="144"/>
      <c r="LY163" s="144"/>
      <c r="LZ163" s="144"/>
      <c r="MA163" s="144"/>
      <c r="MB163" s="144"/>
      <c r="MC163" s="144"/>
      <c r="MD163" s="144"/>
      <c r="ME163" s="144"/>
      <c r="MF163" s="144"/>
      <c r="MG163" s="144"/>
      <c r="MH163" s="144"/>
      <c r="MI163" s="144"/>
      <c r="MJ163" s="144"/>
      <c r="MK163" s="144"/>
      <c r="ML163" s="144"/>
      <c r="MM163" s="144"/>
      <c r="MN163" s="144"/>
      <c r="MO163" s="144"/>
      <c r="MP163" s="144"/>
      <c r="MQ163" s="144"/>
      <c r="MR163" s="144"/>
      <c r="MS163" s="144"/>
      <c r="MT163" s="144"/>
      <c r="MU163" s="144"/>
      <c r="MV163" s="144"/>
      <c r="MW163" s="144"/>
      <c r="MX163" s="144"/>
      <c r="MY163" s="144"/>
      <c r="MZ163" s="144"/>
      <c r="NA163" s="144"/>
      <c r="NB163" s="144"/>
      <c r="NC163" s="144"/>
      <c r="ND163" s="144"/>
      <c r="NE163" s="144"/>
      <c r="NF163" s="144"/>
      <c r="NG163" s="144"/>
      <c r="NH163" s="144"/>
      <c r="NI163" s="144"/>
      <c r="NJ163" s="144"/>
      <c r="NK163" s="144"/>
      <c r="NL163" s="144"/>
      <c r="NM163" s="144"/>
      <c r="NN163" s="144"/>
      <c r="NO163" s="144"/>
      <c r="NP163" s="144"/>
      <c r="NQ163" s="144"/>
      <c r="NR163" s="144"/>
      <c r="NS163" s="144"/>
      <c r="NT163" s="144"/>
      <c r="NU163" s="144"/>
      <c r="NV163" s="144"/>
      <c r="NW163" s="144"/>
      <c r="NX163" s="144"/>
      <c r="NY163" s="144"/>
      <c r="NZ163" s="144"/>
      <c r="OA163" s="144"/>
      <c r="OB163" s="144"/>
      <c r="OC163" s="144"/>
      <c r="OD163" s="144"/>
      <c r="OE163" s="144"/>
      <c r="OF163" s="144"/>
      <c r="OG163" s="144"/>
      <c r="OH163" s="144"/>
      <c r="OI163" s="144"/>
      <c r="OJ163" s="144"/>
      <c r="OK163" s="144"/>
      <c r="OL163" s="144"/>
      <c r="OM163" s="144"/>
      <c r="ON163" s="144"/>
      <c r="OO163" s="144"/>
      <c r="OP163" s="144"/>
      <c r="OQ163" s="144"/>
      <c r="OR163" s="144"/>
      <c r="OS163" s="144"/>
      <c r="OT163" s="144"/>
      <c r="OU163" s="144"/>
      <c r="OV163" s="144"/>
      <c r="OW163" s="144"/>
      <c r="OX163" s="144"/>
      <c r="OY163" s="144"/>
      <c r="OZ163" s="144"/>
      <c r="PA163" s="144"/>
      <c r="PB163" s="144"/>
      <c r="PC163" s="144"/>
      <c r="PD163" s="144"/>
      <c r="PE163" s="144"/>
      <c r="PF163" s="144"/>
      <c r="PG163" s="144"/>
      <c r="PH163" s="144"/>
      <c r="PI163" s="144"/>
      <c r="PJ163" s="144"/>
      <c r="PK163" s="144"/>
      <c r="PL163" s="144"/>
      <c r="PM163" s="144"/>
      <c r="PN163" s="144"/>
      <c r="PO163" s="144"/>
      <c r="PP163" s="144"/>
      <c r="PQ163" s="144"/>
      <c r="PR163" s="144"/>
      <c r="PS163" s="144"/>
      <c r="PT163" s="144"/>
      <c r="PU163" s="144"/>
      <c r="PV163" s="144"/>
      <c r="PW163" s="144"/>
      <c r="PX163" s="144"/>
      <c r="PY163" s="144"/>
      <c r="PZ163" s="144"/>
      <c r="QA163" s="144"/>
      <c r="QB163" s="144"/>
      <c r="QC163" s="144"/>
      <c r="QD163" s="144"/>
      <c r="QE163" s="144"/>
      <c r="QF163" s="144"/>
      <c r="QG163" s="144"/>
      <c r="QH163" s="144"/>
      <c r="QI163" s="144"/>
      <c r="QJ163" s="144"/>
      <c r="QK163" s="144"/>
      <c r="QL163" s="144"/>
      <c r="QM163" s="144"/>
      <c r="QN163" s="144"/>
      <c r="QO163" s="144"/>
      <c r="QP163" s="144"/>
      <c r="QQ163" s="144"/>
      <c r="QR163" s="144"/>
      <c r="QS163" s="144"/>
      <c r="QT163" s="144"/>
      <c r="QU163" s="144"/>
      <c r="QV163" s="144"/>
      <c r="QW163" s="144"/>
      <c r="QX163" s="144"/>
      <c r="QY163" s="144"/>
      <c r="QZ163" s="144"/>
      <c r="RA163" s="144"/>
      <c r="RB163" s="144"/>
      <c r="RC163" s="144"/>
      <c r="RD163" s="144"/>
      <c r="RE163" s="144"/>
      <c r="RF163" s="144"/>
      <c r="RG163" s="144"/>
      <c r="RH163" s="144"/>
      <c r="RI163" s="144"/>
      <c r="RJ163" s="144"/>
      <c r="RK163" s="144"/>
      <c r="RL163" s="144"/>
      <c r="RM163" s="144"/>
      <c r="RN163" s="144"/>
      <c r="RO163" s="144"/>
      <c r="RP163" s="144"/>
      <c r="RQ163" s="144"/>
      <c r="RR163" s="144"/>
      <c r="RS163" s="144"/>
      <c r="RT163" s="144"/>
      <c r="RU163" s="144"/>
      <c r="RV163" s="144"/>
      <c r="RW163" s="144"/>
      <c r="RX163" s="144"/>
      <c r="RY163" s="144"/>
      <c r="RZ163" s="144"/>
      <c r="SA163" s="144"/>
      <c r="SB163" s="144"/>
      <c r="SC163" s="144"/>
      <c r="SD163" s="144"/>
      <c r="SE163" s="144"/>
      <c r="SF163" s="144"/>
      <c r="SG163" s="144"/>
      <c r="SH163" s="144"/>
      <c r="SI163" s="144"/>
      <c r="SJ163" s="144"/>
      <c r="SK163" s="144"/>
      <c r="SL163" s="144"/>
      <c r="SM163" s="144"/>
      <c r="SN163" s="144"/>
      <c r="SO163" s="144"/>
      <c r="SP163" s="144"/>
      <c r="SQ163" s="144"/>
      <c r="SR163" s="144"/>
      <c r="SS163" s="144"/>
      <c r="ST163" s="144"/>
      <c r="SU163" s="144"/>
      <c r="SV163" s="144"/>
      <c r="SW163" s="144"/>
      <c r="SX163" s="144"/>
      <c r="SY163" s="144"/>
      <c r="SZ163" s="144"/>
      <c r="TA163" s="144"/>
      <c r="TB163" s="144"/>
      <c r="TC163" s="144"/>
      <c r="TD163" s="144"/>
      <c r="TE163" s="144"/>
      <c r="TF163" s="144"/>
      <c r="TG163" s="144"/>
      <c r="TH163" s="144"/>
      <c r="TI163" s="144"/>
      <c r="TJ163" s="144"/>
      <c r="TK163" s="144"/>
      <c r="TL163" s="144"/>
      <c r="TM163" s="144"/>
      <c r="TN163" s="144"/>
      <c r="TO163" s="144"/>
      <c r="TP163" s="144"/>
      <c r="TQ163" s="144"/>
      <c r="TR163" s="144"/>
      <c r="TS163" s="144"/>
      <c r="TT163" s="144"/>
      <c r="TU163" s="144"/>
      <c r="TV163" s="144"/>
      <c r="TW163" s="144"/>
      <c r="TX163" s="144"/>
      <c r="TY163" s="144"/>
      <c r="TZ163" s="144"/>
      <c r="UA163" s="144"/>
      <c r="UB163" s="144"/>
      <c r="UC163" s="144"/>
      <c r="UD163" s="144"/>
      <c r="UE163" s="144"/>
      <c r="UF163" s="144"/>
      <c r="UG163" s="144"/>
      <c r="UH163" s="144"/>
      <c r="UI163" s="144"/>
      <c r="UJ163" s="144"/>
      <c r="UK163" s="144"/>
      <c r="UL163" s="144"/>
      <c r="UM163" s="144"/>
      <c r="UN163" s="144"/>
      <c r="UO163" s="144"/>
      <c r="UP163" s="144"/>
      <c r="UQ163" s="144"/>
      <c r="UR163" s="144"/>
      <c r="US163" s="144"/>
      <c r="UT163" s="144"/>
      <c r="UU163" s="144"/>
      <c r="UV163" s="144"/>
      <c r="UW163" s="144"/>
      <c r="UX163" s="144"/>
      <c r="UY163" s="144"/>
      <c r="UZ163" s="144"/>
      <c r="VA163" s="144"/>
      <c r="VB163" s="144"/>
      <c r="VC163" s="144"/>
      <c r="VD163" s="144"/>
      <c r="VE163" s="144"/>
      <c r="VF163" s="144"/>
      <c r="VG163" s="144"/>
      <c r="VH163" s="144"/>
      <c r="VI163" s="144"/>
      <c r="VJ163" s="144"/>
      <c r="VK163" s="144"/>
      <c r="VL163" s="144"/>
      <c r="VM163" s="144"/>
      <c r="VN163" s="144"/>
      <c r="VO163" s="144"/>
      <c r="VP163" s="144"/>
      <c r="VQ163" s="144"/>
      <c r="VR163" s="144"/>
      <c r="VS163" s="144"/>
      <c r="VT163" s="144"/>
      <c r="VU163" s="144"/>
      <c r="VV163" s="144"/>
      <c r="VW163" s="144"/>
      <c r="VX163" s="144"/>
      <c r="VY163" s="144"/>
      <c r="VZ163" s="144"/>
      <c r="WA163" s="144"/>
      <c r="WB163" s="144"/>
      <c r="WC163" s="144"/>
      <c r="WD163" s="144"/>
      <c r="WE163" s="144"/>
      <c r="WF163" s="144"/>
      <c r="WG163" s="144"/>
      <c r="WH163" s="144"/>
      <c r="WI163" s="144"/>
      <c r="WJ163" s="144"/>
      <c r="WK163" s="144"/>
      <c r="WL163" s="144"/>
      <c r="WM163" s="144"/>
      <c r="WN163" s="144"/>
      <c r="WO163" s="144"/>
      <c r="WP163" s="144"/>
      <c r="WQ163" s="144"/>
      <c r="WR163" s="144"/>
      <c r="WS163" s="144"/>
      <c r="WT163" s="144"/>
      <c r="WU163" s="144"/>
      <c r="WV163" s="144"/>
      <c r="WW163" s="144"/>
      <c r="WX163" s="144"/>
      <c r="WY163" s="144"/>
      <c r="WZ163" s="144"/>
      <c r="XA163" s="144"/>
      <c r="XB163" s="144"/>
      <c r="XC163" s="144"/>
      <c r="XD163" s="144"/>
      <c r="XE163" s="144"/>
      <c r="XF163" s="144"/>
      <c r="XG163" s="144"/>
      <c r="XH163" s="144"/>
      <c r="XI163" s="144"/>
      <c r="XJ163" s="144"/>
      <c r="XK163" s="144"/>
      <c r="XL163" s="144"/>
      <c r="XM163" s="144"/>
      <c r="XN163" s="144"/>
      <c r="XO163" s="144"/>
      <c r="XP163" s="144"/>
      <c r="XQ163" s="144"/>
      <c r="XR163" s="144"/>
      <c r="XS163" s="144"/>
      <c r="XT163" s="144"/>
      <c r="XU163" s="144"/>
      <c r="XV163" s="144"/>
      <c r="XW163" s="144"/>
      <c r="XX163" s="144"/>
      <c r="XY163" s="144"/>
      <c r="XZ163" s="144"/>
      <c r="YA163" s="144"/>
      <c r="YB163" s="144"/>
      <c r="YC163" s="144"/>
      <c r="YD163" s="144"/>
      <c r="YE163" s="144"/>
      <c r="YF163" s="144"/>
      <c r="YG163" s="144"/>
      <c r="YH163" s="144"/>
      <c r="YI163" s="144"/>
      <c r="YJ163" s="144"/>
      <c r="YK163" s="144"/>
      <c r="YL163" s="144"/>
      <c r="YM163" s="144"/>
      <c r="YN163" s="144"/>
      <c r="YO163" s="144"/>
      <c r="YP163" s="144"/>
      <c r="YQ163" s="144"/>
      <c r="YR163" s="144"/>
      <c r="YS163" s="144"/>
      <c r="YT163" s="144"/>
      <c r="YU163" s="144"/>
      <c r="YV163" s="144"/>
      <c r="YW163" s="144"/>
      <c r="YX163" s="144"/>
      <c r="YY163" s="144"/>
      <c r="YZ163" s="144"/>
      <c r="ZA163" s="144"/>
      <c r="ZB163" s="144"/>
      <c r="ZC163" s="144"/>
      <c r="ZD163" s="144"/>
      <c r="ZE163" s="144"/>
      <c r="ZF163" s="144"/>
      <c r="ZG163" s="144"/>
      <c r="ZH163" s="144"/>
      <c r="ZI163" s="144"/>
      <c r="ZJ163" s="144"/>
      <c r="ZK163" s="144"/>
      <c r="ZL163" s="144"/>
      <c r="ZM163" s="144"/>
      <c r="ZN163" s="144"/>
      <c r="ZO163" s="144"/>
      <c r="ZP163" s="144"/>
      <c r="ZQ163" s="144"/>
      <c r="ZR163" s="144"/>
      <c r="ZS163" s="144"/>
      <c r="ZT163" s="144"/>
      <c r="ZU163" s="144"/>
      <c r="ZV163" s="144"/>
      <c r="ZW163" s="144"/>
      <c r="ZX163" s="144"/>
      <c r="ZY163" s="144"/>
      <c r="ZZ163" s="144"/>
      <c r="AAA163" s="144"/>
      <c r="AAB163" s="144"/>
      <c r="AAC163" s="144"/>
      <c r="AAD163" s="144"/>
      <c r="AAE163" s="144"/>
      <c r="AAF163" s="144"/>
      <c r="AAG163" s="144"/>
      <c r="AAH163" s="144"/>
      <c r="AAI163" s="144"/>
      <c r="AAJ163" s="144"/>
      <c r="AAK163" s="144"/>
      <c r="AAL163" s="144"/>
      <c r="AAM163" s="144"/>
      <c r="AAN163" s="144"/>
      <c r="AAO163" s="144"/>
      <c r="AAP163" s="144"/>
      <c r="AAQ163" s="144"/>
      <c r="AAR163" s="144"/>
      <c r="AAS163" s="144"/>
      <c r="AAT163" s="144"/>
      <c r="AAU163" s="144"/>
      <c r="AAV163" s="144"/>
      <c r="AAW163" s="144"/>
      <c r="AAX163" s="144"/>
      <c r="AAY163" s="144"/>
      <c r="AAZ163" s="144"/>
      <c r="ABA163" s="144"/>
      <c r="ABB163" s="144"/>
      <c r="ABC163" s="144"/>
      <c r="ABD163" s="144"/>
      <c r="ABE163" s="144"/>
      <c r="ABF163" s="144"/>
      <c r="ABG163" s="144"/>
      <c r="ABH163" s="144"/>
      <c r="ABI163" s="144"/>
      <c r="ABJ163" s="144"/>
      <c r="ABK163" s="144"/>
      <c r="ABL163" s="144"/>
      <c r="ABM163" s="144"/>
      <c r="ABN163" s="144"/>
      <c r="ABO163" s="144"/>
      <c r="ABP163" s="144"/>
      <c r="ABQ163" s="144"/>
      <c r="ABR163" s="144"/>
      <c r="ABS163" s="144"/>
      <c r="ABT163" s="144"/>
      <c r="ABU163" s="144"/>
      <c r="ABV163" s="144"/>
      <c r="ABW163" s="144"/>
      <c r="ABX163" s="144"/>
      <c r="ABY163" s="144"/>
      <c r="ABZ163" s="144"/>
      <c r="ACA163" s="144"/>
      <c r="ACB163" s="144"/>
      <c r="ACC163" s="144"/>
      <c r="ACD163" s="144"/>
      <c r="ACE163" s="144"/>
      <c r="ACF163" s="144"/>
      <c r="ACG163" s="144"/>
      <c r="ACH163" s="144"/>
      <c r="ACI163" s="144"/>
      <c r="ACJ163" s="144"/>
      <c r="ACK163" s="144"/>
      <c r="ACL163" s="144"/>
      <c r="ACM163" s="144"/>
      <c r="ACN163" s="144"/>
      <c r="ACO163" s="144"/>
      <c r="ACP163" s="144"/>
      <c r="ACQ163" s="144"/>
      <c r="ACR163" s="144"/>
      <c r="ACS163" s="144"/>
      <c r="ACT163" s="144"/>
      <c r="ACU163" s="144"/>
      <c r="ACV163" s="144"/>
      <c r="ACW163" s="144"/>
      <c r="ACX163" s="144"/>
      <c r="ACY163" s="144"/>
      <c r="ACZ163" s="144"/>
      <c r="ADA163" s="144"/>
      <c r="ADB163" s="144"/>
      <c r="ADC163" s="144"/>
      <c r="ADD163" s="144"/>
      <c r="ADE163" s="144"/>
      <c r="ADF163" s="144"/>
      <c r="ADG163" s="144"/>
      <c r="ADH163" s="144"/>
      <c r="ADI163" s="144"/>
      <c r="ADJ163" s="144"/>
      <c r="ADK163" s="144"/>
      <c r="ADL163" s="144"/>
      <c r="ADM163" s="144"/>
      <c r="ADN163" s="144"/>
      <c r="ADO163" s="144"/>
      <c r="ADP163" s="144"/>
      <c r="ADQ163" s="144"/>
      <c r="ADR163" s="144"/>
      <c r="ADS163" s="144"/>
      <c r="ADT163" s="144"/>
      <c r="ADU163" s="144"/>
      <c r="ADV163" s="144"/>
      <c r="ADW163" s="144"/>
      <c r="ADX163" s="144"/>
      <c r="ADY163" s="144"/>
      <c r="ADZ163" s="144"/>
      <c r="AEA163" s="144"/>
      <c r="AEB163" s="144"/>
      <c r="AEC163" s="144"/>
      <c r="AED163" s="144"/>
      <c r="AEE163" s="144"/>
      <c r="AEF163" s="144"/>
      <c r="AEG163" s="144"/>
      <c r="AEH163" s="144"/>
      <c r="AEI163" s="144"/>
      <c r="AEJ163" s="144"/>
      <c r="AEK163" s="144"/>
      <c r="AEL163" s="144"/>
      <c r="AEM163" s="144"/>
      <c r="AEN163" s="144"/>
      <c r="AEO163" s="144"/>
      <c r="AEP163" s="144"/>
      <c r="AEQ163" s="144"/>
      <c r="AER163" s="144"/>
      <c r="AES163" s="144"/>
      <c r="AET163" s="144"/>
      <c r="AEU163" s="144"/>
      <c r="AEV163" s="144"/>
      <c r="AEW163" s="144"/>
      <c r="AEX163" s="144"/>
      <c r="AEY163" s="144"/>
      <c r="AEZ163" s="144"/>
      <c r="AFA163" s="144"/>
      <c r="AFB163" s="144"/>
      <c r="AFC163" s="144"/>
      <c r="AFD163" s="144"/>
      <c r="AFE163" s="144"/>
      <c r="AFF163" s="144"/>
      <c r="AFG163" s="144"/>
      <c r="AFH163" s="144"/>
      <c r="AFI163" s="144"/>
      <c r="AFJ163" s="144"/>
      <c r="AFK163" s="144"/>
      <c r="AFL163" s="144"/>
      <c r="AFM163" s="144"/>
      <c r="AFN163" s="144"/>
      <c r="AFO163" s="144"/>
      <c r="AFP163" s="144"/>
      <c r="AFQ163" s="144"/>
      <c r="AFR163" s="144"/>
      <c r="AFS163" s="144"/>
      <c r="AFT163" s="144"/>
      <c r="AFU163" s="144"/>
      <c r="AFV163" s="144"/>
      <c r="AFW163" s="144"/>
      <c r="AFX163" s="144"/>
      <c r="AFY163" s="144"/>
      <c r="AFZ163" s="144"/>
      <c r="AGA163" s="144"/>
      <c r="AGB163" s="144"/>
      <c r="AGC163" s="144"/>
      <c r="AGD163" s="144"/>
      <c r="AGE163" s="144"/>
      <c r="AGF163" s="144"/>
      <c r="AGG163" s="144"/>
      <c r="AGH163" s="144"/>
      <c r="AGI163" s="144"/>
      <c r="AGJ163" s="144"/>
      <c r="AGK163" s="144"/>
      <c r="AGL163" s="144"/>
      <c r="AGM163" s="144"/>
      <c r="AGN163" s="144"/>
      <c r="AGO163" s="144"/>
      <c r="AGP163" s="144"/>
      <c r="AGQ163" s="144"/>
      <c r="AGR163" s="144"/>
      <c r="AGS163" s="144"/>
      <c r="AGT163" s="144"/>
      <c r="AGU163" s="144"/>
      <c r="AGV163" s="144"/>
      <c r="AGW163" s="144"/>
      <c r="AGX163" s="144"/>
      <c r="AGY163" s="144"/>
      <c r="AGZ163" s="144"/>
      <c r="AHA163" s="144"/>
      <c r="AHB163" s="144"/>
      <c r="AHC163" s="144"/>
      <c r="AHD163" s="144"/>
      <c r="AHE163" s="144"/>
      <c r="AHF163" s="144"/>
      <c r="AHG163" s="144"/>
      <c r="AHH163" s="144"/>
      <c r="AHI163" s="144"/>
      <c r="AHJ163" s="144"/>
      <c r="AHK163" s="144"/>
      <c r="AHL163" s="144"/>
      <c r="AHM163" s="144"/>
      <c r="AHN163" s="144"/>
      <c r="AHO163" s="144"/>
      <c r="AHP163" s="144"/>
      <c r="AHQ163" s="144"/>
      <c r="AHR163" s="144"/>
      <c r="AHS163" s="144"/>
      <c r="AHT163" s="144"/>
      <c r="AHU163" s="144"/>
      <c r="AHV163" s="144"/>
      <c r="AHW163" s="144"/>
      <c r="AHX163" s="144"/>
      <c r="AHY163" s="144"/>
      <c r="AHZ163" s="144"/>
      <c r="AIA163" s="144"/>
      <c r="AIB163" s="144"/>
      <c r="AIC163" s="144"/>
      <c r="AID163" s="144"/>
      <c r="AIE163" s="144"/>
      <c r="AIF163" s="144"/>
      <c r="AIG163" s="144"/>
      <c r="AIH163" s="144"/>
      <c r="AII163" s="144"/>
      <c r="AIJ163" s="144"/>
      <c r="AIK163" s="144"/>
      <c r="AIL163" s="144"/>
      <c r="AIM163" s="144"/>
      <c r="AIN163" s="144"/>
      <c r="AIO163" s="144"/>
      <c r="AIP163" s="144"/>
      <c r="AIQ163" s="144"/>
      <c r="AIR163" s="144"/>
      <c r="AIS163" s="144"/>
      <c r="AIT163" s="144"/>
      <c r="AIU163" s="144"/>
      <c r="AIV163" s="144"/>
      <c r="AIW163" s="144"/>
      <c r="AIX163" s="144"/>
      <c r="AIY163" s="144"/>
      <c r="AIZ163" s="144"/>
      <c r="AJA163" s="144"/>
      <c r="AJB163" s="144"/>
      <c r="AJC163" s="144"/>
      <c r="AJD163" s="144"/>
      <c r="AJE163" s="144"/>
      <c r="AJF163" s="144"/>
      <c r="AJG163" s="144"/>
      <c r="AJH163" s="144"/>
      <c r="AJI163" s="144"/>
      <c r="AJJ163" s="144"/>
      <c r="AJK163" s="144"/>
      <c r="AJL163" s="144"/>
      <c r="AJM163" s="144"/>
      <c r="AJN163" s="144"/>
      <c r="AJO163" s="144"/>
      <c r="AJP163" s="144"/>
      <c r="AJQ163" s="144"/>
      <c r="AJR163" s="144"/>
      <c r="AJS163" s="144"/>
      <c r="AJT163" s="144"/>
      <c r="AJU163" s="144"/>
      <c r="AJV163" s="144"/>
      <c r="AJW163" s="144"/>
      <c r="AJX163" s="144"/>
      <c r="AJY163" s="144"/>
      <c r="AJZ163" s="144"/>
      <c r="AKA163" s="144"/>
      <c r="AKB163" s="144"/>
      <c r="AKC163" s="144"/>
      <c r="AKD163" s="144"/>
      <c r="AKE163" s="144"/>
      <c r="AKF163" s="144"/>
      <c r="AKG163" s="144"/>
      <c r="AKH163" s="144"/>
      <c r="AKI163" s="144"/>
    </row>
    <row r="164" spans="1:971" s="144" customFormat="1" ht="409.5" customHeight="1">
      <c r="A164" s="481" t="s">
        <v>351</v>
      </c>
      <c r="B164" s="481" t="s">
        <v>352</v>
      </c>
      <c r="C164" s="479" t="s">
        <v>1307</v>
      </c>
      <c r="D164" s="479" t="s">
        <v>820</v>
      </c>
      <c r="E164" s="479" t="s">
        <v>821</v>
      </c>
      <c r="F164" s="612" t="s">
        <v>1546</v>
      </c>
      <c r="G164" s="611">
        <v>45292</v>
      </c>
      <c r="H164" s="611">
        <v>45657</v>
      </c>
      <c r="I164" s="610" t="s">
        <v>354</v>
      </c>
      <c r="J164" s="610" t="s">
        <v>799</v>
      </c>
      <c r="K164" s="610" t="s">
        <v>191</v>
      </c>
      <c r="L164" s="609" t="s">
        <v>1550</v>
      </c>
      <c r="M164" s="609" t="s">
        <v>1556</v>
      </c>
      <c r="N164" s="488">
        <v>0.25</v>
      </c>
      <c r="O164" s="491"/>
      <c r="P164" s="488">
        <v>0.25</v>
      </c>
      <c r="Q164" s="491"/>
      <c r="R164" s="488">
        <v>0.25</v>
      </c>
      <c r="S164" s="491"/>
      <c r="T164" s="488">
        <v>0.25</v>
      </c>
      <c r="U164" s="486"/>
      <c r="V164" s="500">
        <f>N164+P164+R164+T164</f>
        <v>1</v>
      </c>
      <c r="W164" s="498"/>
      <c r="X164" s="303"/>
      <c r="Y164" s="607"/>
      <c r="Z164" s="306"/>
      <c r="AA164" s="607"/>
      <c r="AB164" s="214"/>
      <c r="AC164" s="214"/>
    </row>
    <row r="165" spans="1:971" s="144" customFormat="1" ht="409.5" customHeight="1">
      <c r="A165" s="481"/>
      <c r="B165" s="481"/>
      <c r="C165" s="479"/>
      <c r="D165" s="479"/>
      <c r="E165" s="479"/>
      <c r="F165" s="479"/>
      <c r="G165" s="611"/>
      <c r="H165" s="611"/>
      <c r="I165" s="610"/>
      <c r="J165" s="610"/>
      <c r="K165" s="610"/>
      <c r="L165" s="610"/>
      <c r="M165" s="610"/>
      <c r="N165" s="488"/>
      <c r="O165" s="491"/>
      <c r="P165" s="488"/>
      <c r="Q165" s="491"/>
      <c r="R165" s="488"/>
      <c r="S165" s="491"/>
      <c r="T165" s="488"/>
      <c r="U165" s="486"/>
      <c r="V165" s="500"/>
      <c r="W165" s="498"/>
      <c r="X165" s="304"/>
      <c r="Y165" s="619"/>
      <c r="Z165" s="307"/>
      <c r="AA165" s="619"/>
    </row>
    <row r="166" spans="1:971" s="144" customFormat="1" ht="79.5" customHeight="1">
      <c r="A166" s="481"/>
      <c r="B166" s="481"/>
      <c r="C166" s="479"/>
      <c r="D166" s="479"/>
      <c r="E166" s="479"/>
      <c r="F166" s="479"/>
      <c r="G166" s="611"/>
      <c r="H166" s="611"/>
      <c r="I166" s="610"/>
      <c r="J166" s="610"/>
      <c r="K166" s="610"/>
      <c r="L166" s="610"/>
      <c r="M166" s="610"/>
      <c r="N166" s="488"/>
      <c r="O166" s="491"/>
      <c r="P166" s="488"/>
      <c r="Q166" s="491"/>
      <c r="R166" s="488"/>
      <c r="S166" s="491"/>
      <c r="T166" s="488"/>
      <c r="U166" s="486"/>
      <c r="V166" s="500"/>
      <c r="W166" s="498"/>
      <c r="X166" s="304"/>
      <c r="Y166" s="619"/>
      <c r="Z166" s="307"/>
      <c r="AA166" s="619"/>
    </row>
    <row r="167" spans="1:971" s="144" customFormat="1" ht="364.5" customHeight="1">
      <c r="A167" s="481"/>
      <c r="B167" s="481"/>
      <c r="C167" s="479"/>
      <c r="D167" s="479"/>
      <c r="E167" s="479"/>
      <c r="F167" s="479"/>
      <c r="G167" s="611"/>
      <c r="H167" s="611"/>
      <c r="I167" s="610"/>
      <c r="J167" s="610"/>
      <c r="K167" s="610"/>
      <c r="L167" s="610"/>
      <c r="M167" s="610"/>
      <c r="N167" s="488"/>
      <c r="O167" s="491"/>
      <c r="P167" s="488"/>
      <c r="Q167" s="491"/>
      <c r="R167" s="488"/>
      <c r="S167" s="491"/>
      <c r="T167" s="488"/>
      <c r="U167" s="486"/>
      <c r="V167" s="500"/>
      <c r="W167" s="498"/>
      <c r="X167" s="304"/>
      <c r="Y167" s="619"/>
      <c r="Z167" s="307"/>
      <c r="AA167" s="619"/>
    </row>
    <row r="168" spans="1:971" s="144" customFormat="1" ht="79.5" customHeight="1">
      <c r="A168" s="481"/>
      <c r="B168" s="481"/>
      <c r="C168" s="479"/>
      <c r="D168" s="479"/>
      <c r="E168" s="479"/>
      <c r="F168" s="479"/>
      <c r="G168" s="611"/>
      <c r="H168" s="611"/>
      <c r="I168" s="610"/>
      <c r="J168" s="610"/>
      <c r="K168" s="610"/>
      <c r="L168" s="610"/>
      <c r="M168" s="610"/>
      <c r="N168" s="488"/>
      <c r="O168" s="491"/>
      <c r="P168" s="488"/>
      <c r="Q168" s="491"/>
      <c r="R168" s="488"/>
      <c r="S168" s="491"/>
      <c r="T168" s="488"/>
      <c r="U168" s="486"/>
      <c r="V168" s="500"/>
      <c r="W168" s="498"/>
      <c r="X168" s="304"/>
      <c r="Y168" s="619"/>
      <c r="Z168" s="307"/>
      <c r="AA168" s="619"/>
    </row>
    <row r="169" spans="1:971" s="144" customFormat="1" ht="79.5" customHeight="1">
      <c r="A169" s="481"/>
      <c r="B169" s="481"/>
      <c r="C169" s="479"/>
      <c r="D169" s="479"/>
      <c r="E169" s="479"/>
      <c r="F169" s="479"/>
      <c r="G169" s="611"/>
      <c r="H169" s="611"/>
      <c r="I169" s="610"/>
      <c r="J169" s="610"/>
      <c r="K169" s="610"/>
      <c r="L169" s="610"/>
      <c r="M169" s="610"/>
      <c r="N169" s="488"/>
      <c r="O169" s="491"/>
      <c r="P169" s="488"/>
      <c r="Q169" s="491"/>
      <c r="R169" s="488"/>
      <c r="S169" s="491"/>
      <c r="T169" s="488"/>
      <c r="U169" s="486"/>
      <c r="V169" s="500"/>
      <c r="W169" s="498"/>
      <c r="X169" s="304"/>
      <c r="Y169" s="619"/>
      <c r="Z169" s="307"/>
      <c r="AA169" s="619"/>
    </row>
    <row r="170" spans="1:971" s="144" customFormat="1" ht="102" customHeight="1">
      <c r="A170" s="481"/>
      <c r="B170" s="481"/>
      <c r="C170" s="479"/>
      <c r="D170" s="479"/>
      <c r="E170" s="479"/>
      <c r="F170" s="479"/>
      <c r="G170" s="611"/>
      <c r="H170" s="611"/>
      <c r="I170" s="610"/>
      <c r="J170" s="610"/>
      <c r="K170" s="610"/>
      <c r="L170" s="610"/>
      <c r="M170" s="610"/>
      <c r="N170" s="488"/>
      <c r="O170" s="491"/>
      <c r="P170" s="488"/>
      <c r="Q170" s="491"/>
      <c r="R170" s="488"/>
      <c r="S170" s="491"/>
      <c r="T170" s="488"/>
      <c r="U170" s="486"/>
      <c r="V170" s="500"/>
      <c r="W170" s="498"/>
      <c r="X170" s="304"/>
      <c r="Y170" s="619"/>
      <c r="Z170" s="307"/>
      <c r="AA170" s="619"/>
    </row>
    <row r="171" spans="1:971" s="144" customFormat="1" ht="162" customHeight="1">
      <c r="A171" s="481"/>
      <c r="B171" s="481"/>
      <c r="C171" s="479"/>
      <c r="D171" s="479"/>
      <c r="E171" s="479"/>
      <c r="F171" s="479"/>
      <c r="G171" s="611"/>
      <c r="H171" s="611"/>
      <c r="I171" s="610"/>
      <c r="J171" s="610"/>
      <c r="K171" s="610"/>
      <c r="L171" s="610"/>
      <c r="M171" s="610"/>
      <c r="N171" s="488"/>
      <c r="O171" s="491"/>
      <c r="P171" s="488"/>
      <c r="Q171" s="491"/>
      <c r="R171" s="488"/>
      <c r="S171" s="491"/>
      <c r="T171" s="488"/>
      <c r="U171" s="486"/>
      <c r="V171" s="500"/>
      <c r="W171" s="498"/>
      <c r="X171" s="305"/>
      <c r="Y171" s="608"/>
      <c r="Z171" s="308"/>
      <c r="AA171" s="608"/>
    </row>
    <row r="172" spans="1:971" s="144" customFormat="1" ht="387" customHeight="1">
      <c r="A172" s="481" t="s">
        <v>351</v>
      </c>
      <c r="B172" s="481" t="s">
        <v>352</v>
      </c>
      <c r="C172" s="479" t="s">
        <v>1307</v>
      </c>
      <c r="D172" s="479" t="s">
        <v>364</v>
      </c>
      <c r="E172" s="479" t="s">
        <v>365</v>
      </c>
      <c r="F172" s="612" t="s">
        <v>1552</v>
      </c>
      <c r="G172" s="611">
        <v>45292</v>
      </c>
      <c r="H172" s="611">
        <v>45657</v>
      </c>
      <c r="I172" s="610" t="s">
        <v>354</v>
      </c>
      <c r="J172" s="610" t="s">
        <v>799</v>
      </c>
      <c r="K172" s="610" t="s">
        <v>191</v>
      </c>
      <c r="L172" s="609" t="s">
        <v>1551</v>
      </c>
      <c r="M172" s="609" t="s">
        <v>1557</v>
      </c>
      <c r="N172" s="488">
        <v>0.25</v>
      </c>
      <c r="O172" s="491"/>
      <c r="P172" s="488">
        <v>0.25</v>
      </c>
      <c r="Q172" s="491"/>
      <c r="R172" s="488">
        <v>0.25</v>
      </c>
      <c r="S172" s="491"/>
      <c r="T172" s="488">
        <v>0.25</v>
      </c>
      <c r="U172" s="486"/>
      <c r="V172" s="500">
        <f>N172+P172+R172+T172</f>
        <v>1</v>
      </c>
      <c r="W172" s="498"/>
      <c r="X172" s="303"/>
      <c r="Y172" s="628"/>
      <c r="Z172" s="309"/>
      <c r="AA172" s="628"/>
      <c r="AB172" s="214">
        <v>70.099999999999994</v>
      </c>
      <c r="AC172" s="215">
        <v>0.3</v>
      </c>
      <c r="AD172" s="214">
        <f>AC172*AB172</f>
        <v>21.029999999999998</v>
      </c>
    </row>
    <row r="173" spans="1:971" s="144" customFormat="1" ht="267" customHeight="1">
      <c r="A173" s="481"/>
      <c r="B173" s="481"/>
      <c r="C173" s="479"/>
      <c r="D173" s="479"/>
      <c r="E173" s="479"/>
      <c r="F173" s="613"/>
      <c r="G173" s="611"/>
      <c r="H173" s="611"/>
      <c r="I173" s="610"/>
      <c r="J173" s="610"/>
      <c r="K173" s="610"/>
      <c r="L173" s="610"/>
      <c r="M173" s="610"/>
      <c r="N173" s="488"/>
      <c r="O173" s="491"/>
      <c r="P173" s="488"/>
      <c r="Q173" s="491"/>
      <c r="R173" s="488"/>
      <c r="S173" s="491"/>
      <c r="T173" s="488"/>
      <c r="U173" s="486"/>
      <c r="V173" s="500"/>
      <c r="W173" s="498"/>
      <c r="X173" s="304"/>
      <c r="Y173" s="629"/>
      <c r="Z173" s="310"/>
      <c r="AA173" s="629"/>
      <c r="AB173" s="214">
        <v>79.78</v>
      </c>
      <c r="AC173" s="215">
        <v>0.3</v>
      </c>
      <c r="AD173" s="214">
        <f t="shared" ref="AD173:AD175" si="4">AC173*AB173</f>
        <v>23.934000000000001</v>
      </c>
    </row>
    <row r="174" spans="1:971" s="144" customFormat="1" ht="334.5" customHeight="1">
      <c r="A174" s="481"/>
      <c r="B174" s="481"/>
      <c r="C174" s="479"/>
      <c r="D174" s="479"/>
      <c r="E174" s="479"/>
      <c r="F174" s="613"/>
      <c r="G174" s="611"/>
      <c r="H174" s="611"/>
      <c r="I174" s="610"/>
      <c r="J174" s="610"/>
      <c r="K174" s="610"/>
      <c r="L174" s="610"/>
      <c r="M174" s="610"/>
      <c r="N174" s="488"/>
      <c r="O174" s="491"/>
      <c r="P174" s="488"/>
      <c r="Q174" s="491"/>
      <c r="R174" s="488"/>
      <c r="S174" s="491"/>
      <c r="T174" s="488"/>
      <c r="U174" s="486"/>
      <c r="V174" s="500"/>
      <c r="W174" s="498"/>
      <c r="X174" s="304"/>
      <c r="Y174" s="629"/>
      <c r="Z174" s="310"/>
      <c r="AA174" s="629"/>
      <c r="AB174" s="214">
        <v>101.39</v>
      </c>
      <c r="AC174" s="215">
        <v>0.25</v>
      </c>
      <c r="AD174" s="214">
        <f t="shared" si="4"/>
        <v>25.3475</v>
      </c>
    </row>
    <row r="175" spans="1:971" s="144" customFormat="1" ht="94.5" customHeight="1">
      <c r="A175" s="481"/>
      <c r="B175" s="481"/>
      <c r="C175" s="479"/>
      <c r="D175" s="479"/>
      <c r="E175" s="479"/>
      <c r="F175" s="613"/>
      <c r="G175" s="611"/>
      <c r="H175" s="611"/>
      <c r="I175" s="610"/>
      <c r="J175" s="610"/>
      <c r="K175" s="610"/>
      <c r="L175" s="610"/>
      <c r="M175" s="610"/>
      <c r="N175" s="488"/>
      <c r="O175" s="491"/>
      <c r="P175" s="488"/>
      <c r="Q175" s="491"/>
      <c r="R175" s="488"/>
      <c r="S175" s="491"/>
      <c r="T175" s="488"/>
      <c r="U175" s="486"/>
      <c r="V175" s="500"/>
      <c r="W175" s="498"/>
      <c r="X175" s="304"/>
      <c r="Y175" s="629"/>
      <c r="Z175" s="310"/>
      <c r="AA175" s="629"/>
      <c r="AB175" s="214">
        <v>91.99</v>
      </c>
      <c r="AC175" s="215">
        <v>0.15</v>
      </c>
      <c r="AD175" s="214">
        <f t="shared" si="4"/>
        <v>13.798499999999999</v>
      </c>
    </row>
    <row r="176" spans="1:971" s="144" customFormat="1" ht="289.5" customHeight="1">
      <c r="A176" s="481"/>
      <c r="B176" s="481"/>
      <c r="C176" s="479"/>
      <c r="D176" s="479"/>
      <c r="E176" s="479"/>
      <c r="F176" s="613"/>
      <c r="G176" s="611"/>
      <c r="H176" s="611"/>
      <c r="I176" s="610"/>
      <c r="J176" s="610"/>
      <c r="K176" s="610"/>
      <c r="L176" s="610"/>
      <c r="M176" s="610"/>
      <c r="N176" s="488"/>
      <c r="O176" s="491"/>
      <c r="P176" s="488"/>
      <c r="Q176" s="491"/>
      <c r="R176" s="488"/>
      <c r="S176" s="491"/>
      <c r="T176" s="488"/>
      <c r="U176" s="486"/>
      <c r="V176" s="500"/>
      <c r="W176" s="498"/>
      <c r="X176" s="304"/>
      <c r="Y176" s="629"/>
      <c r="Z176" s="310"/>
      <c r="AA176" s="629"/>
      <c r="AB176" s="214"/>
      <c r="AC176" s="214"/>
    </row>
    <row r="177" spans="1:971" s="144" customFormat="1" ht="79.5" customHeight="1">
      <c r="A177" s="481"/>
      <c r="B177" s="481"/>
      <c r="C177" s="479"/>
      <c r="D177" s="479"/>
      <c r="E177" s="479"/>
      <c r="F177" s="613"/>
      <c r="G177" s="611"/>
      <c r="H177" s="611"/>
      <c r="I177" s="610"/>
      <c r="J177" s="610"/>
      <c r="K177" s="610"/>
      <c r="L177" s="610"/>
      <c r="M177" s="610"/>
      <c r="N177" s="488"/>
      <c r="O177" s="491"/>
      <c r="P177" s="488"/>
      <c r="Q177" s="491"/>
      <c r="R177" s="488"/>
      <c r="S177" s="491"/>
      <c r="T177" s="488"/>
      <c r="U177" s="486"/>
      <c r="V177" s="500"/>
      <c r="W177" s="498"/>
      <c r="X177" s="305"/>
      <c r="Y177" s="630"/>
      <c r="Z177" s="311"/>
      <c r="AA177" s="630"/>
      <c r="AB177" s="214">
        <v>76</v>
      </c>
      <c r="AC177" s="215">
        <v>0.3</v>
      </c>
      <c r="AD177" s="214">
        <f>AC177*AB177</f>
        <v>22.8</v>
      </c>
    </row>
    <row r="178" spans="1:971" s="144" customFormat="1" ht="409.5" customHeight="1">
      <c r="A178" s="481" t="s">
        <v>351</v>
      </c>
      <c r="B178" s="481" t="s">
        <v>352</v>
      </c>
      <c r="C178" s="479" t="s">
        <v>1307</v>
      </c>
      <c r="D178" s="479" t="s">
        <v>364</v>
      </c>
      <c r="E178" s="479" t="s">
        <v>365</v>
      </c>
      <c r="F178" s="631" t="s">
        <v>1558</v>
      </c>
      <c r="G178" s="611">
        <v>45292</v>
      </c>
      <c r="H178" s="611">
        <v>45657</v>
      </c>
      <c r="I178" s="610" t="s">
        <v>354</v>
      </c>
      <c r="J178" s="610" t="s">
        <v>799</v>
      </c>
      <c r="K178" s="610" t="s">
        <v>191</v>
      </c>
      <c r="L178" s="627" t="s">
        <v>1553</v>
      </c>
      <c r="M178" s="627" t="s">
        <v>1559</v>
      </c>
      <c r="N178" s="488">
        <v>0.25</v>
      </c>
      <c r="O178" s="491"/>
      <c r="P178" s="488">
        <v>0.25</v>
      </c>
      <c r="Q178" s="491"/>
      <c r="R178" s="488">
        <v>0.25</v>
      </c>
      <c r="S178" s="491"/>
      <c r="T178" s="488">
        <v>0.25</v>
      </c>
      <c r="U178" s="486"/>
      <c r="V178" s="500">
        <f>N178+P178+R178+T178</f>
        <v>1</v>
      </c>
      <c r="W178" s="498"/>
      <c r="X178" s="303"/>
      <c r="Y178" s="607"/>
      <c r="Z178" s="306"/>
      <c r="AA178" s="607"/>
      <c r="AB178" s="214">
        <v>105</v>
      </c>
      <c r="AC178" s="215">
        <v>0.3</v>
      </c>
      <c r="AD178" s="214">
        <f t="shared" ref="AD178:AD180" si="5">AC178*AB178</f>
        <v>31.5</v>
      </c>
    </row>
    <row r="179" spans="1:971" s="144" customFormat="1" ht="57" customHeight="1">
      <c r="A179" s="481"/>
      <c r="B179" s="481"/>
      <c r="C179" s="479"/>
      <c r="D179" s="479"/>
      <c r="E179" s="479"/>
      <c r="F179" s="613"/>
      <c r="G179" s="611"/>
      <c r="H179" s="611"/>
      <c r="I179" s="610"/>
      <c r="J179" s="610"/>
      <c r="K179" s="610"/>
      <c r="L179" s="610"/>
      <c r="M179" s="610"/>
      <c r="N179" s="488"/>
      <c r="O179" s="491"/>
      <c r="P179" s="488"/>
      <c r="Q179" s="491"/>
      <c r="R179" s="488"/>
      <c r="S179" s="491"/>
      <c r="T179" s="488"/>
      <c r="U179" s="486"/>
      <c r="V179" s="500"/>
      <c r="W179" s="498"/>
      <c r="X179" s="304"/>
      <c r="Y179" s="619"/>
      <c r="Z179" s="307"/>
      <c r="AA179" s="619"/>
      <c r="AB179" s="214">
        <v>85</v>
      </c>
      <c r="AC179" s="215">
        <v>0.25</v>
      </c>
      <c r="AD179" s="214">
        <f t="shared" si="5"/>
        <v>21.25</v>
      </c>
    </row>
    <row r="180" spans="1:971" s="144" customFormat="1" ht="207" customHeight="1">
      <c r="A180" s="481"/>
      <c r="B180" s="481"/>
      <c r="C180" s="479"/>
      <c r="D180" s="479"/>
      <c r="E180" s="479"/>
      <c r="F180" s="613"/>
      <c r="G180" s="611"/>
      <c r="H180" s="611"/>
      <c r="I180" s="610"/>
      <c r="J180" s="610"/>
      <c r="K180" s="610"/>
      <c r="L180" s="610"/>
      <c r="M180" s="610"/>
      <c r="N180" s="488"/>
      <c r="O180" s="491"/>
      <c r="P180" s="488"/>
      <c r="Q180" s="491"/>
      <c r="R180" s="488"/>
      <c r="S180" s="491"/>
      <c r="T180" s="488"/>
      <c r="U180" s="486"/>
      <c r="V180" s="500"/>
      <c r="W180" s="498"/>
      <c r="X180" s="304"/>
      <c r="Y180" s="619"/>
      <c r="Z180" s="307"/>
      <c r="AA180" s="619"/>
      <c r="AB180" s="214">
        <v>100</v>
      </c>
      <c r="AC180" s="215">
        <v>0.15</v>
      </c>
      <c r="AD180" s="214">
        <f t="shared" si="5"/>
        <v>15</v>
      </c>
    </row>
    <row r="181" spans="1:971" s="144" customFormat="1" ht="57" customHeight="1">
      <c r="A181" s="481"/>
      <c r="B181" s="481"/>
      <c r="C181" s="479"/>
      <c r="D181" s="479"/>
      <c r="E181" s="479"/>
      <c r="F181" s="613"/>
      <c r="G181" s="611"/>
      <c r="H181" s="611"/>
      <c r="I181" s="610"/>
      <c r="J181" s="610"/>
      <c r="K181" s="610"/>
      <c r="L181" s="610"/>
      <c r="M181" s="610"/>
      <c r="N181" s="488"/>
      <c r="O181" s="491"/>
      <c r="P181" s="488"/>
      <c r="Q181" s="491"/>
      <c r="R181" s="488"/>
      <c r="S181" s="491"/>
      <c r="T181" s="488"/>
      <c r="U181" s="486"/>
      <c r="V181" s="500"/>
      <c r="W181" s="498"/>
      <c r="X181" s="304"/>
      <c r="Y181" s="619"/>
      <c r="Z181" s="307"/>
      <c r="AA181" s="619"/>
    </row>
    <row r="182" spans="1:971" s="144" customFormat="1" ht="57" customHeight="1">
      <c r="A182" s="481"/>
      <c r="B182" s="481"/>
      <c r="C182" s="479"/>
      <c r="D182" s="479"/>
      <c r="E182" s="479"/>
      <c r="F182" s="613"/>
      <c r="G182" s="611"/>
      <c r="H182" s="611"/>
      <c r="I182" s="610"/>
      <c r="J182" s="610"/>
      <c r="K182" s="610"/>
      <c r="L182" s="610"/>
      <c r="M182" s="610"/>
      <c r="N182" s="488"/>
      <c r="O182" s="491"/>
      <c r="P182" s="488"/>
      <c r="Q182" s="491"/>
      <c r="R182" s="488"/>
      <c r="S182" s="491"/>
      <c r="T182" s="488"/>
      <c r="U182" s="486"/>
      <c r="V182" s="500"/>
      <c r="W182" s="498"/>
      <c r="X182" s="304"/>
      <c r="Y182" s="619"/>
      <c r="Z182" s="307"/>
      <c r="AA182" s="619"/>
    </row>
    <row r="183" spans="1:971" s="144" customFormat="1" ht="102" customHeight="1">
      <c r="A183" s="481"/>
      <c r="B183" s="481"/>
      <c r="C183" s="479"/>
      <c r="D183" s="479"/>
      <c r="E183" s="479"/>
      <c r="F183" s="613"/>
      <c r="G183" s="611"/>
      <c r="H183" s="611"/>
      <c r="I183" s="610"/>
      <c r="J183" s="610"/>
      <c r="K183" s="610"/>
      <c r="L183" s="610"/>
      <c r="M183" s="610"/>
      <c r="N183" s="488"/>
      <c r="O183" s="491"/>
      <c r="P183" s="488"/>
      <c r="Q183" s="491"/>
      <c r="R183" s="488"/>
      <c r="S183" s="491"/>
      <c r="T183" s="488"/>
      <c r="U183" s="486"/>
      <c r="V183" s="500"/>
      <c r="W183" s="498"/>
      <c r="X183" s="305"/>
      <c r="Y183" s="608"/>
      <c r="Z183" s="308"/>
      <c r="AA183" s="608"/>
    </row>
    <row r="184" spans="1:971" s="145" customFormat="1" ht="376.15" customHeight="1">
      <c r="A184" s="481" t="s">
        <v>376</v>
      </c>
      <c r="B184" s="481" t="s">
        <v>377</v>
      </c>
      <c r="C184" s="479" t="s">
        <v>1307</v>
      </c>
      <c r="D184" s="479" t="s">
        <v>378</v>
      </c>
      <c r="E184" s="479" t="s">
        <v>379</v>
      </c>
      <c r="F184" s="612" t="s">
        <v>1531</v>
      </c>
      <c r="G184" s="611">
        <v>45292</v>
      </c>
      <c r="H184" s="611">
        <v>45657</v>
      </c>
      <c r="I184" s="610" t="s">
        <v>262</v>
      </c>
      <c r="J184" s="610" t="s">
        <v>263</v>
      </c>
      <c r="K184" s="610" t="s">
        <v>264</v>
      </c>
      <c r="L184" s="609" t="s">
        <v>1532</v>
      </c>
      <c r="M184" s="609" t="s">
        <v>1542</v>
      </c>
      <c r="N184" s="488">
        <v>0.25</v>
      </c>
      <c r="O184" s="491"/>
      <c r="P184" s="488">
        <v>0.25</v>
      </c>
      <c r="Q184" s="491"/>
      <c r="R184" s="488">
        <v>0.25</v>
      </c>
      <c r="S184" s="491"/>
      <c r="T184" s="488">
        <v>0.25</v>
      </c>
      <c r="U184" s="489"/>
      <c r="V184" s="500">
        <f>N184+P184+R184+T184</f>
        <v>1</v>
      </c>
      <c r="W184" s="498"/>
      <c r="X184" s="303"/>
      <c r="Y184" s="607"/>
      <c r="Z184" s="306"/>
      <c r="AA184" s="607"/>
      <c r="AB184" s="214"/>
      <c r="AC184" s="214"/>
      <c r="AD184" s="144"/>
      <c r="AE184" s="144"/>
      <c r="AF184" s="144"/>
      <c r="AG184" s="144"/>
      <c r="AH184" s="144"/>
      <c r="AI184" s="144"/>
      <c r="AJ184" s="144"/>
      <c r="AK184" s="144"/>
      <c r="AL184" s="144"/>
      <c r="AM184" s="144"/>
      <c r="AN184" s="144"/>
      <c r="AO184" s="144"/>
      <c r="AP184" s="144"/>
      <c r="AQ184" s="144"/>
      <c r="AR184" s="144"/>
      <c r="AS184" s="144"/>
      <c r="AT184" s="144"/>
      <c r="AU184" s="144"/>
      <c r="AV184" s="144"/>
      <c r="AW184" s="144"/>
      <c r="AX184" s="144"/>
      <c r="AY184" s="144"/>
      <c r="AZ184" s="144"/>
      <c r="BA184" s="144"/>
      <c r="BB184" s="144"/>
      <c r="BC184" s="144"/>
      <c r="BD184" s="144"/>
      <c r="BE184" s="144"/>
      <c r="BF184" s="144"/>
      <c r="BG184" s="144"/>
      <c r="BH184" s="144"/>
      <c r="BI184" s="144"/>
      <c r="BJ184" s="144"/>
      <c r="BK184" s="144"/>
      <c r="BL184" s="144"/>
      <c r="BM184" s="144"/>
      <c r="BN184" s="144"/>
      <c r="BO184" s="144"/>
      <c r="BP184" s="144"/>
      <c r="BQ184" s="144"/>
      <c r="BR184" s="144"/>
      <c r="BS184" s="144"/>
      <c r="BT184" s="144"/>
      <c r="BU184" s="144"/>
      <c r="BV184" s="144"/>
      <c r="BW184" s="144"/>
      <c r="BX184" s="144"/>
      <c r="BY184" s="144"/>
      <c r="BZ184" s="144"/>
      <c r="CA184" s="144"/>
      <c r="CB184" s="144"/>
      <c r="CC184" s="144"/>
      <c r="CD184" s="144"/>
      <c r="CE184" s="144"/>
      <c r="CF184" s="144"/>
      <c r="CG184" s="144"/>
      <c r="CH184" s="144"/>
      <c r="CI184" s="144"/>
      <c r="CJ184" s="144"/>
      <c r="CK184" s="144"/>
      <c r="CL184" s="144"/>
      <c r="CM184" s="144"/>
      <c r="CN184" s="144"/>
      <c r="CO184" s="144"/>
      <c r="CP184" s="144"/>
      <c r="CQ184" s="144"/>
      <c r="CR184" s="144"/>
      <c r="CS184" s="144"/>
      <c r="CT184" s="144"/>
      <c r="CU184" s="144"/>
      <c r="CV184" s="144"/>
      <c r="CW184" s="144"/>
      <c r="CX184" s="144"/>
      <c r="CY184" s="144"/>
      <c r="CZ184" s="144"/>
      <c r="DA184" s="144"/>
      <c r="DB184" s="144"/>
      <c r="DC184" s="144"/>
      <c r="DD184" s="144"/>
      <c r="DE184" s="144"/>
      <c r="DF184" s="144"/>
      <c r="DG184" s="144"/>
      <c r="DH184" s="144"/>
      <c r="DI184" s="144"/>
      <c r="DJ184" s="144"/>
      <c r="DK184" s="144"/>
      <c r="DL184" s="144"/>
      <c r="DM184" s="144"/>
      <c r="DN184" s="144"/>
      <c r="DO184" s="144"/>
      <c r="DP184" s="144"/>
      <c r="DQ184" s="144"/>
      <c r="DR184" s="144"/>
      <c r="DS184" s="144"/>
      <c r="DT184" s="144"/>
      <c r="DU184" s="144"/>
      <c r="DV184" s="144"/>
      <c r="DW184" s="144"/>
      <c r="DX184" s="144"/>
      <c r="DY184" s="144"/>
      <c r="DZ184" s="144"/>
      <c r="EA184" s="144"/>
      <c r="EB184" s="144"/>
      <c r="EC184" s="144"/>
      <c r="ED184" s="144"/>
      <c r="EE184" s="144"/>
      <c r="EF184" s="144"/>
      <c r="EG184" s="144"/>
      <c r="EH184" s="144"/>
      <c r="EI184" s="144"/>
      <c r="EJ184" s="144"/>
      <c r="EK184" s="144"/>
      <c r="EL184" s="144"/>
      <c r="EM184" s="144"/>
      <c r="EN184" s="144"/>
      <c r="EO184" s="144"/>
      <c r="EP184" s="144"/>
      <c r="EQ184" s="144"/>
      <c r="ER184" s="144"/>
      <c r="ES184" s="144"/>
      <c r="ET184" s="144"/>
      <c r="EU184" s="144"/>
      <c r="EV184" s="144"/>
      <c r="EW184" s="144"/>
      <c r="EX184" s="144"/>
      <c r="EY184" s="144"/>
      <c r="EZ184" s="144"/>
      <c r="FA184" s="144"/>
      <c r="FB184" s="144"/>
      <c r="FC184" s="144"/>
      <c r="FD184" s="144"/>
      <c r="FE184" s="144"/>
      <c r="FF184" s="144"/>
      <c r="FG184" s="144"/>
      <c r="FH184" s="144"/>
      <c r="FI184" s="144"/>
      <c r="FJ184" s="144"/>
      <c r="FK184" s="144"/>
      <c r="FL184" s="144"/>
      <c r="FM184" s="144"/>
      <c r="FN184" s="144"/>
      <c r="FO184" s="144"/>
      <c r="FP184" s="144"/>
      <c r="FQ184" s="144"/>
      <c r="FR184" s="144"/>
      <c r="FS184" s="144"/>
      <c r="FT184" s="144"/>
      <c r="FU184" s="144"/>
      <c r="FV184" s="144"/>
      <c r="FW184" s="144"/>
      <c r="FX184" s="144"/>
      <c r="FY184" s="144"/>
      <c r="FZ184" s="144"/>
      <c r="GA184" s="144"/>
      <c r="GB184" s="144"/>
      <c r="GC184" s="144"/>
      <c r="GD184" s="144"/>
      <c r="GE184" s="144"/>
      <c r="GF184" s="144"/>
      <c r="GG184" s="144"/>
      <c r="GH184" s="144"/>
      <c r="GI184" s="144"/>
      <c r="GJ184" s="144"/>
      <c r="GK184" s="144"/>
      <c r="GL184" s="144"/>
      <c r="GM184" s="144"/>
      <c r="GN184" s="144"/>
      <c r="GO184" s="144"/>
      <c r="GP184" s="144"/>
      <c r="GQ184" s="144"/>
      <c r="GR184" s="144"/>
      <c r="GS184" s="144"/>
      <c r="GT184" s="144"/>
      <c r="GU184" s="144"/>
      <c r="GV184" s="144"/>
      <c r="GW184" s="144"/>
      <c r="GX184" s="144"/>
      <c r="GY184" s="144"/>
      <c r="GZ184" s="144"/>
      <c r="HA184" s="144"/>
      <c r="HB184" s="144"/>
      <c r="HC184" s="144"/>
      <c r="HD184" s="144"/>
      <c r="HE184" s="144"/>
      <c r="HF184" s="144"/>
      <c r="HG184" s="144"/>
      <c r="HH184" s="144"/>
      <c r="HI184" s="144"/>
      <c r="HJ184" s="144"/>
      <c r="HK184" s="144"/>
      <c r="HL184" s="144"/>
      <c r="HM184" s="144"/>
      <c r="HN184" s="144"/>
      <c r="HO184" s="144"/>
      <c r="HP184" s="144"/>
      <c r="HQ184" s="144"/>
      <c r="HR184" s="144"/>
      <c r="HS184" s="144"/>
      <c r="HT184" s="144"/>
      <c r="HU184" s="144"/>
      <c r="HV184" s="144"/>
      <c r="HW184" s="144"/>
      <c r="HX184" s="144"/>
      <c r="HY184" s="144"/>
      <c r="HZ184" s="144"/>
      <c r="IA184" s="144"/>
      <c r="IB184" s="144"/>
      <c r="IC184" s="144"/>
      <c r="ID184" s="144"/>
      <c r="IE184" s="144"/>
      <c r="IF184" s="144"/>
      <c r="IG184" s="144"/>
      <c r="IH184" s="144"/>
      <c r="II184" s="144"/>
      <c r="IJ184" s="144"/>
      <c r="IK184" s="144"/>
      <c r="IL184" s="144"/>
      <c r="IM184" s="144"/>
      <c r="IN184" s="144"/>
      <c r="IO184" s="144"/>
      <c r="IP184" s="144"/>
      <c r="IQ184" s="144"/>
      <c r="IR184" s="144"/>
      <c r="IS184" s="144"/>
      <c r="IT184" s="144"/>
      <c r="IU184" s="144"/>
      <c r="IV184" s="144"/>
      <c r="IW184" s="144"/>
      <c r="IX184" s="144"/>
      <c r="IY184" s="144"/>
      <c r="IZ184" s="144"/>
      <c r="JA184" s="144"/>
      <c r="JB184" s="144"/>
      <c r="JC184" s="144"/>
      <c r="JD184" s="144"/>
      <c r="JE184" s="144"/>
      <c r="JF184" s="144"/>
      <c r="JG184" s="144"/>
      <c r="JH184" s="144"/>
      <c r="JI184" s="144"/>
      <c r="JJ184" s="144"/>
      <c r="JK184" s="144"/>
      <c r="JL184" s="144"/>
      <c r="JM184" s="144"/>
      <c r="JN184" s="144"/>
      <c r="JO184" s="144"/>
      <c r="JP184" s="144"/>
      <c r="JQ184" s="144"/>
      <c r="JR184" s="144"/>
      <c r="JS184" s="144"/>
      <c r="JT184" s="144"/>
      <c r="JU184" s="144"/>
      <c r="JV184" s="144"/>
      <c r="JW184" s="144"/>
      <c r="JX184" s="144"/>
      <c r="JY184" s="144"/>
      <c r="JZ184" s="144"/>
      <c r="KA184" s="144"/>
      <c r="KB184" s="144"/>
      <c r="KC184" s="144"/>
      <c r="KD184" s="144"/>
      <c r="KE184" s="144"/>
      <c r="KF184" s="144"/>
      <c r="KG184" s="144"/>
      <c r="KH184" s="144"/>
      <c r="KI184" s="144"/>
      <c r="KJ184" s="144"/>
      <c r="KK184" s="144"/>
      <c r="KL184" s="144"/>
      <c r="KM184" s="144"/>
      <c r="KN184" s="144"/>
      <c r="KO184" s="144"/>
      <c r="KP184" s="144"/>
      <c r="KQ184" s="144"/>
      <c r="KR184" s="144"/>
      <c r="KS184" s="144"/>
      <c r="KT184" s="144"/>
      <c r="KU184" s="144"/>
      <c r="KV184" s="144"/>
      <c r="KW184" s="144"/>
      <c r="KX184" s="144"/>
      <c r="KY184" s="144"/>
      <c r="KZ184" s="144"/>
      <c r="LA184" s="144"/>
      <c r="LB184" s="144"/>
      <c r="LC184" s="144"/>
      <c r="LD184" s="144"/>
      <c r="LE184" s="144"/>
      <c r="LF184" s="144"/>
      <c r="LG184" s="144"/>
      <c r="LH184" s="144"/>
      <c r="LI184" s="144"/>
      <c r="LJ184" s="144"/>
      <c r="LK184" s="144"/>
      <c r="LL184" s="144"/>
      <c r="LM184" s="144"/>
      <c r="LN184" s="144"/>
      <c r="LO184" s="144"/>
      <c r="LP184" s="144"/>
      <c r="LQ184" s="144"/>
      <c r="LR184" s="144"/>
      <c r="LS184" s="144"/>
      <c r="LT184" s="144"/>
      <c r="LU184" s="144"/>
      <c r="LV184" s="144"/>
      <c r="LW184" s="144"/>
      <c r="LX184" s="144"/>
      <c r="LY184" s="144"/>
      <c r="LZ184" s="144"/>
      <c r="MA184" s="144"/>
      <c r="MB184" s="144"/>
      <c r="MC184" s="144"/>
      <c r="MD184" s="144"/>
      <c r="ME184" s="144"/>
      <c r="MF184" s="144"/>
      <c r="MG184" s="144"/>
      <c r="MH184" s="144"/>
      <c r="MI184" s="144"/>
      <c r="MJ184" s="144"/>
      <c r="MK184" s="144"/>
      <c r="ML184" s="144"/>
      <c r="MM184" s="144"/>
      <c r="MN184" s="144"/>
      <c r="MO184" s="144"/>
      <c r="MP184" s="144"/>
      <c r="MQ184" s="144"/>
      <c r="MR184" s="144"/>
      <c r="MS184" s="144"/>
      <c r="MT184" s="144"/>
      <c r="MU184" s="144"/>
      <c r="MV184" s="144"/>
      <c r="MW184" s="144"/>
      <c r="MX184" s="144"/>
      <c r="MY184" s="144"/>
      <c r="MZ184" s="144"/>
      <c r="NA184" s="144"/>
      <c r="NB184" s="144"/>
      <c r="NC184" s="144"/>
      <c r="ND184" s="144"/>
      <c r="NE184" s="144"/>
      <c r="NF184" s="144"/>
      <c r="NG184" s="144"/>
      <c r="NH184" s="144"/>
      <c r="NI184" s="144"/>
      <c r="NJ184" s="144"/>
      <c r="NK184" s="144"/>
      <c r="NL184" s="144"/>
      <c r="NM184" s="144"/>
      <c r="NN184" s="144"/>
      <c r="NO184" s="144"/>
      <c r="NP184" s="144"/>
      <c r="NQ184" s="144"/>
      <c r="NR184" s="144"/>
      <c r="NS184" s="144"/>
      <c r="NT184" s="144"/>
      <c r="NU184" s="144"/>
      <c r="NV184" s="144"/>
      <c r="NW184" s="144"/>
      <c r="NX184" s="144"/>
      <c r="NY184" s="144"/>
      <c r="NZ184" s="144"/>
      <c r="OA184" s="144"/>
      <c r="OB184" s="144"/>
      <c r="OC184" s="144"/>
      <c r="OD184" s="144"/>
      <c r="OE184" s="144"/>
      <c r="OF184" s="144"/>
      <c r="OG184" s="144"/>
      <c r="OH184" s="144"/>
      <c r="OI184" s="144"/>
      <c r="OJ184" s="144"/>
      <c r="OK184" s="144"/>
      <c r="OL184" s="144"/>
      <c r="OM184" s="144"/>
      <c r="ON184" s="144"/>
      <c r="OO184" s="144"/>
      <c r="OP184" s="144"/>
      <c r="OQ184" s="144"/>
      <c r="OR184" s="144"/>
      <c r="OS184" s="144"/>
      <c r="OT184" s="144"/>
      <c r="OU184" s="144"/>
      <c r="OV184" s="144"/>
      <c r="OW184" s="144"/>
      <c r="OX184" s="144"/>
      <c r="OY184" s="144"/>
      <c r="OZ184" s="144"/>
      <c r="PA184" s="144"/>
      <c r="PB184" s="144"/>
      <c r="PC184" s="144"/>
      <c r="PD184" s="144"/>
      <c r="PE184" s="144"/>
      <c r="PF184" s="144"/>
      <c r="PG184" s="144"/>
      <c r="PH184" s="144"/>
      <c r="PI184" s="144"/>
      <c r="PJ184" s="144"/>
      <c r="PK184" s="144"/>
      <c r="PL184" s="144"/>
      <c r="PM184" s="144"/>
      <c r="PN184" s="144"/>
      <c r="PO184" s="144"/>
      <c r="PP184" s="144"/>
      <c r="PQ184" s="144"/>
      <c r="PR184" s="144"/>
      <c r="PS184" s="144"/>
      <c r="PT184" s="144"/>
      <c r="PU184" s="144"/>
      <c r="PV184" s="144"/>
      <c r="PW184" s="144"/>
      <c r="PX184" s="144"/>
      <c r="PY184" s="144"/>
      <c r="PZ184" s="144"/>
      <c r="QA184" s="144"/>
      <c r="QB184" s="144"/>
      <c r="QC184" s="144"/>
      <c r="QD184" s="144"/>
      <c r="QE184" s="144"/>
      <c r="QF184" s="144"/>
      <c r="QG184" s="144"/>
      <c r="QH184" s="144"/>
      <c r="QI184" s="144"/>
      <c r="QJ184" s="144"/>
      <c r="QK184" s="144"/>
      <c r="QL184" s="144"/>
      <c r="QM184" s="144"/>
      <c r="QN184" s="144"/>
      <c r="QO184" s="144"/>
      <c r="QP184" s="144"/>
      <c r="QQ184" s="144"/>
      <c r="QR184" s="144"/>
      <c r="QS184" s="144"/>
      <c r="QT184" s="144"/>
      <c r="QU184" s="144"/>
      <c r="QV184" s="144"/>
      <c r="QW184" s="144"/>
      <c r="QX184" s="144"/>
      <c r="QY184" s="144"/>
      <c r="QZ184" s="144"/>
      <c r="RA184" s="144"/>
      <c r="RB184" s="144"/>
      <c r="RC184" s="144"/>
      <c r="RD184" s="144"/>
      <c r="RE184" s="144"/>
      <c r="RF184" s="144"/>
      <c r="RG184" s="144"/>
      <c r="RH184" s="144"/>
      <c r="RI184" s="144"/>
      <c r="RJ184" s="144"/>
      <c r="RK184" s="144"/>
      <c r="RL184" s="144"/>
      <c r="RM184" s="144"/>
      <c r="RN184" s="144"/>
      <c r="RO184" s="144"/>
      <c r="RP184" s="144"/>
      <c r="RQ184" s="144"/>
      <c r="RR184" s="144"/>
      <c r="RS184" s="144"/>
      <c r="RT184" s="144"/>
      <c r="RU184" s="144"/>
      <c r="RV184" s="144"/>
      <c r="RW184" s="144"/>
      <c r="RX184" s="144"/>
      <c r="RY184" s="144"/>
      <c r="RZ184" s="144"/>
      <c r="SA184" s="144"/>
      <c r="SB184" s="144"/>
      <c r="SC184" s="144"/>
      <c r="SD184" s="144"/>
      <c r="SE184" s="144"/>
      <c r="SF184" s="144"/>
      <c r="SG184" s="144"/>
      <c r="SH184" s="144"/>
      <c r="SI184" s="144"/>
      <c r="SJ184" s="144"/>
      <c r="SK184" s="144"/>
      <c r="SL184" s="144"/>
      <c r="SM184" s="144"/>
      <c r="SN184" s="144"/>
      <c r="SO184" s="144"/>
      <c r="SP184" s="144"/>
      <c r="SQ184" s="144"/>
      <c r="SR184" s="144"/>
      <c r="SS184" s="144"/>
      <c r="ST184" s="144"/>
      <c r="SU184" s="144"/>
      <c r="SV184" s="144"/>
      <c r="SW184" s="144"/>
      <c r="SX184" s="144"/>
      <c r="SY184" s="144"/>
      <c r="SZ184" s="144"/>
      <c r="TA184" s="144"/>
      <c r="TB184" s="144"/>
      <c r="TC184" s="144"/>
      <c r="TD184" s="144"/>
      <c r="TE184" s="144"/>
      <c r="TF184" s="144"/>
      <c r="TG184" s="144"/>
      <c r="TH184" s="144"/>
      <c r="TI184" s="144"/>
      <c r="TJ184" s="144"/>
      <c r="TK184" s="144"/>
      <c r="TL184" s="144"/>
      <c r="TM184" s="144"/>
      <c r="TN184" s="144"/>
      <c r="TO184" s="144"/>
      <c r="TP184" s="144"/>
      <c r="TQ184" s="144"/>
      <c r="TR184" s="144"/>
      <c r="TS184" s="144"/>
      <c r="TT184" s="144"/>
      <c r="TU184" s="144"/>
      <c r="TV184" s="144"/>
      <c r="TW184" s="144"/>
      <c r="TX184" s="144"/>
      <c r="TY184" s="144"/>
      <c r="TZ184" s="144"/>
      <c r="UA184" s="144"/>
      <c r="UB184" s="144"/>
      <c r="UC184" s="144"/>
      <c r="UD184" s="144"/>
      <c r="UE184" s="144"/>
      <c r="UF184" s="144"/>
      <c r="UG184" s="144"/>
      <c r="UH184" s="144"/>
      <c r="UI184" s="144"/>
      <c r="UJ184" s="144"/>
      <c r="UK184" s="144"/>
      <c r="UL184" s="144"/>
      <c r="UM184" s="144"/>
      <c r="UN184" s="144"/>
      <c r="UO184" s="144"/>
      <c r="UP184" s="144"/>
      <c r="UQ184" s="144"/>
      <c r="UR184" s="144"/>
      <c r="US184" s="144"/>
      <c r="UT184" s="144"/>
      <c r="UU184" s="144"/>
      <c r="UV184" s="144"/>
      <c r="UW184" s="144"/>
      <c r="UX184" s="144"/>
      <c r="UY184" s="144"/>
      <c r="UZ184" s="144"/>
      <c r="VA184" s="144"/>
      <c r="VB184" s="144"/>
      <c r="VC184" s="144"/>
      <c r="VD184" s="144"/>
      <c r="VE184" s="144"/>
      <c r="VF184" s="144"/>
      <c r="VG184" s="144"/>
      <c r="VH184" s="144"/>
      <c r="VI184" s="144"/>
      <c r="VJ184" s="144"/>
      <c r="VK184" s="144"/>
      <c r="VL184" s="144"/>
      <c r="VM184" s="144"/>
      <c r="VN184" s="144"/>
      <c r="VO184" s="144"/>
      <c r="VP184" s="144"/>
      <c r="VQ184" s="144"/>
      <c r="VR184" s="144"/>
      <c r="VS184" s="144"/>
      <c r="VT184" s="144"/>
      <c r="VU184" s="144"/>
      <c r="VV184" s="144"/>
      <c r="VW184" s="144"/>
      <c r="VX184" s="144"/>
      <c r="VY184" s="144"/>
      <c r="VZ184" s="144"/>
      <c r="WA184" s="144"/>
      <c r="WB184" s="144"/>
      <c r="WC184" s="144"/>
      <c r="WD184" s="144"/>
      <c r="WE184" s="144"/>
      <c r="WF184" s="144"/>
      <c r="WG184" s="144"/>
      <c r="WH184" s="144"/>
      <c r="WI184" s="144"/>
      <c r="WJ184" s="144"/>
      <c r="WK184" s="144"/>
      <c r="WL184" s="144"/>
      <c r="WM184" s="144"/>
      <c r="WN184" s="144"/>
      <c r="WO184" s="144"/>
      <c r="WP184" s="144"/>
      <c r="WQ184" s="144"/>
      <c r="WR184" s="144"/>
      <c r="WS184" s="144"/>
      <c r="WT184" s="144"/>
      <c r="WU184" s="144"/>
      <c r="WV184" s="144"/>
      <c r="WW184" s="144"/>
      <c r="WX184" s="144"/>
      <c r="WY184" s="144"/>
      <c r="WZ184" s="144"/>
      <c r="XA184" s="144"/>
      <c r="XB184" s="144"/>
      <c r="XC184" s="144"/>
      <c r="XD184" s="144"/>
      <c r="XE184" s="144"/>
      <c r="XF184" s="144"/>
      <c r="XG184" s="144"/>
      <c r="XH184" s="144"/>
      <c r="XI184" s="144"/>
      <c r="XJ184" s="144"/>
      <c r="XK184" s="144"/>
      <c r="XL184" s="144"/>
      <c r="XM184" s="144"/>
      <c r="XN184" s="144"/>
      <c r="XO184" s="144"/>
      <c r="XP184" s="144"/>
      <c r="XQ184" s="144"/>
      <c r="XR184" s="144"/>
      <c r="XS184" s="144"/>
      <c r="XT184" s="144"/>
      <c r="XU184" s="144"/>
      <c r="XV184" s="144"/>
      <c r="XW184" s="144"/>
      <c r="XX184" s="144"/>
      <c r="XY184" s="144"/>
      <c r="XZ184" s="144"/>
      <c r="YA184" s="144"/>
      <c r="YB184" s="144"/>
      <c r="YC184" s="144"/>
      <c r="YD184" s="144"/>
      <c r="YE184" s="144"/>
      <c r="YF184" s="144"/>
      <c r="YG184" s="144"/>
      <c r="YH184" s="144"/>
      <c r="YI184" s="144"/>
      <c r="YJ184" s="144"/>
      <c r="YK184" s="144"/>
      <c r="YL184" s="144"/>
      <c r="YM184" s="144"/>
      <c r="YN184" s="144"/>
      <c r="YO184" s="144"/>
      <c r="YP184" s="144"/>
      <c r="YQ184" s="144"/>
      <c r="YR184" s="144"/>
      <c r="YS184" s="144"/>
      <c r="YT184" s="144"/>
      <c r="YU184" s="144"/>
      <c r="YV184" s="144"/>
      <c r="YW184" s="144"/>
      <c r="YX184" s="144"/>
      <c r="YY184" s="144"/>
      <c r="YZ184" s="144"/>
      <c r="ZA184" s="144"/>
      <c r="ZB184" s="144"/>
      <c r="ZC184" s="144"/>
      <c r="ZD184" s="144"/>
      <c r="ZE184" s="144"/>
      <c r="ZF184" s="144"/>
      <c r="ZG184" s="144"/>
      <c r="ZH184" s="144"/>
      <c r="ZI184" s="144"/>
      <c r="ZJ184" s="144"/>
      <c r="ZK184" s="144"/>
      <c r="ZL184" s="144"/>
      <c r="ZM184" s="144"/>
      <c r="ZN184" s="144"/>
      <c r="ZO184" s="144"/>
      <c r="ZP184" s="144"/>
      <c r="ZQ184" s="144"/>
      <c r="ZR184" s="144"/>
      <c r="ZS184" s="144"/>
      <c r="ZT184" s="144"/>
      <c r="ZU184" s="144"/>
      <c r="ZV184" s="144"/>
      <c r="ZW184" s="144"/>
      <c r="ZX184" s="144"/>
      <c r="ZY184" s="144"/>
      <c r="ZZ184" s="144"/>
      <c r="AAA184" s="144"/>
      <c r="AAB184" s="144"/>
      <c r="AAC184" s="144"/>
      <c r="AAD184" s="144"/>
      <c r="AAE184" s="144"/>
      <c r="AAF184" s="144"/>
      <c r="AAG184" s="144"/>
      <c r="AAH184" s="144"/>
      <c r="AAI184" s="144"/>
      <c r="AAJ184" s="144"/>
      <c r="AAK184" s="144"/>
      <c r="AAL184" s="144"/>
      <c r="AAM184" s="144"/>
      <c r="AAN184" s="144"/>
      <c r="AAO184" s="144"/>
      <c r="AAP184" s="144"/>
      <c r="AAQ184" s="144"/>
      <c r="AAR184" s="144"/>
      <c r="AAS184" s="144"/>
      <c r="AAT184" s="144"/>
      <c r="AAU184" s="144"/>
      <c r="AAV184" s="144"/>
      <c r="AAW184" s="144"/>
      <c r="AAX184" s="144"/>
      <c r="AAY184" s="144"/>
      <c r="AAZ184" s="144"/>
      <c r="ABA184" s="144"/>
      <c r="ABB184" s="144"/>
      <c r="ABC184" s="144"/>
      <c r="ABD184" s="144"/>
      <c r="ABE184" s="144"/>
      <c r="ABF184" s="144"/>
      <c r="ABG184" s="144"/>
      <c r="ABH184" s="144"/>
      <c r="ABI184" s="144"/>
      <c r="ABJ184" s="144"/>
      <c r="ABK184" s="144"/>
      <c r="ABL184" s="144"/>
      <c r="ABM184" s="144"/>
      <c r="ABN184" s="144"/>
      <c r="ABO184" s="144"/>
      <c r="ABP184" s="144"/>
      <c r="ABQ184" s="144"/>
      <c r="ABR184" s="144"/>
      <c r="ABS184" s="144"/>
      <c r="ABT184" s="144"/>
      <c r="ABU184" s="144"/>
      <c r="ABV184" s="144"/>
      <c r="ABW184" s="144"/>
      <c r="ABX184" s="144"/>
      <c r="ABY184" s="144"/>
      <c r="ABZ184" s="144"/>
      <c r="ACA184" s="144"/>
      <c r="ACB184" s="144"/>
      <c r="ACC184" s="144"/>
      <c r="ACD184" s="144"/>
      <c r="ACE184" s="144"/>
      <c r="ACF184" s="144"/>
      <c r="ACG184" s="144"/>
      <c r="ACH184" s="144"/>
      <c r="ACI184" s="144"/>
      <c r="ACJ184" s="144"/>
      <c r="ACK184" s="144"/>
      <c r="ACL184" s="144"/>
      <c r="ACM184" s="144"/>
      <c r="ACN184" s="144"/>
      <c r="ACO184" s="144"/>
      <c r="ACP184" s="144"/>
      <c r="ACQ184" s="144"/>
      <c r="ACR184" s="144"/>
      <c r="ACS184" s="144"/>
      <c r="ACT184" s="144"/>
      <c r="ACU184" s="144"/>
      <c r="ACV184" s="144"/>
      <c r="ACW184" s="144"/>
      <c r="ACX184" s="144"/>
      <c r="ACY184" s="144"/>
      <c r="ACZ184" s="144"/>
      <c r="ADA184" s="144"/>
      <c r="ADB184" s="144"/>
      <c r="ADC184" s="144"/>
      <c r="ADD184" s="144"/>
      <c r="ADE184" s="144"/>
      <c r="ADF184" s="144"/>
      <c r="ADG184" s="144"/>
      <c r="ADH184" s="144"/>
      <c r="ADI184" s="144"/>
      <c r="ADJ184" s="144"/>
      <c r="ADK184" s="144"/>
      <c r="ADL184" s="144"/>
      <c r="ADM184" s="144"/>
      <c r="ADN184" s="144"/>
      <c r="ADO184" s="144"/>
      <c r="ADP184" s="144"/>
      <c r="ADQ184" s="144"/>
      <c r="ADR184" s="144"/>
      <c r="ADS184" s="144"/>
      <c r="ADT184" s="144"/>
      <c r="ADU184" s="144"/>
      <c r="ADV184" s="144"/>
      <c r="ADW184" s="144"/>
      <c r="ADX184" s="144"/>
      <c r="ADY184" s="144"/>
      <c r="ADZ184" s="144"/>
      <c r="AEA184" s="144"/>
      <c r="AEB184" s="144"/>
      <c r="AEC184" s="144"/>
      <c r="AED184" s="144"/>
      <c r="AEE184" s="144"/>
      <c r="AEF184" s="144"/>
      <c r="AEG184" s="144"/>
      <c r="AEH184" s="144"/>
      <c r="AEI184" s="144"/>
      <c r="AEJ184" s="144"/>
      <c r="AEK184" s="144"/>
      <c r="AEL184" s="144"/>
      <c r="AEM184" s="144"/>
      <c r="AEN184" s="144"/>
      <c r="AEO184" s="144"/>
      <c r="AEP184" s="144"/>
      <c r="AEQ184" s="144"/>
      <c r="AER184" s="144"/>
      <c r="AES184" s="144"/>
      <c r="AET184" s="144"/>
      <c r="AEU184" s="144"/>
      <c r="AEV184" s="144"/>
      <c r="AEW184" s="144"/>
      <c r="AEX184" s="144"/>
      <c r="AEY184" s="144"/>
      <c r="AEZ184" s="144"/>
      <c r="AFA184" s="144"/>
      <c r="AFB184" s="144"/>
      <c r="AFC184" s="144"/>
      <c r="AFD184" s="144"/>
      <c r="AFE184" s="144"/>
      <c r="AFF184" s="144"/>
      <c r="AFG184" s="144"/>
      <c r="AFH184" s="144"/>
      <c r="AFI184" s="144"/>
      <c r="AFJ184" s="144"/>
      <c r="AFK184" s="144"/>
      <c r="AFL184" s="144"/>
      <c r="AFM184" s="144"/>
      <c r="AFN184" s="144"/>
      <c r="AFO184" s="144"/>
      <c r="AFP184" s="144"/>
      <c r="AFQ184" s="144"/>
      <c r="AFR184" s="144"/>
      <c r="AFS184" s="144"/>
      <c r="AFT184" s="144"/>
      <c r="AFU184" s="144"/>
      <c r="AFV184" s="144"/>
      <c r="AFW184" s="144"/>
      <c r="AFX184" s="144"/>
      <c r="AFY184" s="144"/>
      <c r="AFZ184" s="144"/>
      <c r="AGA184" s="144"/>
      <c r="AGB184" s="144"/>
      <c r="AGC184" s="144"/>
      <c r="AGD184" s="144"/>
      <c r="AGE184" s="144"/>
      <c r="AGF184" s="144"/>
      <c r="AGG184" s="144"/>
      <c r="AGH184" s="144"/>
      <c r="AGI184" s="144"/>
      <c r="AGJ184" s="144"/>
      <c r="AGK184" s="144"/>
      <c r="AGL184" s="144"/>
      <c r="AGM184" s="144"/>
      <c r="AGN184" s="144"/>
      <c r="AGO184" s="144"/>
      <c r="AGP184" s="144"/>
      <c r="AGQ184" s="144"/>
      <c r="AGR184" s="144"/>
      <c r="AGS184" s="144"/>
      <c r="AGT184" s="144"/>
      <c r="AGU184" s="144"/>
      <c r="AGV184" s="144"/>
      <c r="AGW184" s="144"/>
      <c r="AGX184" s="144"/>
      <c r="AGY184" s="144"/>
      <c r="AGZ184" s="144"/>
      <c r="AHA184" s="144"/>
      <c r="AHB184" s="144"/>
      <c r="AHC184" s="144"/>
      <c r="AHD184" s="144"/>
      <c r="AHE184" s="144"/>
      <c r="AHF184" s="144"/>
      <c r="AHG184" s="144"/>
      <c r="AHH184" s="144"/>
      <c r="AHI184" s="144"/>
      <c r="AHJ184" s="144"/>
      <c r="AHK184" s="144"/>
      <c r="AHL184" s="144"/>
      <c r="AHM184" s="144"/>
      <c r="AHN184" s="144"/>
      <c r="AHO184" s="144"/>
      <c r="AHP184" s="144"/>
      <c r="AHQ184" s="144"/>
      <c r="AHR184" s="144"/>
      <c r="AHS184" s="144"/>
      <c r="AHT184" s="144"/>
      <c r="AHU184" s="144"/>
      <c r="AHV184" s="144"/>
      <c r="AHW184" s="144"/>
      <c r="AHX184" s="144"/>
      <c r="AHY184" s="144"/>
      <c r="AHZ184" s="144"/>
      <c r="AIA184" s="144"/>
      <c r="AIB184" s="144"/>
      <c r="AIC184" s="144"/>
      <c r="AID184" s="144"/>
      <c r="AIE184" s="144"/>
      <c r="AIF184" s="144"/>
      <c r="AIG184" s="144"/>
      <c r="AIH184" s="144"/>
      <c r="AII184" s="144"/>
      <c r="AIJ184" s="144"/>
      <c r="AIK184" s="144"/>
      <c r="AIL184" s="144"/>
      <c r="AIM184" s="144"/>
      <c r="AIN184" s="144"/>
      <c r="AIO184" s="144"/>
      <c r="AIP184" s="144"/>
      <c r="AIQ184" s="144"/>
      <c r="AIR184" s="144"/>
      <c r="AIS184" s="144"/>
      <c r="AIT184" s="144"/>
      <c r="AIU184" s="144"/>
      <c r="AIV184" s="144"/>
      <c r="AIW184" s="144"/>
      <c r="AIX184" s="144"/>
      <c r="AIY184" s="144"/>
      <c r="AIZ184" s="144"/>
      <c r="AJA184" s="144"/>
      <c r="AJB184" s="144"/>
      <c r="AJC184" s="144"/>
      <c r="AJD184" s="144"/>
      <c r="AJE184" s="144"/>
      <c r="AJF184" s="144"/>
      <c r="AJG184" s="144"/>
      <c r="AJH184" s="144"/>
      <c r="AJI184" s="144"/>
      <c r="AJJ184" s="144"/>
      <c r="AJK184" s="144"/>
      <c r="AJL184" s="144"/>
      <c r="AJM184" s="144"/>
      <c r="AJN184" s="144"/>
      <c r="AJO184" s="144"/>
      <c r="AJP184" s="144"/>
      <c r="AJQ184" s="144"/>
      <c r="AJR184" s="144"/>
      <c r="AJS184" s="144"/>
      <c r="AJT184" s="144"/>
      <c r="AJU184" s="144"/>
      <c r="AJV184" s="144"/>
      <c r="AJW184" s="144"/>
      <c r="AJX184" s="144"/>
      <c r="AJY184" s="144"/>
      <c r="AJZ184" s="144"/>
      <c r="AKA184" s="144"/>
      <c r="AKB184" s="144"/>
      <c r="AKC184" s="144"/>
      <c r="AKD184" s="144"/>
      <c r="AKE184" s="144"/>
      <c r="AKF184" s="144"/>
      <c r="AKG184" s="144"/>
      <c r="AKH184" s="144"/>
      <c r="AKI184" s="144"/>
    </row>
    <row r="185" spans="1:971" s="145" customFormat="1" ht="87" customHeight="1">
      <c r="A185" s="481"/>
      <c r="B185" s="481"/>
      <c r="C185" s="479"/>
      <c r="D185" s="479"/>
      <c r="E185" s="479"/>
      <c r="F185" s="479"/>
      <c r="G185" s="611"/>
      <c r="H185" s="611"/>
      <c r="I185" s="610"/>
      <c r="J185" s="610"/>
      <c r="K185" s="610"/>
      <c r="L185" s="610"/>
      <c r="M185" s="610"/>
      <c r="N185" s="488"/>
      <c r="O185" s="491"/>
      <c r="P185" s="488"/>
      <c r="Q185" s="491"/>
      <c r="R185" s="488"/>
      <c r="S185" s="491"/>
      <c r="T185" s="488"/>
      <c r="U185" s="490"/>
      <c r="V185" s="500"/>
      <c r="W185" s="498"/>
      <c r="X185" s="304"/>
      <c r="Y185" s="619"/>
      <c r="Z185" s="307"/>
      <c r="AA185" s="619"/>
      <c r="AB185" s="144"/>
      <c r="AC185" s="144"/>
      <c r="AD185" s="144"/>
      <c r="AE185" s="144"/>
      <c r="AF185" s="144"/>
      <c r="AG185" s="144"/>
      <c r="AH185" s="144"/>
      <c r="AI185" s="144"/>
      <c r="AJ185" s="144"/>
      <c r="AK185" s="144"/>
      <c r="AL185" s="144"/>
      <c r="AM185" s="144"/>
      <c r="AN185" s="144"/>
      <c r="AO185" s="144"/>
      <c r="AP185" s="144"/>
      <c r="AQ185" s="144"/>
      <c r="AR185" s="144"/>
      <c r="AS185" s="144"/>
      <c r="AT185" s="144"/>
      <c r="AU185" s="144"/>
      <c r="AV185" s="144"/>
      <c r="AW185" s="144"/>
      <c r="AX185" s="144"/>
      <c r="AY185" s="144"/>
      <c r="AZ185" s="144"/>
      <c r="BA185" s="144"/>
      <c r="BB185" s="144"/>
      <c r="BC185" s="144"/>
      <c r="BD185" s="144"/>
      <c r="BE185" s="144"/>
      <c r="BF185" s="144"/>
      <c r="BG185" s="144"/>
      <c r="BH185" s="144"/>
      <c r="BI185" s="144"/>
      <c r="BJ185" s="144"/>
      <c r="BK185" s="144"/>
      <c r="BL185" s="144"/>
      <c r="BM185" s="144"/>
      <c r="BN185" s="144"/>
      <c r="BO185" s="144"/>
      <c r="BP185" s="144"/>
      <c r="BQ185" s="144"/>
      <c r="BR185" s="144"/>
      <c r="BS185" s="144"/>
      <c r="BT185" s="144"/>
      <c r="BU185" s="144"/>
      <c r="BV185" s="144"/>
      <c r="BW185" s="144"/>
      <c r="BX185" s="144"/>
      <c r="BY185" s="144"/>
      <c r="BZ185" s="144"/>
      <c r="CA185" s="144"/>
      <c r="CB185" s="144"/>
      <c r="CC185" s="144"/>
      <c r="CD185" s="144"/>
      <c r="CE185" s="144"/>
      <c r="CF185" s="144"/>
      <c r="CG185" s="144"/>
      <c r="CH185" s="144"/>
      <c r="CI185" s="144"/>
      <c r="CJ185" s="144"/>
      <c r="CK185" s="144"/>
      <c r="CL185" s="144"/>
      <c r="CM185" s="144"/>
      <c r="CN185" s="144"/>
      <c r="CO185" s="144"/>
      <c r="CP185" s="144"/>
      <c r="CQ185" s="144"/>
      <c r="CR185" s="144"/>
      <c r="CS185" s="144"/>
      <c r="CT185" s="144"/>
      <c r="CU185" s="144"/>
      <c r="CV185" s="144"/>
      <c r="CW185" s="144"/>
      <c r="CX185" s="144"/>
      <c r="CY185" s="144"/>
      <c r="CZ185" s="144"/>
      <c r="DA185" s="144"/>
      <c r="DB185" s="144"/>
      <c r="DC185" s="144"/>
      <c r="DD185" s="144"/>
      <c r="DE185" s="144"/>
      <c r="DF185" s="144"/>
      <c r="DG185" s="144"/>
      <c r="DH185" s="144"/>
      <c r="DI185" s="144"/>
      <c r="DJ185" s="144"/>
      <c r="DK185" s="144"/>
      <c r="DL185" s="144"/>
      <c r="DM185" s="144"/>
      <c r="DN185" s="144"/>
      <c r="DO185" s="144"/>
      <c r="DP185" s="144"/>
      <c r="DQ185" s="144"/>
      <c r="DR185" s="144"/>
      <c r="DS185" s="144"/>
      <c r="DT185" s="144"/>
      <c r="DU185" s="144"/>
      <c r="DV185" s="144"/>
      <c r="DW185" s="144"/>
      <c r="DX185" s="144"/>
      <c r="DY185" s="144"/>
      <c r="DZ185" s="144"/>
      <c r="EA185" s="144"/>
      <c r="EB185" s="144"/>
      <c r="EC185" s="144"/>
      <c r="ED185" s="144"/>
      <c r="EE185" s="144"/>
      <c r="EF185" s="144"/>
      <c r="EG185" s="144"/>
      <c r="EH185" s="144"/>
      <c r="EI185" s="144"/>
      <c r="EJ185" s="144"/>
      <c r="EK185" s="144"/>
      <c r="EL185" s="144"/>
      <c r="EM185" s="144"/>
      <c r="EN185" s="144"/>
      <c r="EO185" s="144"/>
      <c r="EP185" s="144"/>
      <c r="EQ185" s="144"/>
      <c r="ER185" s="144"/>
      <c r="ES185" s="144"/>
      <c r="ET185" s="144"/>
      <c r="EU185" s="144"/>
      <c r="EV185" s="144"/>
      <c r="EW185" s="144"/>
      <c r="EX185" s="144"/>
      <c r="EY185" s="144"/>
      <c r="EZ185" s="144"/>
      <c r="FA185" s="144"/>
      <c r="FB185" s="144"/>
      <c r="FC185" s="144"/>
      <c r="FD185" s="144"/>
      <c r="FE185" s="144"/>
      <c r="FF185" s="144"/>
      <c r="FG185" s="144"/>
      <c r="FH185" s="144"/>
      <c r="FI185" s="144"/>
      <c r="FJ185" s="144"/>
      <c r="FK185" s="144"/>
      <c r="FL185" s="144"/>
      <c r="FM185" s="144"/>
      <c r="FN185" s="144"/>
      <c r="FO185" s="144"/>
      <c r="FP185" s="144"/>
      <c r="FQ185" s="144"/>
      <c r="FR185" s="144"/>
      <c r="FS185" s="144"/>
      <c r="FT185" s="144"/>
      <c r="FU185" s="144"/>
      <c r="FV185" s="144"/>
      <c r="FW185" s="144"/>
      <c r="FX185" s="144"/>
      <c r="FY185" s="144"/>
      <c r="FZ185" s="144"/>
      <c r="GA185" s="144"/>
      <c r="GB185" s="144"/>
      <c r="GC185" s="144"/>
      <c r="GD185" s="144"/>
      <c r="GE185" s="144"/>
      <c r="GF185" s="144"/>
      <c r="GG185" s="144"/>
      <c r="GH185" s="144"/>
      <c r="GI185" s="144"/>
      <c r="GJ185" s="144"/>
      <c r="GK185" s="144"/>
      <c r="GL185" s="144"/>
      <c r="GM185" s="144"/>
      <c r="GN185" s="144"/>
      <c r="GO185" s="144"/>
      <c r="GP185" s="144"/>
      <c r="GQ185" s="144"/>
      <c r="GR185" s="144"/>
      <c r="GS185" s="144"/>
      <c r="GT185" s="144"/>
      <c r="GU185" s="144"/>
      <c r="GV185" s="144"/>
      <c r="GW185" s="144"/>
      <c r="GX185" s="144"/>
      <c r="GY185" s="144"/>
      <c r="GZ185" s="144"/>
      <c r="HA185" s="144"/>
      <c r="HB185" s="144"/>
      <c r="HC185" s="144"/>
      <c r="HD185" s="144"/>
      <c r="HE185" s="144"/>
      <c r="HF185" s="144"/>
      <c r="HG185" s="144"/>
      <c r="HH185" s="144"/>
      <c r="HI185" s="144"/>
      <c r="HJ185" s="144"/>
      <c r="HK185" s="144"/>
      <c r="HL185" s="144"/>
      <c r="HM185" s="144"/>
      <c r="HN185" s="144"/>
      <c r="HO185" s="144"/>
      <c r="HP185" s="144"/>
      <c r="HQ185" s="144"/>
      <c r="HR185" s="144"/>
      <c r="HS185" s="144"/>
      <c r="HT185" s="144"/>
      <c r="HU185" s="144"/>
      <c r="HV185" s="144"/>
      <c r="HW185" s="144"/>
      <c r="HX185" s="144"/>
      <c r="HY185" s="144"/>
      <c r="HZ185" s="144"/>
      <c r="IA185" s="144"/>
      <c r="IB185" s="144"/>
      <c r="IC185" s="144"/>
      <c r="ID185" s="144"/>
      <c r="IE185" s="144"/>
      <c r="IF185" s="144"/>
      <c r="IG185" s="144"/>
      <c r="IH185" s="144"/>
      <c r="II185" s="144"/>
      <c r="IJ185" s="144"/>
      <c r="IK185" s="144"/>
      <c r="IL185" s="144"/>
      <c r="IM185" s="144"/>
      <c r="IN185" s="144"/>
      <c r="IO185" s="144"/>
      <c r="IP185" s="144"/>
      <c r="IQ185" s="144"/>
      <c r="IR185" s="144"/>
      <c r="IS185" s="144"/>
      <c r="IT185" s="144"/>
      <c r="IU185" s="144"/>
      <c r="IV185" s="144"/>
      <c r="IW185" s="144"/>
      <c r="IX185" s="144"/>
      <c r="IY185" s="144"/>
      <c r="IZ185" s="144"/>
      <c r="JA185" s="144"/>
      <c r="JB185" s="144"/>
      <c r="JC185" s="144"/>
      <c r="JD185" s="144"/>
      <c r="JE185" s="144"/>
      <c r="JF185" s="144"/>
      <c r="JG185" s="144"/>
      <c r="JH185" s="144"/>
      <c r="JI185" s="144"/>
      <c r="JJ185" s="144"/>
      <c r="JK185" s="144"/>
      <c r="JL185" s="144"/>
      <c r="JM185" s="144"/>
      <c r="JN185" s="144"/>
      <c r="JO185" s="144"/>
      <c r="JP185" s="144"/>
      <c r="JQ185" s="144"/>
      <c r="JR185" s="144"/>
      <c r="JS185" s="144"/>
      <c r="JT185" s="144"/>
      <c r="JU185" s="144"/>
      <c r="JV185" s="144"/>
      <c r="JW185" s="144"/>
      <c r="JX185" s="144"/>
      <c r="JY185" s="144"/>
      <c r="JZ185" s="144"/>
      <c r="KA185" s="144"/>
      <c r="KB185" s="144"/>
      <c r="KC185" s="144"/>
      <c r="KD185" s="144"/>
      <c r="KE185" s="144"/>
      <c r="KF185" s="144"/>
      <c r="KG185" s="144"/>
      <c r="KH185" s="144"/>
      <c r="KI185" s="144"/>
      <c r="KJ185" s="144"/>
      <c r="KK185" s="144"/>
      <c r="KL185" s="144"/>
      <c r="KM185" s="144"/>
      <c r="KN185" s="144"/>
      <c r="KO185" s="144"/>
      <c r="KP185" s="144"/>
      <c r="KQ185" s="144"/>
      <c r="KR185" s="144"/>
      <c r="KS185" s="144"/>
      <c r="KT185" s="144"/>
      <c r="KU185" s="144"/>
      <c r="KV185" s="144"/>
      <c r="KW185" s="144"/>
      <c r="KX185" s="144"/>
      <c r="KY185" s="144"/>
      <c r="KZ185" s="144"/>
      <c r="LA185" s="144"/>
      <c r="LB185" s="144"/>
      <c r="LC185" s="144"/>
      <c r="LD185" s="144"/>
      <c r="LE185" s="144"/>
      <c r="LF185" s="144"/>
      <c r="LG185" s="144"/>
      <c r="LH185" s="144"/>
      <c r="LI185" s="144"/>
      <c r="LJ185" s="144"/>
      <c r="LK185" s="144"/>
      <c r="LL185" s="144"/>
      <c r="LM185" s="144"/>
      <c r="LN185" s="144"/>
      <c r="LO185" s="144"/>
      <c r="LP185" s="144"/>
      <c r="LQ185" s="144"/>
      <c r="LR185" s="144"/>
      <c r="LS185" s="144"/>
      <c r="LT185" s="144"/>
      <c r="LU185" s="144"/>
      <c r="LV185" s="144"/>
      <c r="LW185" s="144"/>
      <c r="LX185" s="144"/>
      <c r="LY185" s="144"/>
      <c r="LZ185" s="144"/>
      <c r="MA185" s="144"/>
      <c r="MB185" s="144"/>
      <c r="MC185" s="144"/>
      <c r="MD185" s="144"/>
      <c r="ME185" s="144"/>
      <c r="MF185" s="144"/>
      <c r="MG185" s="144"/>
      <c r="MH185" s="144"/>
      <c r="MI185" s="144"/>
      <c r="MJ185" s="144"/>
      <c r="MK185" s="144"/>
      <c r="ML185" s="144"/>
      <c r="MM185" s="144"/>
      <c r="MN185" s="144"/>
      <c r="MO185" s="144"/>
      <c r="MP185" s="144"/>
      <c r="MQ185" s="144"/>
      <c r="MR185" s="144"/>
      <c r="MS185" s="144"/>
      <c r="MT185" s="144"/>
      <c r="MU185" s="144"/>
      <c r="MV185" s="144"/>
      <c r="MW185" s="144"/>
      <c r="MX185" s="144"/>
      <c r="MY185" s="144"/>
      <c r="MZ185" s="144"/>
      <c r="NA185" s="144"/>
      <c r="NB185" s="144"/>
      <c r="NC185" s="144"/>
      <c r="ND185" s="144"/>
      <c r="NE185" s="144"/>
      <c r="NF185" s="144"/>
      <c r="NG185" s="144"/>
      <c r="NH185" s="144"/>
      <c r="NI185" s="144"/>
      <c r="NJ185" s="144"/>
      <c r="NK185" s="144"/>
      <c r="NL185" s="144"/>
      <c r="NM185" s="144"/>
      <c r="NN185" s="144"/>
      <c r="NO185" s="144"/>
      <c r="NP185" s="144"/>
      <c r="NQ185" s="144"/>
      <c r="NR185" s="144"/>
      <c r="NS185" s="144"/>
      <c r="NT185" s="144"/>
      <c r="NU185" s="144"/>
      <c r="NV185" s="144"/>
      <c r="NW185" s="144"/>
      <c r="NX185" s="144"/>
      <c r="NY185" s="144"/>
      <c r="NZ185" s="144"/>
      <c r="OA185" s="144"/>
      <c r="OB185" s="144"/>
      <c r="OC185" s="144"/>
      <c r="OD185" s="144"/>
      <c r="OE185" s="144"/>
      <c r="OF185" s="144"/>
      <c r="OG185" s="144"/>
      <c r="OH185" s="144"/>
      <c r="OI185" s="144"/>
      <c r="OJ185" s="144"/>
      <c r="OK185" s="144"/>
      <c r="OL185" s="144"/>
      <c r="OM185" s="144"/>
      <c r="ON185" s="144"/>
      <c r="OO185" s="144"/>
      <c r="OP185" s="144"/>
      <c r="OQ185" s="144"/>
      <c r="OR185" s="144"/>
      <c r="OS185" s="144"/>
      <c r="OT185" s="144"/>
      <c r="OU185" s="144"/>
      <c r="OV185" s="144"/>
      <c r="OW185" s="144"/>
      <c r="OX185" s="144"/>
      <c r="OY185" s="144"/>
      <c r="OZ185" s="144"/>
      <c r="PA185" s="144"/>
      <c r="PB185" s="144"/>
      <c r="PC185" s="144"/>
      <c r="PD185" s="144"/>
      <c r="PE185" s="144"/>
      <c r="PF185" s="144"/>
      <c r="PG185" s="144"/>
      <c r="PH185" s="144"/>
      <c r="PI185" s="144"/>
      <c r="PJ185" s="144"/>
      <c r="PK185" s="144"/>
      <c r="PL185" s="144"/>
      <c r="PM185" s="144"/>
      <c r="PN185" s="144"/>
      <c r="PO185" s="144"/>
      <c r="PP185" s="144"/>
      <c r="PQ185" s="144"/>
      <c r="PR185" s="144"/>
      <c r="PS185" s="144"/>
      <c r="PT185" s="144"/>
      <c r="PU185" s="144"/>
      <c r="PV185" s="144"/>
      <c r="PW185" s="144"/>
      <c r="PX185" s="144"/>
      <c r="PY185" s="144"/>
      <c r="PZ185" s="144"/>
      <c r="QA185" s="144"/>
      <c r="QB185" s="144"/>
      <c r="QC185" s="144"/>
      <c r="QD185" s="144"/>
      <c r="QE185" s="144"/>
      <c r="QF185" s="144"/>
      <c r="QG185" s="144"/>
      <c r="QH185" s="144"/>
      <c r="QI185" s="144"/>
      <c r="QJ185" s="144"/>
      <c r="QK185" s="144"/>
      <c r="QL185" s="144"/>
      <c r="QM185" s="144"/>
      <c r="QN185" s="144"/>
      <c r="QO185" s="144"/>
      <c r="QP185" s="144"/>
      <c r="QQ185" s="144"/>
      <c r="QR185" s="144"/>
      <c r="QS185" s="144"/>
      <c r="QT185" s="144"/>
      <c r="QU185" s="144"/>
      <c r="QV185" s="144"/>
      <c r="QW185" s="144"/>
      <c r="QX185" s="144"/>
      <c r="QY185" s="144"/>
      <c r="QZ185" s="144"/>
      <c r="RA185" s="144"/>
      <c r="RB185" s="144"/>
      <c r="RC185" s="144"/>
      <c r="RD185" s="144"/>
      <c r="RE185" s="144"/>
      <c r="RF185" s="144"/>
      <c r="RG185" s="144"/>
      <c r="RH185" s="144"/>
      <c r="RI185" s="144"/>
      <c r="RJ185" s="144"/>
      <c r="RK185" s="144"/>
      <c r="RL185" s="144"/>
      <c r="RM185" s="144"/>
      <c r="RN185" s="144"/>
      <c r="RO185" s="144"/>
      <c r="RP185" s="144"/>
      <c r="RQ185" s="144"/>
      <c r="RR185" s="144"/>
      <c r="RS185" s="144"/>
      <c r="RT185" s="144"/>
      <c r="RU185" s="144"/>
      <c r="RV185" s="144"/>
      <c r="RW185" s="144"/>
      <c r="RX185" s="144"/>
      <c r="RY185" s="144"/>
      <c r="RZ185" s="144"/>
      <c r="SA185" s="144"/>
      <c r="SB185" s="144"/>
      <c r="SC185" s="144"/>
      <c r="SD185" s="144"/>
      <c r="SE185" s="144"/>
      <c r="SF185" s="144"/>
      <c r="SG185" s="144"/>
      <c r="SH185" s="144"/>
      <c r="SI185" s="144"/>
      <c r="SJ185" s="144"/>
      <c r="SK185" s="144"/>
      <c r="SL185" s="144"/>
      <c r="SM185" s="144"/>
      <c r="SN185" s="144"/>
      <c r="SO185" s="144"/>
      <c r="SP185" s="144"/>
      <c r="SQ185" s="144"/>
      <c r="SR185" s="144"/>
      <c r="SS185" s="144"/>
      <c r="ST185" s="144"/>
      <c r="SU185" s="144"/>
      <c r="SV185" s="144"/>
      <c r="SW185" s="144"/>
      <c r="SX185" s="144"/>
      <c r="SY185" s="144"/>
      <c r="SZ185" s="144"/>
      <c r="TA185" s="144"/>
      <c r="TB185" s="144"/>
      <c r="TC185" s="144"/>
      <c r="TD185" s="144"/>
      <c r="TE185" s="144"/>
      <c r="TF185" s="144"/>
      <c r="TG185" s="144"/>
      <c r="TH185" s="144"/>
      <c r="TI185" s="144"/>
      <c r="TJ185" s="144"/>
      <c r="TK185" s="144"/>
      <c r="TL185" s="144"/>
      <c r="TM185" s="144"/>
      <c r="TN185" s="144"/>
      <c r="TO185" s="144"/>
      <c r="TP185" s="144"/>
      <c r="TQ185" s="144"/>
      <c r="TR185" s="144"/>
      <c r="TS185" s="144"/>
      <c r="TT185" s="144"/>
      <c r="TU185" s="144"/>
      <c r="TV185" s="144"/>
      <c r="TW185" s="144"/>
      <c r="TX185" s="144"/>
      <c r="TY185" s="144"/>
      <c r="TZ185" s="144"/>
      <c r="UA185" s="144"/>
      <c r="UB185" s="144"/>
      <c r="UC185" s="144"/>
      <c r="UD185" s="144"/>
      <c r="UE185" s="144"/>
      <c r="UF185" s="144"/>
      <c r="UG185" s="144"/>
      <c r="UH185" s="144"/>
      <c r="UI185" s="144"/>
      <c r="UJ185" s="144"/>
      <c r="UK185" s="144"/>
      <c r="UL185" s="144"/>
      <c r="UM185" s="144"/>
      <c r="UN185" s="144"/>
      <c r="UO185" s="144"/>
      <c r="UP185" s="144"/>
      <c r="UQ185" s="144"/>
      <c r="UR185" s="144"/>
      <c r="US185" s="144"/>
      <c r="UT185" s="144"/>
      <c r="UU185" s="144"/>
      <c r="UV185" s="144"/>
      <c r="UW185" s="144"/>
      <c r="UX185" s="144"/>
      <c r="UY185" s="144"/>
      <c r="UZ185" s="144"/>
      <c r="VA185" s="144"/>
      <c r="VB185" s="144"/>
      <c r="VC185" s="144"/>
      <c r="VD185" s="144"/>
      <c r="VE185" s="144"/>
      <c r="VF185" s="144"/>
      <c r="VG185" s="144"/>
      <c r="VH185" s="144"/>
      <c r="VI185" s="144"/>
      <c r="VJ185" s="144"/>
      <c r="VK185" s="144"/>
      <c r="VL185" s="144"/>
      <c r="VM185" s="144"/>
      <c r="VN185" s="144"/>
      <c r="VO185" s="144"/>
      <c r="VP185" s="144"/>
      <c r="VQ185" s="144"/>
      <c r="VR185" s="144"/>
      <c r="VS185" s="144"/>
      <c r="VT185" s="144"/>
      <c r="VU185" s="144"/>
      <c r="VV185" s="144"/>
      <c r="VW185" s="144"/>
      <c r="VX185" s="144"/>
      <c r="VY185" s="144"/>
      <c r="VZ185" s="144"/>
      <c r="WA185" s="144"/>
      <c r="WB185" s="144"/>
      <c r="WC185" s="144"/>
      <c r="WD185" s="144"/>
      <c r="WE185" s="144"/>
      <c r="WF185" s="144"/>
      <c r="WG185" s="144"/>
      <c r="WH185" s="144"/>
      <c r="WI185" s="144"/>
      <c r="WJ185" s="144"/>
      <c r="WK185" s="144"/>
      <c r="WL185" s="144"/>
      <c r="WM185" s="144"/>
      <c r="WN185" s="144"/>
      <c r="WO185" s="144"/>
      <c r="WP185" s="144"/>
      <c r="WQ185" s="144"/>
      <c r="WR185" s="144"/>
      <c r="WS185" s="144"/>
      <c r="WT185" s="144"/>
      <c r="WU185" s="144"/>
      <c r="WV185" s="144"/>
      <c r="WW185" s="144"/>
      <c r="WX185" s="144"/>
      <c r="WY185" s="144"/>
      <c r="WZ185" s="144"/>
      <c r="XA185" s="144"/>
      <c r="XB185" s="144"/>
      <c r="XC185" s="144"/>
      <c r="XD185" s="144"/>
      <c r="XE185" s="144"/>
      <c r="XF185" s="144"/>
      <c r="XG185" s="144"/>
      <c r="XH185" s="144"/>
      <c r="XI185" s="144"/>
      <c r="XJ185" s="144"/>
      <c r="XK185" s="144"/>
      <c r="XL185" s="144"/>
      <c r="XM185" s="144"/>
      <c r="XN185" s="144"/>
      <c r="XO185" s="144"/>
      <c r="XP185" s="144"/>
      <c r="XQ185" s="144"/>
      <c r="XR185" s="144"/>
      <c r="XS185" s="144"/>
      <c r="XT185" s="144"/>
      <c r="XU185" s="144"/>
      <c r="XV185" s="144"/>
      <c r="XW185" s="144"/>
      <c r="XX185" s="144"/>
      <c r="XY185" s="144"/>
      <c r="XZ185" s="144"/>
      <c r="YA185" s="144"/>
      <c r="YB185" s="144"/>
      <c r="YC185" s="144"/>
      <c r="YD185" s="144"/>
      <c r="YE185" s="144"/>
      <c r="YF185" s="144"/>
      <c r="YG185" s="144"/>
      <c r="YH185" s="144"/>
      <c r="YI185" s="144"/>
      <c r="YJ185" s="144"/>
      <c r="YK185" s="144"/>
      <c r="YL185" s="144"/>
      <c r="YM185" s="144"/>
      <c r="YN185" s="144"/>
      <c r="YO185" s="144"/>
      <c r="YP185" s="144"/>
      <c r="YQ185" s="144"/>
      <c r="YR185" s="144"/>
      <c r="YS185" s="144"/>
      <c r="YT185" s="144"/>
      <c r="YU185" s="144"/>
      <c r="YV185" s="144"/>
      <c r="YW185" s="144"/>
      <c r="YX185" s="144"/>
      <c r="YY185" s="144"/>
      <c r="YZ185" s="144"/>
      <c r="ZA185" s="144"/>
      <c r="ZB185" s="144"/>
      <c r="ZC185" s="144"/>
      <c r="ZD185" s="144"/>
      <c r="ZE185" s="144"/>
      <c r="ZF185" s="144"/>
      <c r="ZG185" s="144"/>
      <c r="ZH185" s="144"/>
      <c r="ZI185" s="144"/>
      <c r="ZJ185" s="144"/>
      <c r="ZK185" s="144"/>
      <c r="ZL185" s="144"/>
      <c r="ZM185" s="144"/>
      <c r="ZN185" s="144"/>
      <c r="ZO185" s="144"/>
      <c r="ZP185" s="144"/>
      <c r="ZQ185" s="144"/>
      <c r="ZR185" s="144"/>
      <c r="ZS185" s="144"/>
      <c r="ZT185" s="144"/>
      <c r="ZU185" s="144"/>
      <c r="ZV185" s="144"/>
      <c r="ZW185" s="144"/>
      <c r="ZX185" s="144"/>
      <c r="ZY185" s="144"/>
      <c r="ZZ185" s="144"/>
      <c r="AAA185" s="144"/>
      <c r="AAB185" s="144"/>
      <c r="AAC185" s="144"/>
      <c r="AAD185" s="144"/>
      <c r="AAE185" s="144"/>
      <c r="AAF185" s="144"/>
      <c r="AAG185" s="144"/>
      <c r="AAH185" s="144"/>
      <c r="AAI185" s="144"/>
      <c r="AAJ185" s="144"/>
      <c r="AAK185" s="144"/>
      <c r="AAL185" s="144"/>
      <c r="AAM185" s="144"/>
      <c r="AAN185" s="144"/>
      <c r="AAO185" s="144"/>
      <c r="AAP185" s="144"/>
      <c r="AAQ185" s="144"/>
      <c r="AAR185" s="144"/>
      <c r="AAS185" s="144"/>
      <c r="AAT185" s="144"/>
      <c r="AAU185" s="144"/>
      <c r="AAV185" s="144"/>
      <c r="AAW185" s="144"/>
      <c r="AAX185" s="144"/>
      <c r="AAY185" s="144"/>
      <c r="AAZ185" s="144"/>
      <c r="ABA185" s="144"/>
      <c r="ABB185" s="144"/>
      <c r="ABC185" s="144"/>
      <c r="ABD185" s="144"/>
      <c r="ABE185" s="144"/>
      <c r="ABF185" s="144"/>
      <c r="ABG185" s="144"/>
      <c r="ABH185" s="144"/>
      <c r="ABI185" s="144"/>
      <c r="ABJ185" s="144"/>
      <c r="ABK185" s="144"/>
      <c r="ABL185" s="144"/>
      <c r="ABM185" s="144"/>
      <c r="ABN185" s="144"/>
      <c r="ABO185" s="144"/>
      <c r="ABP185" s="144"/>
      <c r="ABQ185" s="144"/>
      <c r="ABR185" s="144"/>
      <c r="ABS185" s="144"/>
      <c r="ABT185" s="144"/>
      <c r="ABU185" s="144"/>
      <c r="ABV185" s="144"/>
      <c r="ABW185" s="144"/>
      <c r="ABX185" s="144"/>
      <c r="ABY185" s="144"/>
      <c r="ABZ185" s="144"/>
      <c r="ACA185" s="144"/>
      <c r="ACB185" s="144"/>
      <c r="ACC185" s="144"/>
      <c r="ACD185" s="144"/>
      <c r="ACE185" s="144"/>
      <c r="ACF185" s="144"/>
      <c r="ACG185" s="144"/>
      <c r="ACH185" s="144"/>
      <c r="ACI185" s="144"/>
      <c r="ACJ185" s="144"/>
      <c r="ACK185" s="144"/>
      <c r="ACL185" s="144"/>
      <c r="ACM185" s="144"/>
      <c r="ACN185" s="144"/>
      <c r="ACO185" s="144"/>
      <c r="ACP185" s="144"/>
      <c r="ACQ185" s="144"/>
      <c r="ACR185" s="144"/>
      <c r="ACS185" s="144"/>
      <c r="ACT185" s="144"/>
      <c r="ACU185" s="144"/>
      <c r="ACV185" s="144"/>
      <c r="ACW185" s="144"/>
      <c r="ACX185" s="144"/>
      <c r="ACY185" s="144"/>
      <c r="ACZ185" s="144"/>
      <c r="ADA185" s="144"/>
      <c r="ADB185" s="144"/>
      <c r="ADC185" s="144"/>
      <c r="ADD185" s="144"/>
      <c r="ADE185" s="144"/>
      <c r="ADF185" s="144"/>
      <c r="ADG185" s="144"/>
      <c r="ADH185" s="144"/>
      <c r="ADI185" s="144"/>
      <c r="ADJ185" s="144"/>
      <c r="ADK185" s="144"/>
      <c r="ADL185" s="144"/>
      <c r="ADM185" s="144"/>
      <c r="ADN185" s="144"/>
      <c r="ADO185" s="144"/>
      <c r="ADP185" s="144"/>
      <c r="ADQ185" s="144"/>
      <c r="ADR185" s="144"/>
      <c r="ADS185" s="144"/>
      <c r="ADT185" s="144"/>
      <c r="ADU185" s="144"/>
      <c r="ADV185" s="144"/>
      <c r="ADW185" s="144"/>
      <c r="ADX185" s="144"/>
      <c r="ADY185" s="144"/>
      <c r="ADZ185" s="144"/>
      <c r="AEA185" s="144"/>
      <c r="AEB185" s="144"/>
      <c r="AEC185" s="144"/>
      <c r="AED185" s="144"/>
      <c r="AEE185" s="144"/>
      <c r="AEF185" s="144"/>
      <c r="AEG185" s="144"/>
      <c r="AEH185" s="144"/>
      <c r="AEI185" s="144"/>
      <c r="AEJ185" s="144"/>
      <c r="AEK185" s="144"/>
      <c r="AEL185" s="144"/>
      <c r="AEM185" s="144"/>
      <c r="AEN185" s="144"/>
      <c r="AEO185" s="144"/>
      <c r="AEP185" s="144"/>
      <c r="AEQ185" s="144"/>
      <c r="AER185" s="144"/>
      <c r="AES185" s="144"/>
      <c r="AET185" s="144"/>
      <c r="AEU185" s="144"/>
      <c r="AEV185" s="144"/>
      <c r="AEW185" s="144"/>
      <c r="AEX185" s="144"/>
      <c r="AEY185" s="144"/>
      <c r="AEZ185" s="144"/>
      <c r="AFA185" s="144"/>
      <c r="AFB185" s="144"/>
      <c r="AFC185" s="144"/>
      <c r="AFD185" s="144"/>
      <c r="AFE185" s="144"/>
      <c r="AFF185" s="144"/>
      <c r="AFG185" s="144"/>
      <c r="AFH185" s="144"/>
      <c r="AFI185" s="144"/>
      <c r="AFJ185" s="144"/>
      <c r="AFK185" s="144"/>
      <c r="AFL185" s="144"/>
      <c r="AFM185" s="144"/>
      <c r="AFN185" s="144"/>
      <c r="AFO185" s="144"/>
      <c r="AFP185" s="144"/>
      <c r="AFQ185" s="144"/>
      <c r="AFR185" s="144"/>
      <c r="AFS185" s="144"/>
      <c r="AFT185" s="144"/>
      <c r="AFU185" s="144"/>
      <c r="AFV185" s="144"/>
      <c r="AFW185" s="144"/>
      <c r="AFX185" s="144"/>
      <c r="AFY185" s="144"/>
      <c r="AFZ185" s="144"/>
      <c r="AGA185" s="144"/>
      <c r="AGB185" s="144"/>
      <c r="AGC185" s="144"/>
      <c r="AGD185" s="144"/>
      <c r="AGE185" s="144"/>
      <c r="AGF185" s="144"/>
      <c r="AGG185" s="144"/>
      <c r="AGH185" s="144"/>
      <c r="AGI185" s="144"/>
      <c r="AGJ185" s="144"/>
      <c r="AGK185" s="144"/>
      <c r="AGL185" s="144"/>
      <c r="AGM185" s="144"/>
      <c r="AGN185" s="144"/>
      <c r="AGO185" s="144"/>
      <c r="AGP185" s="144"/>
      <c r="AGQ185" s="144"/>
      <c r="AGR185" s="144"/>
      <c r="AGS185" s="144"/>
      <c r="AGT185" s="144"/>
      <c r="AGU185" s="144"/>
      <c r="AGV185" s="144"/>
      <c r="AGW185" s="144"/>
      <c r="AGX185" s="144"/>
      <c r="AGY185" s="144"/>
      <c r="AGZ185" s="144"/>
      <c r="AHA185" s="144"/>
      <c r="AHB185" s="144"/>
      <c r="AHC185" s="144"/>
      <c r="AHD185" s="144"/>
      <c r="AHE185" s="144"/>
      <c r="AHF185" s="144"/>
      <c r="AHG185" s="144"/>
      <c r="AHH185" s="144"/>
      <c r="AHI185" s="144"/>
      <c r="AHJ185" s="144"/>
      <c r="AHK185" s="144"/>
      <c r="AHL185" s="144"/>
      <c r="AHM185" s="144"/>
      <c r="AHN185" s="144"/>
      <c r="AHO185" s="144"/>
      <c r="AHP185" s="144"/>
      <c r="AHQ185" s="144"/>
      <c r="AHR185" s="144"/>
      <c r="AHS185" s="144"/>
      <c r="AHT185" s="144"/>
      <c r="AHU185" s="144"/>
      <c r="AHV185" s="144"/>
      <c r="AHW185" s="144"/>
      <c r="AHX185" s="144"/>
      <c r="AHY185" s="144"/>
      <c r="AHZ185" s="144"/>
      <c r="AIA185" s="144"/>
      <c r="AIB185" s="144"/>
      <c r="AIC185" s="144"/>
      <c r="AID185" s="144"/>
      <c r="AIE185" s="144"/>
      <c r="AIF185" s="144"/>
      <c r="AIG185" s="144"/>
      <c r="AIH185" s="144"/>
      <c r="AII185" s="144"/>
      <c r="AIJ185" s="144"/>
      <c r="AIK185" s="144"/>
      <c r="AIL185" s="144"/>
      <c r="AIM185" s="144"/>
      <c r="AIN185" s="144"/>
      <c r="AIO185" s="144"/>
      <c r="AIP185" s="144"/>
      <c r="AIQ185" s="144"/>
      <c r="AIR185" s="144"/>
      <c r="AIS185" s="144"/>
      <c r="AIT185" s="144"/>
      <c r="AIU185" s="144"/>
      <c r="AIV185" s="144"/>
      <c r="AIW185" s="144"/>
      <c r="AIX185" s="144"/>
      <c r="AIY185" s="144"/>
      <c r="AIZ185" s="144"/>
      <c r="AJA185" s="144"/>
      <c r="AJB185" s="144"/>
      <c r="AJC185" s="144"/>
      <c r="AJD185" s="144"/>
      <c r="AJE185" s="144"/>
      <c r="AJF185" s="144"/>
      <c r="AJG185" s="144"/>
      <c r="AJH185" s="144"/>
      <c r="AJI185" s="144"/>
      <c r="AJJ185" s="144"/>
      <c r="AJK185" s="144"/>
      <c r="AJL185" s="144"/>
      <c r="AJM185" s="144"/>
      <c r="AJN185" s="144"/>
      <c r="AJO185" s="144"/>
      <c r="AJP185" s="144"/>
      <c r="AJQ185" s="144"/>
      <c r="AJR185" s="144"/>
      <c r="AJS185" s="144"/>
      <c r="AJT185" s="144"/>
      <c r="AJU185" s="144"/>
      <c r="AJV185" s="144"/>
      <c r="AJW185" s="144"/>
      <c r="AJX185" s="144"/>
      <c r="AJY185" s="144"/>
      <c r="AJZ185" s="144"/>
      <c r="AKA185" s="144"/>
      <c r="AKB185" s="144"/>
      <c r="AKC185" s="144"/>
      <c r="AKD185" s="144"/>
      <c r="AKE185" s="144"/>
      <c r="AKF185" s="144"/>
      <c r="AKG185" s="144"/>
      <c r="AKH185" s="144"/>
      <c r="AKI185" s="144"/>
    </row>
    <row r="186" spans="1:971" s="145" customFormat="1" ht="87" customHeight="1">
      <c r="A186" s="481"/>
      <c r="B186" s="481"/>
      <c r="C186" s="479"/>
      <c r="D186" s="479"/>
      <c r="E186" s="479"/>
      <c r="F186" s="479"/>
      <c r="G186" s="611"/>
      <c r="H186" s="611"/>
      <c r="I186" s="610"/>
      <c r="J186" s="610"/>
      <c r="K186" s="610"/>
      <c r="L186" s="610"/>
      <c r="M186" s="610"/>
      <c r="N186" s="488"/>
      <c r="O186" s="491"/>
      <c r="P186" s="488"/>
      <c r="Q186" s="491"/>
      <c r="R186" s="488"/>
      <c r="S186" s="491"/>
      <c r="T186" s="488"/>
      <c r="U186" s="490"/>
      <c r="V186" s="500"/>
      <c r="W186" s="498"/>
      <c r="X186" s="304"/>
      <c r="Y186" s="619"/>
      <c r="Z186" s="307"/>
      <c r="AA186" s="619"/>
      <c r="AB186" s="144"/>
      <c r="AC186" s="144"/>
      <c r="AD186" s="144"/>
      <c r="AE186" s="144"/>
      <c r="AF186" s="144"/>
      <c r="AG186" s="144"/>
      <c r="AH186" s="144"/>
      <c r="AI186" s="144"/>
      <c r="AJ186" s="144"/>
      <c r="AK186" s="144"/>
      <c r="AL186" s="144"/>
      <c r="AM186" s="144"/>
      <c r="AN186" s="144"/>
      <c r="AO186" s="144"/>
      <c r="AP186" s="144"/>
      <c r="AQ186" s="144"/>
      <c r="AR186" s="144"/>
      <c r="AS186" s="144"/>
      <c r="AT186" s="144"/>
      <c r="AU186" s="144"/>
      <c r="AV186" s="144"/>
      <c r="AW186" s="144"/>
      <c r="AX186" s="144"/>
      <c r="AY186" s="144"/>
      <c r="AZ186" s="144"/>
      <c r="BA186" s="144"/>
      <c r="BB186" s="144"/>
      <c r="BC186" s="144"/>
      <c r="BD186" s="144"/>
      <c r="BE186" s="144"/>
      <c r="BF186" s="144"/>
      <c r="BG186" s="144"/>
      <c r="BH186" s="144"/>
      <c r="BI186" s="144"/>
      <c r="BJ186" s="144"/>
      <c r="BK186" s="144"/>
      <c r="BL186" s="144"/>
      <c r="BM186" s="144"/>
      <c r="BN186" s="144"/>
      <c r="BO186" s="144"/>
      <c r="BP186" s="144"/>
      <c r="BQ186" s="144"/>
      <c r="BR186" s="144"/>
      <c r="BS186" s="144"/>
      <c r="BT186" s="144"/>
      <c r="BU186" s="144"/>
      <c r="BV186" s="144"/>
      <c r="BW186" s="144"/>
      <c r="BX186" s="144"/>
      <c r="BY186" s="144"/>
      <c r="BZ186" s="144"/>
      <c r="CA186" s="144"/>
      <c r="CB186" s="144"/>
      <c r="CC186" s="144"/>
      <c r="CD186" s="144"/>
      <c r="CE186" s="144"/>
      <c r="CF186" s="144"/>
      <c r="CG186" s="144"/>
      <c r="CH186" s="144"/>
      <c r="CI186" s="144"/>
      <c r="CJ186" s="144"/>
      <c r="CK186" s="144"/>
      <c r="CL186" s="144"/>
      <c r="CM186" s="144"/>
      <c r="CN186" s="144"/>
      <c r="CO186" s="144"/>
      <c r="CP186" s="144"/>
      <c r="CQ186" s="144"/>
      <c r="CR186" s="144"/>
      <c r="CS186" s="144"/>
      <c r="CT186" s="144"/>
      <c r="CU186" s="144"/>
      <c r="CV186" s="144"/>
      <c r="CW186" s="144"/>
      <c r="CX186" s="144"/>
      <c r="CY186" s="144"/>
      <c r="CZ186" s="144"/>
      <c r="DA186" s="144"/>
      <c r="DB186" s="144"/>
      <c r="DC186" s="144"/>
      <c r="DD186" s="144"/>
      <c r="DE186" s="144"/>
      <c r="DF186" s="144"/>
      <c r="DG186" s="144"/>
      <c r="DH186" s="144"/>
      <c r="DI186" s="144"/>
      <c r="DJ186" s="144"/>
      <c r="DK186" s="144"/>
      <c r="DL186" s="144"/>
      <c r="DM186" s="144"/>
      <c r="DN186" s="144"/>
      <c r="DO186" s="144"/>
      <c r="DP186" s="144"/>
      <c r="DQ186" s="144"/>
      <c r="DR186" s="144"/>
      <c r="DS186" s="144"/>
      <c r="DT186" s="144"/>
      <c r="DU186" s="144"/>
      <c r="DV186" s="144"/>
      <c r="DW186" s="144"/>
      <c r="DX186" s="144"/>
      <c r="DY186" s="144"/>
      <c r="DZ186" s="144"/>
      <c r="EA186" s="144"/>
      <c r="EB186" s="144"/>
      <c r="EC186" s="144"/>
      <c r="ED186" s="144"/>
      <c r="EE186" s="144"/>
      <c r="EF186" s="144"/>
      <c r="EG186" s="144"/>
      <c r="EH186" s="144"/>
      <c r="EI186" s="144"/>
      <c r="EJ186" s="144"/>
      <c r="EK186" s="144"/>
      <c r="EL186" s="144"/>
      <c r="EM186" s="144"/>
      <c r="EN186" s="144"/>
      <c r="EO186" s="144"/>
      <c r="EP186" s="144"/>
      <c r="EQ186" s="144"/>
      <c r="ER186" s="144"/>
      <c r="ES186" s="144"/>
      <c r="ET186" s="144"/>
      <c r="EU186" s="144"/>
      <c r="EV186" s="144"/>
      <c r="EW186" s="144"/>
      <c r="EX186" s="144"/>
      <c r="EY186" s="144"/>
      <c r="EZ186" s="144"/>
      <c r="FA186" s="144"/>
      <c r="FB186" s="144"/>
      <c r="FC186" s="144"/>
      <c r="FD186" s="144"/>
      <c r="FE186" s="144"/>
      <c r="FF186" s="144"/>
      <c r="FG186" s="144"/>
      <c r="FH186" s="144"/>
      <c r="FI186" s="144"/>
      <c r="FJ186" s="144"/>
      <c r="FK186" s="144"/>
      <c r="FL186" s="144"/>
      <c r="FM186" s="144"/>
      <c r="FN186" s="144"/>
      <c r="FO186" s="144"/>
      <c r="FP186" s="144"/>
      <c r="FQ186" s="144"/>
      <c r="FR186" s="144"/>
      <c r="FS186" s="144"/>
      <c r="FT186" s="144"/>
      <c r="FU186" s="144"/>
      <c r="FV186" s="144"/>
      <c r="FW186" s="144"/>
      <c r="FX186" s="144"/>
      <c r="FY186" s="144"/>
      <c r="FZ186" s="144"/>
      <c r="GA186" s="144"/>
      <c r="GB186" s="144"/>
      <c r="GC186" s="144"/>
      <c r="GD186" s="144"/>
      <c r="GE186" s="144"/>
      <c r="GF186" s="144"/>
      <c r="GG186" s="144"/>
      <c r="GH186" s="144"/>
      <c r="GI186" s="144"/>
      <c r="GJ186" s="144"/>
      <c r="GK186" s="144"/>
      <c r="GL186" s="144"/>
      <c r="GM186" s="144"/>
      <c r="GN186" s="144"/>
      <c r="GO186" s="144"/>
      <c r="GP186" s="144"/>
      <c r="GQ186" s="144"/>
      <c r="GR186" s="144"/>
      <c r="GS186" s="144"/>
      <c r="GT186" s="144"/>
      <c r="GU186" s="144"/>
      <c r="GV186" s="144"/>
      <c r="GW186" s="144"/>
      <c r="GX186" s="144"/>
      <c r="GY186" s="144"/>
      <c r="GZ186" s="144"/>
      <c r="HA186" s="144"/>
      <c r="HB186" s="144"/>
      <c r="HC186" s="144"/>
      <c r="HD186" s="144"/>
      <c r="HE186" s="144"/>
      <c r="HF186" s="144"/>
      <c r="HG186" s="144"/>
      <c r="HH186" s="144"/>
      <c r="HI186" s="144"/>
      <c r="HJ186" s="144"/>
      <c r="HK186" s="144"/>
      <c r="HL186" s="144"/>
      <c r="HM186" s="144"/>
      <c r="HN186" s="144"/>
      <c r="HO186" s="144"/>
      <c r="HP186" s="144"/>
      <c r="HQ186" s="144"/>
      <c r="HR186" s="144"/>
      <c r="HS186" s="144"/>
      <c r="HT186" s="144"/>
      <c r="HU186" s="144"/>
      <c r="HV186" s="144"/>
      <c r="HW186" s="144"/>
      <c r="HX186" s="144"/>
      <c r="HY186" s="144"/>
      <c r="HZ186" s="144"/>
      <c r="IA186" s="144"/>
      <c r="IB186" s="144"/>
      <c r="IC186" s="144"/>
      <c r="ID186" s="144"/>
      <c r="IE186" s="144"/>
      <c r="IF186" s="144"/>
      <c r="IG186" s="144"/>
      <c r="IH186" s="144"/>
      <c r="II186" s="144"/>
      <c r="IJ186" s="144"/>
      <c r="IK186" s="144"/>
      <c r="IL186" s="144"/>
      <c r="IM186" s="144"/>
      <c r="IN186" s="144"/>
      <c r="IO186" s="144"/>
      <c r="IP186" s="144"/>
      <c r="IQ186" s="144"/>
      <c r="IR186" s="144"/>
      <c r="IS186" s="144"/>
      <c r="IT186" s="144"/>
      <c r="IU186" s="144"/>
      <c r="IV186" s="144"/>
      <c r="IW186" s="144"/>
      <c r="IX186" s="144"/>
      <c r="IY186" s="144"/>
      <c r="IZ186" s="144"/>
      <c r="JA186" s="144"/>
      <c r="JB186" s="144"/>
      <c r="JC186" s="144"/>
      <c r="JD186" s="144"/>
      <c r="JE186" s="144"/>
      <c r="JF186" s="144"/>
      <c r="JG186" s="144"/>
      <c r="JH186" s="144"/>
      <c r="JI186" s="144"/>
      <c r="JJ186" s="144"/>
      <c r="JK186" s="144"/>
      <c r="JL186" s="144"/>
      <c r="JM186" s="144"/>
      <c r="JN186" s="144"/>
      <c r="JO186" s="144"/>
      <c r="JP186" s="144"/>
      <c r="JQ186" s="144"/>
      <c r="JR186" s="144"/>
      <c r="JS186" s="144"/>
      <c r="JT186" s="144"/>
      <c r="JU186" s="144"/>
      <c r="JV186" s="144"/>
      <c r="JW186" s="144"/>
      <c r="JX186" s="144"/>
      <c r="JY186" s="144"/>
      <c r="JZ186" s="144"/>
      <c r="KA186" s="144"/>
      <c r="KB186" s="144"/>
      <c r="KC186" s="144"/>
      <c r="KD186" s="144"/>
      <c r="KE186" s="144"/>
      <c r="KF186" s="144"/>
      <c r="KG186" s="144"/>
      <c r="KH186" s="144"/>
      <c r="KI186" s="144"/>
      <c r="KJ186" s="144"/>
      <c r="KK186" s="144"/>
      <c r="KL186" s="144"/>
      <c r="KM186" s="144"/>
      <c r="KN186" s="144"/>
      <c r="KO186" s="144"/>
      <c r="KP186" s="144"/>
      <c r="KQ186" s="144"/>
      <c r="KR186" s="144"/>
      <c r="KS186" s="144"/>
      <c r="KT186" s="144"/>
      <c r="KU186" s="144"/>
      <c r="KV186" s="144"/>
      <c r="KW186" s="144"/>
      <c r="KX186" s="144"/>
      <c r="KY186" s="144"/>
      <c r="KZ186" s="144"/>
      <c r="LA186" s="144"/>
      <c r="LB186" s="144"/>
      <c r="LC186" s="144"/>
      <c r="LD186" s="144"/>
      <c r="LE186" s="144"/>
      <c r="LF186" s="144"/>
      <c r="LG186" s="144"/>
      <c r="LH186" s="144"/>
      <c r="LI186" s="144"/>
      <c r="LJ186" s="144"/>
      <c r="LK186" s="144"/>
      <c r="LL186" s="144"/>
      <c r="LM186" s="144"/>
      <c r="LN186" s="144"/>
      <c r="LO186" s="144"/>
      <c r="LP186" s="144"/>
      <c r="LQ186" s="144"/>
      <c r="LR186" s="144"/>
      <c r="LS186" s="144"/>
      <c r="LT186" s="144"/>
      <c r="LU186" s="144"/>
      <c r="LV186" s="144"/>
      <c r="LW186" s="144"/>
      <c r="LX186" s="144"/>
      <c r="LY186" s="144"/>
      <c r="LZ186" s="144"/>
      <c r="MA186" s="144"/>
      <c r="MB186" s="144"/>
      <c r="MC186" s="144"/>
      <c r="MD186" s="144"/>
      <c r="ME186" s="144"/>
      <c r="MF186" s="144"/>
      <c r="MG186" s="144"/>
      <c r="MH186" s="144"/>
      <c r="MI186" s="144"/>
      <c r="MJ186" s="144"/>
      <c r="MK186" s="144"/>
      <c r="ML186" s="144"/>
      <c r="MM186" s="144"/>
      <c r="MN186" s="144"/>
      <c r="MO186" s="144"/>
      <c r="MP186" s="144"/>
      <c r="MQ186" s="144"/>
      <c r="MR186" s="144"/>
      <c r="MS186" s="144"/>
      <c r="MT186" s="144"/>
      <c r="MU186" s="144"/>
      <c r="MV186" s="144"/>
      <c r="MW186" s="144"/>
      <c r="MX186" s="144"/>
      <c r="MY186" s="144"/>
      <c r="MZ186" s="144"/>
      <c r="NA186" s="144"/>
      <c r="NB186" s="144"/>
      <c r="NC186" s="144"/>
      <c r="ND186" s="144"/>
      <c r="NE186" s="144"/>
      <c r="NF186" s="144"/>
      <c r="NG186" s="144"/>
      <c r="NH186" s="144"/>
      <c r="NI186" s="144"/>
      <c r="NJ186" s="144"/>
      <c r="NK186" s="144"/>
      <c r="NL186" s="144"/>
      <c r="NM186" s="144"/>
      <c r="NN186" s="144"/>
      <c r="NO186" s="144"/>
      <c r="NP186" s="144"/>
      <c r="NQ186" s="144"/>
      <c r="NR186" s="144"/>
      <c r="NS186" s="144"/>
      <c r="NT186" s="144"/>
      <c r="NU186" s="144"/>
      <c r="NV186" s="144"/>
      <c r="NW186" s="144"/>
      <c r="NX186" s="144"/>
      <c r="NY186" s="144"/>
      <c r="NZ186" s="144"/>
      <c r="OA186" s="144"/>
      <c r="OB186" s="144"/>
      <c r="OC186" s="144"/>
      <c r="OD186" s="144"/>
      <c r="OE186" s="144"/>
      <c r="OF186" s="144"/>
      <c r="OG186" s="144"/>
      <c r="OH186" s="144"/>
      <c r="OI186" s="144"/>
      <c r="OJ186" s="144"/>
      <c r="OK186" s="144"/>
      <c r="OL186" s="144"/>
      <c r="OM186" s="144"/>
      <c r="ON186" s="144"/>
      <c r="OO186" s="144"/>
      <c r="OP186" s="144"/>
      <c r="OQ186" s="144"/>
      <c r="OR186" s="144"/>
      <c r="OS186" s="144"/>
      <c r="OT186" s="144"/>
      <c r="OU186" s="144"/>
      <c r="OV186" s="144"/>
      <c r="OW186" s="144"/>
      <c r="OX186" s="144"/>
      <c r="OY186" s="144"/>
      <c r="OZ186" s="144"/>
      <c r="PA186" s="144"/>
      <c r="PB186" s="144"/>
      <c r="PC186" s="144"/>
      <c r="PD186" s="144"/>
      <c r="PE186" s="144"/>
      <c r="PF186" s="144"/>
      <c r="PG186" s="144"/>
      <c r="PH186" s="144"/>
      <c r="PI186" s="144"/>
      <c r="PJ186" s="144"/>
      <c r="PK186" s="144"/>
      <c r="PL186" s="144"/>
      <c r="PM186" s="144"/>
      <c r="PN186" s="144"/>
      <c r="PO186" s="144"/>
      <c r="PP186" s="144"/>
      <c r="PQ186" s="144"/>
      <c r="PR186" s="144"/>
      <c r="PS186" s="144"/>
      <c r="PT186" s="144"/>
      <c r="PU186" s="144"/>
      <c r="PV186" s="144"/>
      <c r="PW186" s="144"/>
      <c r="PX186" s="144"/>
      <c r="PY186" s="144"/>
      <c r="PZ186" s="144"/>
      <c r="QA186" s="144"/>
      <c r="QB186" s="144"/>
      <c r="QC186" s="144"/>
      <c r="QD186" s="144"/>
      <c r="QE186" s="144"/>
      <c r="QF186" s="144"/>
      <c r="QG186" s="144"/>
      <c r="QH186" s="144"/>
      <c r="QI186" s="144"/>
      <c r="QJ186" s="144"/>
      <c r="QK186" s="144"/>
      <c r="QL186" s="144"/>
      <c r="QM186" s="144"/>
      <c r="QN186" s="144"/>
      <c r="QO186" s="144"/>
      <c r="QP186" s="144"/>
      <c r="QQ186" s="144"/>
      <c r="QR186" s="144"/>
      <c r="QS186" s="144"/>
      <c r="QT186" s="144"/>
      <c r="QU186" s="144"/>
      <c r="QV186" s="144"/>
      <c r="QW186" s="144"/>
      <c r="QX186" s="144"/>
      <c r="QY186" s="144"/>
      <c r="QZ186" s="144"/>
      <c r="RA186" s="144"/>
      <c r="RB186" s="144"/>
      <c r="RC186" s="144"/>
      <c r="RD186" s="144"/>
      <c r="RE186" s="144"/>
      <c r="RF186" s="144"/>
      <c r="RG186" s="144"/>
      <c r="RH186" s="144"/>
      <c r="RI186" s="144"/>
      <c r="RJ186" s="144"/>
      <c r="RK186" s="144"/>
      <c r="RL186" s="144"/>
      <c r="RM186" s="144"/>
      <c r="RN186" s="144"/>
      <c r="RO186" s="144"/>
      <c r="RP186" s="144"/>
      <c r="RQ186" s="144"/>
      <c r="RR186" s="144"/>
      <c r="RS186" s="144"/>
      <c r="RT186" s="144"/>
      <c r="RU186" s="144"/>
      <c r="RV186" s="144"/>
      <c r="RW186" s="144"/>
      <c r="RX186" s="144"/>
      <c r="RY186" s="144"/>
      <c r="RZ186" s="144"/>
      <c r="SA186" s="144"/>
      <c r="SB186" s="144"/>
      <c r="SC186" s="144"/>
      <c r="SD186" s="144"/>
      <c r="SE186" s="144"/>
      <c r="SF186" s="144"/>
      <c r="SG186" s="144"/>
      <c r="SH186" s="144"/>
      <c r="SI186" s="144"/>
      <c r="SJ186" s="144"/>
      <c r="SK186" s="144"/>
      <c r="SL186" s="144"/>
      <c r="SM186" s="144"/>
      <c r="SN186" s="144"/>
      <c r="SO186" s="144"/>
      <c r="SP186" s="144"/>
      <c r="SQ186" s="144"/>
      <c r="SR186" s="144"/>
      <c r="SS186" s="144"/>
      <c r="ST186" s="144"/>
      <c r="SU186" s="144"/>
      <c r="SV186" s="144"/>
      <c r="SW186" s="144"/>
      <c r="SX186" s="144"/>
      <c r="SY186" s="144"/>
      <c r="SZ186" s="144"/>
      <c r="TA186" s="144"/>
      <c r="TB186" s="144"/>
      <c r="TC186" s="144"/>
      <c r="TD186" s="144"/>
      <c r="TE186" s="144"/>
      <c r="TF186" s="144"/>
      <c r="TG186" s="144"/>
      <c r="TH186" s="144"/>
      <c r="TI186" s="144"/>
      <c r="TJ186" s="144"/>
      <c r="TK186" s="144"/>
      <c r="TL186" s="144"/>
      <c r="TM186" s="144"/>
      <c r="TN186" s="144"/>
      <c r="TO186" s="144"/>
      <c r="TP186" s="144"/>
      <c r="TQ186" s="144"/>
      <c r="TR186" s="144"/>
      <c r="TS186" s="144"/>
      <c r="TT186" s="144"/>
      <c r="TU186" s="144"/>
      <c r="TV186" s="144"/>
      <c r="TW186" s="144"/>
      <c r="TX186" s="144"/>
      <c r="TY186" s="144"/>
      <c r="TZ186" s="144"/>
      <c r="UA186" s="144"/>
      <c r="UB186" s="144"/>
      <c r="UC186" s="144"/>
      <c r="UD186" s="144"/>
      <c r="UE186" s="144"/>
      <c r="UF186" s="144"/>
      <c r="UG186" s="144"/>
      <c r="UH186" s="144"/>
      <c r="UI186" s="144"/>
      <c r="UJ186" s="144"/>
      <c r="UK186" s="144"/>
      <c r="UL186" s="144"/>
      <c r="UM186" s="144"/>
      <c r="UN186" s="144"/>
      <c r="UO186" s="144"/>
      <c r="UP186" s="144"/>
      <c r="UQ186" s="144"/>
      <c r="UR186" s="144"/>
      <c r="US186" s="144"/>
      <c r="UT186" s="144"/>
      <c r="UU186" s="144"/>
      <c r="UV186" s="144"/>
      <c r="UW186" s="144"/>
      <c r="UX186" s="144"/>
      <c r="UY186" s="144"/>
      <c r="UZ186" s="144"/>
      <c r="VA186" s="144"/>
      <c r="VB186" s="144"/>
      <c r="VC186" s="144"/>
      <c r="VD186" s="144"/>
      <c r="VE186" s="144"/>
      <c r="VF186" s="144"/>
      <c r="VG186" s="144"/>
      <c r="VH186" s="144"/>
      <c r="VI186" s="144"/>
      <c r="VJ186" s="144"/>
      <c r="VK186" s="144"/>
      <c r="VL186" s="144"/>
      <c r="VM186" s="144"/>
      <c r="VN186" s="144"/>
      <c r="VO186" s="144"/>
      <c r="VP186" s="144"/>
      <c r="VQ186" s="144"/>
      <c r="VR186" s="144"/>
      <c r="VS186" s="144"/>
      <c r="VT186" s="144"/>
      <c r="VU186" s="144"/>
      <c r="VV186" s="144"/>
      <c r="VW186" s="144"/>
      <c r="VX186" s="144"/>
      <c r="VY186" s="144"/>
      <c r="VZ186" s="144"/>
      <c r="WA186" s="144"/>
      <c r="WB186" s="144"/>
      <c r="WC186" s="144"/>
      <c r="WD186" s="144"/>
      <c r="WE186" s="144"/>
      <c r="WF186" s="144"/>
      <c r="WG186" s="144"/>
      <c r="WH186" s="144"/>
      <c r="WI186" s="144"/>
      <c r="WJ186" s="144"/>
      <c r="WK186" s="144"/>
      <c r="WL186" s="144"/>
      <c r="WM186" s="144"/>
      <c r="WN186" s="144"/>
      <c r="WO186" s="144"/>
      <c r="WP186" s="144"/>
      <c r="WQ186" s="144"/>
      <c r="WR186" s="144"/>
      <c r="WS186" s="144"/>
      <c r="WT186" s="144"/>
      <c r="WU186" s="144"/>
      <c r="WV186" s="144"/>
      <c r="WW186" s="144"/>
      <c r="WX186" s="144"/>
      <c r="WY186" s="144"/>
      <c r="WZ186" s="144"/>
      <c r="XA186" s="144"/>
      <c r="XB186" s="144"/>
      <c r="XC186" s="144"/>
      <c r="XD186" s="144"/>
      <c r="XE186" s="144"/>
      <c r="XF186" s="144"/>
      <c r="XG186" s="144"/>
      <c r="XH186" s="144"/>
      <c r="XI186" s="144"/>
      <c r="XJ186" s="144"/>
      <c r="XK186" s="144"/>
      <c r="XL186" s="144"/>
      <c r="XM186" s="144"/>
      <c r="XN186" s="144"/>
      <c r="XO186" s="144"/>
      <c r="XP186" s="144"/>
      <c r="XQ186" s="144"/>
      <c r="XR186" s="144"/>
      <c r="XS186" s="144"/>
      <c r="XT186" s="144"/>
      <c r="XU186" s="144"/>
      <c r="XV186" s="144"/>
      <c r="XW186" s="144"/>
      <c r="XX186" s="144"/>
      <c r="XY186" s="144"/>
      <c r="XZ186" s="144"/>
      <c r="YA186" s="144"/>
      <c r="YB186" s="144"/>
      <c r="YC186" s="144"/>
      <c r="YD186" s="144"/>
      <c r="YE186" s="144"/>
      <c r="YF186" s="144"/>
      <c r="YG186" s="144"/>
      <c r="YH186" s="144"/>
      <c r="YI186" s="144"/>
      <c r="YJ186" s="144"/>
      <c r="YK186" s="144"/>
      <c r="YL186" s="144"/>
      <c r="YM186" s="144"/>
      <c r="YN186" s="144"/>
      <c r="YO186" s="144"/>
      <c r="YP186" s="144"/>
      <c r="YQ186" s="144"/>
      <c r="YR186" s="144"/>
      <c r="YS186" s="144"/>
      <c r="YT186" s="144"/>
      <c r="YU186" s="144"/>
      <c r="YV186" s="144"/>
      <c r="YW186" s="144"/>
      <c r="YX186" s="144"/>
      <c r="YY186" s="144"/>
      <c r="YZ186" s="144"/>
      <c r="ZA186" s="144"/>
      <c r="ZB186" s="144"/>
      <c r="ZC186" s="144"/>
      <c r="ZD186" s="144"/>
      <c r="ZE186" s="144"/>
      <c r="ZF186" s="144"/>
      <c r="ZG186" s="144"/>
      <c r="ZH186" s="144"/>
      <c r="ZI186" s="144"/>
      <c r="ZJ186" s="144"/>
      <c r="ZK186" s="144"/>
      <c r="ZL186" s="144"/>
      <c r="ZM186" s="144"/>
      <c r="ZN186" s="144"/>
      <c r="ZO186" s="144"/>
      <c r="ZP186" s="144"/>
      <c r="ZQ186" s="144"/>
      <c r="ZR186" s="144"/>
      <c r="ZS186" s="144"/>
      <c r="ZT186" s="144"/>
      <c r="ZU186" s="144"/>
      <c r="ZV186" s="144"/>
      <c r="ZW186" s="144"/>
      <c r="ZX186" s="144"/>
      <c r="ZY186" s="144"/>
      <c r="ZZ186" s="144"/>
      <c r="AAA186" s="144"/>
      <c r="AAB186" s="144"/>
      <c r="AAC186" s="144"/>
      <c r="AAD186" s="144"/>
      <c r="AAE186" s="144"/>
      <c r="AAF186" s="144"/>
      <c r="AAG186" s="144"/>
      <c r="AAH186" s="144"/>
      <c r="AAI186" s="144"/>
      <c r="AAJ186" s="144"/>
      <c r="AAK186" s="144"/>
      <c r="AAL186" s="144"/>
      <c r="AAM186" s="144"/>
      <c r="AAN186" s="144"/>
      <c r="AAO186" s="144"/>
      <c r="AAP186" s="144"/>
      <c r="AAQ186" s="144"/>
      <c r="AAR186" s="144"/>
      <c r="AAS186" s="144"/>
      <c r="AAT186" s="144"/>
      <c r="AAU186" s="144"/>
      <c r="AAV186" s="144"/>
      <c r="AAW186" s="144"/>
      <c r="AAX186" s="144"/>
      <c r="AAY186" s="144"/>
      <c r="AAZ186" s="144"/>
      <c r="ABA186" s="144"/>
      <c r="ABB186" s="144"/>
      <c r="ABC186" s="144"/>
      <c r="ABD186" s="144"/>
      <c r="ABE186" s="144"/>
      <c r="ABF186" s="144"/>
      <c r="ABG186" s="144"/>
      <c r="ABH186" s="144"/>
      <c r="ABI186" s="144"/>
      <c r="ABJ186" s="144"/>
      <c r="ABK186" s="144"/>
      <c r="ABL186" s="144"/>
      <c r="ABM186" s="144"/>
      <c r="ABN186" s="144"/>
      <c r="ABO186" s="144"/>
      <c r="ABP186" s="144"/>
      <c r="ABQ186" s="144"/>
      <c r="ABR186" s="144"/>
      <c r="ABS186" s="144"/>
      <c r="ABT186" s="144"/>
      <c r="ABU186" s="144"/>
      <c r="ABV186" s="144"/>
      <c r="ABW186" s="144"/>
      <c r="ABX186" s="144"/>
      <c r="ABY186" s="144"/>
      <c r="ABZ186" s="144"/>
      <c r="ACA186" s="144"/>
      <c r="ACB186" s="144"/>
      <c r="ACC186" s="144"/>
      <c r="ACD186" s="144"/>
      <c r="ACE186" s="144"/>
      <c r="ACF186" s="144"/>
      <c r="ACG186" s="144"/>
      <c r="ACH186" s="144"/>
      <c r="ACI186" s="144"/>
      <c r="ACJ186" s="144"/>
      <c r="ACK186" s="144"/>
      <c r="ACL186" s="144"/>
      <c r="ACM186" s="144"/>
      <c r="ACN186" s="144"/>
      <c r="ACO186" s="144"/>
      <c r="ACP186" s="144"/>
      <c r="ACQ186" s="144"/>
      <c r="ACR186" s="144"/>
      <c r="ACS186" s="144"/>
      <c r="ACT186" s="144"/>
      <c r="ACU186" s="144"/>
      <c r="ACV186" s="144"/>
      <c r="ACW186" s="144"/>
      <c r="ACX186" s="144"/>
      <c r="ACY186" s="144"/>
      <c r="ACZ186" s="144"/>
      <c r="ADA186" s="144"/>
      <c r="ADB186" s="144"/>
      <c r="ADC186" s="144"/>
      <c r="ADD186" s="144"/>
      <c r="ADE186" s="144"/>
      <c r="ADF186" s="144"/>
      <c r="ADG186" s="144"/>
      <c r="ADH186" s="144"/>
      <c r="ADI186" s="144"/>
      <c r="ADJ186" s="144"/>
      <c r="ADK186" s="144"/>
      <c r="ADL186" s="144"/>
      <c r="ADM186" s="144"/>
      <c r="ADN186" s="144"/>
      <c r="ADO186" s="144"/>
      <c r="ADP186" s="144"/>
      <c r="ADQ186" s="144"/>
      <c r="ADR186" s="144"/>
      <c r="ADS186" s="144"/>
      <c r="ADT186" s="144"/>
      <c r="ADU186" s="144"/>
      <c r="ADV186" s="144"/>
      <c r="ADW186" s="144"/>
      <c r="ADX186" s="144"/>
      <c r="ADY186" s="144"/>
      <c r="ADZ186" s="144"/>
      <c r="AEA186" s="144"/>
      <c r="AEB186" s="144"/>
      <c r="AEC186" s="144"/>
      <c r="AED186" s="144"/>
      <c r="AEE186" s="144"/>
      <c r="AEF186" s="144"/>
      <c r="AEG186" s="144"/>
      <c r="AEH186" s="144"/>
      <c r="AEI186" s="144"/>
      <c r="AEJ186" s="144"/>
      <c r="AEK186" s="144"/>
      <c r="AEL186" s="144"/>
      <c r="AEM186" s="144"/>
      <c r="AEN186" s="144"/>
      <c r="AEO186" s="144"/>
      <c r="AEP186" s="144"/>
      <c r="AEQ186" s="144"/>
      <c r="AER186" s="144"/>
      <c r="AES186" s="144"/>
      <c r="AET186" s="144"/>
      <c r="AEU186" s="144"/>
      <c r="AEV186" s="144"/>
      <c r="AEW186" s="144"/>
      <c r="AEX186" s="144"/>
      <c r="AEY186" s="144"/>
      <c r="AEZ186" s="144"/>
      <c r="AFA186" s="144"/>
      <c r="AFB186" s="144"/>
      <c r="AFC186" s="144"/>
      <c r="AFD186" s="144"/>
      <c r="AFE186" s="144"/>
      <c r="AFF186" s="144"/>
      <c r="AFG186" s="144"/>
      <c r="AFH186" s="144"/>
      <c r="AFI186" s="144"/>
      <c r="AFJ186" s="144"/>
      <c r="AFK186" s="144"/>
      <c r="AFL186" s="144"/>
      <c r="AFM186" s="144"/>
      <c r="AFN186" s="144"/>
      <c r="AFO186" s="144"/>
      <c r="AFP186" s="144"/>
      <c r="AFQ186" s="144"/>
      <c r="AFR186" s="144"/>
      <c r="AFS186" s="144"/>
      <c r="AFT186" s="144"/>
      <c r="AFU186" s="144"/>
      <c r="AFV186" s="144"/>
      <c r="AFW186" s="144"/>
      <c r="AFX186" s="144"/>
      <c r="AFY186" s="144"/>
      <c r="AFZ186" s="144"/>
      <c r="AGA186" s="144"/>
      <c r="AGB186" s="144"/>
      <c r="AGC186" s="144"/>
      <c r="AGD186" s="144"/>
      <c r="AGE186" s="144"/>
      <c r="AGF186" s="144"/>
      <c r="AGG186" s="144"/>
      <c r="AGH186" s="144"/>
      <c r="AGI186" s="144"/>
      <c r="AGJ186" s="144"/>
      <c r="AGK186" s="144"/>
      <c r="AGL186" s="144"/>
      <c r="AGM186" s="144"/>
      <c r="AGN186" s="144"/>
      <c r="AGO186" s="144"/>
      <c r="AGP186" s="144"/>
      <c r="AGQ186" s="144"/>
      <c r="AGR186" s="144"/>
      <c r="AGS186" s="144"/>
      <c r="AGT186" s="144"/>
      <c r="AGU186" s="144"/>
      <c r="AGV186" s="144"/>
      <c r="AGW186" s="144"/>
      <c r="AGX186" s="144"/>
      <c r="AGY186" s="144"/>
      <c r="AGZ186" s="144"/>
      <c r="AHA186" s="144"/>
      <c r="AHB186" s="144"/>
      <c r="AHC186" s="144"/>
      <c r="AHD186" s="144"/>
      <c r="AHE186" s="144"/>
      <c r="AHF186" s="144"/>
      <c r="AHG186" s="144"/>
      <c r="AHH186" s="144"/>
      <c r="AHI186" s="144"/>
      <c r="AHJ186" s="144"/>
      <c r="AHK186" s="144"/>
      <c r="AHL186" s="144"/>
      <c r="AHM186" s="144"/>
      <c r="AHN186" s="144"/>
      <c r="AHO186" s="144"/>
      <c r="AHP186" s="144"/>
      <c r="AHQ186" s="144"/>
      <c r="AHR186" s="144"/>
      <c r="AHS186" s="144"/>
      <c r="AHT186" s="144"/>
      <c r="AHU186" s="144"/>
      <c r="AHV186" s="144"/>
      <c r="AHW186" s="144"/>
      <c r="AHX186" s="144"/>
      <c r="AHY186" s="144"/>
      <c r="AHZ186" s="144"/>
      <c r="AIA186" s="144"/>
      <c r="AIB186" s="144"/>
      <c r="AIC186" s="144"/>
      <c r="AID186" s="144"/>
      <c r="AIE186" s="144"/>
      <c r="AIF186" s="144"/>
      <c r="AIG186" s="144"/>
      <c r="AIH186" s="144"/>
      <c r="AII186" s="144"/>
      <c r="AIJ186" s="144"/>
      <c r="AIK186" s="144"/>
      <c r="AIL186" s="144"/>
      <c r="AIM186" s="144"/>
      <c r="AIN186" s="144"/>
      <c r="AIO186" s="144"/>
      <c r="AIP186" s="144"/>
      <c r="AIQ186" s="144"/>
      <c r="AIR186" s="144"/>
      <c r="AIS186" s="144"/>
      <c r="AIT186" s="144"/>
      <c r="AIU186" s="144"/>
      <c r="AIV186" s="144"/>
      <c r="AIW186" s="144"/>
      <c r="AIX186" s="144"/>
      <c r="AIY186" s="144"/>
      <c r="AIZ186" s="144"/>
      <c r="AJA186" s="144"/>
      <c r="AJB186" s="144"/>
      <c r="AJC186" s="144"/>
      <c r="AJD186" s="144"/>
      <c r="AJE186" s="144"/>
      <c r="AJF186" s="144"/>
      <c r="AJG186" s="144"/>
      <c r="AJH186" s="144"/>
      <c r="AJI186" s="144"/>
      <c r="AJJ186" s="144"/>
      <c r="AJK186" s="144"/>
      <c r="AJL186" s="144"/>
      <c r="AJM186" s="144"/>
      <c r="AJN186" s="144"/>
      <c r="AJO186" s="144"/>
      <c r="AJP186" s="144"/>
      <c r="AJQ186" s="144"/>
      <c r="AJR186" s="144"/>
      <c r="AJS186" s="144"/>
      <c r="AJT186" s="144"/>
      <c r="AJU186" s="144"/>
      <c r="AJV186" s="144"/>
      <c r="AJW186" s="144"/>
      <c r="AJX186" s="144"/>
      <c r="AJY186" s="144"/>
      <c r="AJZ186" s="144"/>
      <c r="AKA186" s="144"/>
      <c r="AKB186" s="144"/>
      <c r="AKC186" s="144"/>
      <c r="AKD186" s="144"/>
      <c r="AKE186" s="144"/>
      <c r="AKF186" s="144"/>
      <c r="AKG186" s="144"/>
      <c r="AKH186" s="144"/>
      <c r="AKI186" s="144"/>
    </row>
    <row r="187" spans="1:971" s="145" customFormat="1" ht="120" customHeight="1">
      <c r="A187" s="481"/>
      <c r="B187" s="481"/>
      <c r="C187" s="479"/>
      <c r="D187" s="479"/>
      <c r="E187" s="479"/>
      <c r="F187" s="479"/>
      <c r="G187" s="611"/>
      <c r="H187" s="611"/>
      <c r="I187" s="610"/>
      <c r="J187" s="610"/>
      <c r="K187" s="610"/>
      <c r="L187" s="610"/>
      <c r="M187" s="610"/>
      <c r="N187" s="488"/>
      <c r="O187" s="491"/>
      <c r="P187" s="488"/>
      <c r="Q187" s="491"/>
      <c r="R187" s="488"/>
      <c r="S187" s="491"/>
      <c r="T187" s="488"/>
      <c r="U187" s="490"/>
      <c r="V187" s="500"/>
      <c r="W187" s="498"/>
      <c r="X187" s="305"/>
      <c r="Y187" s="608"/>
      <c r="Z187" s="308"/>
      <c r="AA187" s="608"/>
      <c r="AB187" s="144"/>
      <c r="AC187" s="144"/>
      <c r="AD187" s="144"/>
      <c r="AE187" s="144"/>
      <c r="AF187" s="144"/>
      <c r="AG187" s="144"/>
      <c r="AH187" s="144"/>
      <c r="AI187" s="144"/>
      <c r="AJ187" s="144"/>
      <c r="AK187" s="144"/>
      <c r="AL187" s="144"/>
      <c r="AM187" s="144"/>
      <c r="AN187" s="144"/>
      <c r="AO187" s="144"/>
      <c r="AP187" s="144"/>
      <c r="AQ187" s="144"/>
      <c r="AR187" s="144"/>
      <c r="AS187" s="144"/>
      <c r="AT187" s="144"/>
      <c r="AU187" s="144"/>
      <c r="AV187" s="144"/>
      <c r="AW187" s="144"/>
      <c r="AX187" s="144"/>
      <c r="AY187" s="144"/>
      <c r="AZ187" s="144"/>
      <c r="BA187" s="144"/>
      <c r="BB187" s="144"/>
      <c r="BC187" s="144"/>
      <c r="BD187" s="144"/>
      <c r="BE187" s="144"/>
      <c r="BF187" s="144"/>
      <c r="BG187" s="144"/>
      <c r="BH187" s="144"/>
      <c r="BI187" s="144"/>
      <c r="BJ187" s="144"/>
      <c r="BK187" s="144"/>
      <c r="BL187" s="144"/>
      <c r="BM187" s="144"/>
      <c r="BN187" s="144"/>
      <c r="BO187" s="144"/>
      <c r="BP187" s="144"/>
      <c r="BQ187" s="144"/>
      <c r="BR187" s="144"/>
      <c r="BS187" s="144"/>
      <c r="BT187" s="144"/>
      <c r="BU187" s="144"/>
      <c r="BV187" s="144"/>
      <c r="BW187" s="144"/>
      <c r="BX187" s="144"/>
      <c r="BY187" s="144"/>
      <c r="BZ187" s="144"/>
      <c r="CA187" s="144"/>
      <c r="CB187" s="144"/>
      <c r="CC187" s="144"/>
      <c r="CD187" s="144"/>
      <c r="CE187" s="144"/>
      <c r="CF187" s="144"/>
      <c r="CG187" s="144"/>
      <c r="CH187" s="144"/>
      <c r="CI187" s="144"/>
      <c r="CJ187" s="144"/>
      <c r="CK187" s="144"/>
      <c r="CL187" s="144"/>
      <c r="CM187" s="144"/>
      <c r="CN187" s="144"/>
      <c r="CO187" s="144"/>
      <c r="CP187" s="144"/>
      <c r="CQ187" s="144"/>
      <c r="CR187" s="144"/>
      <c r="CS187" s="144"/>
      <c r="CT187" s="144"/>
      <c r="CU187" s="144"/>
      <c r="CV187" s="144"/>
      <c r="CW187" s="144"/>
      <c r="CX187" s="144"/>
      <c r="CY187" s="144"/>
      <c r="CZ187" s="144"/>
      <c r="DA187" s="144"/>
      <c r="DB187" s="144"/>
      <c r="DC187" s="144"/>
      <c r="DD187" s="144"/>
      <c r="DE187" s="144"/>
      <c r="DF187" s="144"/>
      <c r="DG187" s="144"/>
      <c r="DH187" s="144"/>
      <c r="DI187" s="144"/>
      <c r="DJ187" s="144"/>
      <c r="DK187" s="144"/>
      <c r="DL187" s="144"/>
      <c r="DM187" s="144"/>
      <c r="DN187" s="144"/>
      <c r="DO187" s="144"/>
      <c r="DP187" s="144"/>
      <c r="DQ187" s="144"/>
      <c r="DR187" s="144"/>
      <c r="DS187" s="144"/>
      <c r="DT187" s="144"/>
      <c r="DU187" s="144"/>
      <c r="DV187" s="144"/>
      <c r="DW187" s="144"/>
      <c r="DX187" s="144"/>
      <c r="DY187" s="144"/>
      <c r="DZ187" s="144"/>
      <c r="EA187" s="144"/>
      <c r="EB187" s="144"/>
      <c r="EC187" s="144"/>
      <c r="ED187" s="144"/>
      <c r="EE187" s="144"/>
      <c r="EF187" s="144"/>
      <c r="EG187" s="144"/>
      <c r="EH187" s="144"/>
      <c r="EI187" s="144"/>
      <c r="EJ187" s="144"/>
      <c r="EK187" s="144"/>
      <c r="EL187" s="144"/>
      <c r="EM187" s="144"/>
      <c r="EN187" s="144"/>
      <c r="EO187" s="144"/>
      <c r="EP187" s="144"/>
      <c r="EQ187" s="144"/>
      <c r="ER187" s="144"/>
      <c r="ES187" s="144"/>
      <c r="ET187" s="144"/>
      <c r="EU187" s="144"/>
      <c r="EV187" s="144"/>
      <c r="EW187" s="144"/>
      <c r="EX187" s="144"/>
      <c r="EY187" s="144"/>
      <c r="EZ187" s="144"/>
      <c r="FA187" s="144"/>
      <c r="FB187" s="144"/>
      <c r="FC187" s="144"/>
      <c r="FD187" s="144"/>
      <c r="FE187" s="144"/>
      <c r="FF187" s="144"/>
      <c r="FG187" s="144"/>
      <c r="FH187" s="144"/>
      <c r="FI187" s="144"/>
      <c r="FJ187" s="144"/>
      <c r="FK187" s="144"/>
      <c r="FL187" s="144"/>
      <c r="FM187" s="144"/>
      <c r="FN187" s="144"/>
      <c r="FO187" s="144"/>
      <c r="FP187" s="144"/>
      <c r="FQ187" s="144"/>
      <c r="FR187" s="144"/>
      <c r="FS187" s="144"/>
      <c r="FT187" s="144"/>
      <c r="FU187" s="144"/>
      <c r="FV187" s="144"/>
      <c r="FW187" s="144"/>
      <c r="FX187" s="144"/>
      <c r="FY187" s="144"/>
      <c r="FZ187" s="144"/>
      <c r="GA187" s="144"/>
      <c r="GB187" s="144"/>
      <c r="GC187" s="144"/>
      <c r="GD187" s="144"/>
      <c r="GE187" s="144"/>
      <c r="GF187" s="144"/>
      <c r="GG187" s="144"/>
      <c r="GH187" s="144"/>
      <c r="GI187" s="144"/>
      <c r="GJ187" s="144"/>
      <c r="GK187" s="144"/>
      <c r="GL187" s="144"/>
      <c r="GM187" s="144"/>
      <c r="GN187" s="144"/>
      <c r="GO187" s="144"/>
      <c r="GP187" s="144"/>
      <c r="GQ187" s="144"/>
      <c r="GR187" s="144"/>
      <c r="GS187" s="144"/>
      <c r="GT187" s="144"/>
      <c r="GU187" s="144"/>
      <c r="GV187" s="144"/>
      <c r="GW187" s="144"/>
      <c r="GX187" s="144"/>
      <c r="GY187" s="144"/>
      <c r="GZ187" s="144"/>
      <c r="HA187" s="144"/>
      <c r="HB187" s="144"/>
      <c r="HC187" s="144"/>
      <c r="HD187" s="144"/>
      <c r="HE187" s="144"/>
      <c r="HF187" s="144"/>
      <c r="HG187" s="144"/>
      <c r="HH187" s="144"/>
      <c r="HI187" s="144"/>
      <c r="HJ187" s="144"/>
      <c r="HK187" s="144"/>
      <c r="HL187" s="144"/>
      <c r="HM187" s="144"/>
      <c r="HN187" s="144"/>
      <c r="HO187" s="144"/>
      <c r="HP187" s="144"/>
      <c r="HQ187" s="144"/>
      <c r="HR187" s="144"/>
      <c r="HS187" s="144"/>
      <c r="HT187" s="144"/>
      <c r="HU187" s="144"/>
      <c r="HV187" s="144"/>
      <c r="HW187" s="144"/>
      <c r="HX187" s="144"/>
      <c r="HY187" s="144"/>
      <c r="HZ187" s="144"/>
      <c r="IA187" s="144"/>
      <c r="IB187" s="144"/>
      <c r="IC187" s="144"/>
      <c r="ID187" s="144"/>
      <c r="IE187" s="144"/>
      <c r="IF187" s="144"/>
      <c r="IG187" s="144"/>
      <c r="IH187" s="144"/>
      <c r="II187" s="144"/>
      <c r="IJ187" s="144"/>
      <c r="IK187" s="144"/>
      <c r="IL187" s="144"/>
      <c r="IM187" s="144"/>
      <c r="IN187" s="144"/>
      <c r="IO187" s="144"/>
      <c r="IP187" s="144"/>
      <c r="IQ187" s="144"/>
      <c r="IR187" s="144"/>
      <c r="IS187" s="144"/>
      <c r="IT187" s="144"/>
      <c r="IU187" s="144"/>
      <c r="IV187" s="144"/>
      <c r="IW187" s="144"/>
      <c r="IX187" s="144"/>
      <c r="IY187" s="144"/>
      <c r="IZ187" s="144"/>
      <c r="JA187" s="144"/>
      <c r="JB187" s="144"/>
      <c r="JC187" s="144"/>
      <c r="JD187" s="144"/>
      <c r="JE187" s="144"/>
      <c r="JF187" s="144"/>
      <c r="JG187" s="144"/>
      <c r="JH187" s="144"/>
      <c r="JI187" s="144"/>
      <c r="JJ187" s="144"/>
      <c r="JK187" s="144"/>
      <c r="JL187" s="144"/>
      <c r="JM187" s="144"/>
      <c r="JN187" s="144"/>
      <c r="JO187" s="144"/>
      <c r="JP187" s="144"/>
      <c r="JQ187" s="144"/>
      <c r="JR187" s="144"/>
      <c r="JS187" s="144"/>
      <c r="JT187" s="144"/>
      <c r="JU187" s="144"/>
      <c r="JV187" s="144"/>
      <c r="JW187" s="144"/>
      <c r="JX187" s="144"/>
      <c r="JY187" s="144"/>
      <c r="JZ187" s="144"/>
      <c r="KA187" s="144"/>
      <c r="KB187" s="144"/>
      <c r="KC187" s="144"/>
      <c r="KD187" s="144"/>
      <c r="KE187" s="144"/>
      <c r="KF187" s="144"/>
      <c r="KG187" s="144"/>
      <c r="KH187" s="144"/>
      <c r="KI187" s="144"/>
      <c r="KJ187" s="144"/>
      <c r="KK187" s="144"/>
      <c r="KL187" s="144"/>
      <c r="KM187" s="144"/>
      <c r="KN187" s="144"/>
      <c r="KO187" s="144"/>
      <c r="KP187" s="144"/>
      <c r="KQ187" s="144"/>
      <c r="KR187" s="144"/>
      <c r="KS187" s="144"/>
      <c r="KT187" s="144"/>
      <c r="KU187" s="144"/>
      <c r="KV187" s="144"/>
      <c r="KW187" s="144"/>
      <c r="KX187" s="144"/>
      <c r="KY187" s="144"/>
      <c r="KZ187" s="144"/>
      <c r="LA187" s="144"/>
      <c r="LB187" s="144"/>
      <c r="LC187" s="144"/>
      <c r="LD187" s="144"/>
      <c r="LE187" s="144"/>
      <c r="LF187" s="144"/>
      <c r="LG187" s="144"/>
      <c r="LH187" s="144"/>
      <c r="LI187" s="144"/>
      <c r="LJ187" s="144"/>
      <c r="LK187" s="144"/>
      <c r="LL187" s="144"/>
      <c r="LM187" s="144"/>
      <c r="LN187" s="144"/>
      <c r="LO187" s="144"/>
      <c r="LP187" s="144"/>
      <c r="LQ187" s="144"/>
      <c r="LR187" s="144"/>
      <c r="LS187" s="144"/>
      <c r="LT187" s="144"/>
      <c r="LU187" s="144"/>
      <c r="LV187" s="144"/>
      <c r="LW187" s="144"/>
      <c r="LX187" s="144"/>
      <c r="LY187" s="144"/>
      <c r="LZ187" s="144"/>
      <c r="MA187" s="144"/>
      <c r="MB187" s="144"/>
      <c r="MC187" s="144"/>
      <c r="MD187" s="144"/>
      <c r="ME187" s="144"/>
      <c r="MF187" s="144"/>
      <c r="MG187" s="144"/>
      <c r="MH187" s="144"/>
      <c r="MI187" s="144"/>
      <c r="MJ187" s="144"/>
      <c r="MK187" s="144"/>
      <c r="ML187" s="144"/>
      <c r="MM187" s="144"/>
      <c r="MN187" s="144"/>
      <c r="MO187" s="144"/>
      <c r="MP187" s="144"/>
      <c r="MQ187" s="144"/>
      <c r="MR187" s="144"/>
      <c r="MS187" s="144"/>
      <c r="MT187" s="144"/>
      <c r="MU187" s="144"/>
      <c r="MV187" s="144"/>
      <c r="MW187" s="144"/>
      <c r="MX187" s="144"/>
      <c r="MY187" s="144"/>
      <c r="MZ187" s="144"/>
      <c r="NA187" s="144"/>
      <c r="NB187" s="144"/>
      <c r="NC187" s="144"/>
      <c r="ND187" s="144"/>
      <c r="NE187" s="144"/>
      <c r="NF187" s="144"/>
      <c r="NG187" s="144"/>
      <c r="NH187" s="144"/>
      <c r="NI187" s="144"/>
      <c r="NJ187" s="144"/>
      <c r="NK187" s="144"/>
      <c r="NL187" s="144"/>
      <c r="NM187" s="144"/>
      <c r="NN187" s="144"/>
      <c r="NO187" s="144"/>
      <c r="NP187" s="144"/>
      <c r="NQ187" s="144"/>
      <c r="NR187" s="144"/>
      <c r="NS187" s="144"/>
      <c r="NT187" s="144"/>
      <c r="NU187" s="144"/>
      <c r="NV187" s="144"/>
      <c r="NW187" s="144"/>
      <c r="NX187" s="144"/>
      <c r="NY187" s="144"/>
      <c r="NZ187" s="144"/>
      <c r="OA187" s="144"/>
      <c r="OB187" s="144"/>
      <c r="OC187" s="144"/>
      <c r="OD187" s="144"/>
      <c r="OE187" s="144"/>
      <c r="OF187" s="144"/>
      <c r="OG187" s="144"/>
      <c r="OH187" s="144"/>
      <c r="OI187" s="144"/>
      <c r="OJ187" s="144"/>
      <c r="OK187" s="144"/>
      <c r="OL187" s="144"/>
      <c r="OM187" s="144"/>
      <c r="ON187" s="144"/>
      <c r="OO187" s="144"/>
      <c r="OP187" s="144"/>
      <c r="OQ187" s="144"/>
      <c r="OR187" s="144"/>
      <c r="OS187" s="144"/>
      <c r="OT187" s="144"/>
      <c r="OU187" s="144"/>
      <c r="OV187" s="144"/>
      <c r="OW187" s="144"/>
      <c r="OX187" s="144"/>
      <c r="OY187" s="144"/>
      <c r="OZ187" s="144"/>
      <c r="PA187" s="144"/>
      <c r="PB187" s="144"/>
      <c r="PC187" s="144"/>
      <c r="PD187" s="144"/>
      <c r="PE187" s="144"/>
      <c r="PF187" s="144"/>
      <c r="PG187" s="144"/>
      <c r="PH187" s="144"/>
      <c r="PI187" s="144"/>
      <c r="PJ187" s="144"/>
      <c r="PK187" s="144"/>
      <c r="PL187" s="144"/>
      <c r="PM187" s="144"/>
      <c r="PN187" s="144"/>
      <c r="PO187" s="144"/>
      <c r="PP187" s="144"/>
      <c r="PQ187" s="144"/>
      <c r="PR187" s="144"/>
      <c r="PS187" s="144"/>
      <c r="PT187" s="144"/>
      <c r="PU187" s="144"/>
      <c r="PV187" s="144"/>
      <c r="PW187" s="144"/>
      <c r="PX187" s="144"/>
      <c r="PY187" s="144"/>
      <c r="PZ187" s="144"/>
      <c r="QA187" s="144"/>
      <c r="QB187" s="144"/>
      <c r="QC187" s="144"/>
      <c r="QD187" s="144"/>
      <c r="QE187" s="144"/>
      <c r="QF187" s="144"/>
      <c r="QG187" s="144"/>
      <c r="QH187" s="144"/>
      <c r="QI187" s="144"/>
      <c r="QJ187" s="144"/>
      <c r="QK187" s="144"/>
      <c r="QL187" s="144"/>
      <c r="QM187" s="144"/>
      <c r="QN187" s="144"/>
      <c r="QO187" s="144"/>
      <c r="QP187" s="144"/>
      <c r="QQ187" s="144"/>
      <c r="QR187" s="144"/>
      <c r="QS187" s="144"/>
      <c r="QT187" s="144"/>
      <c r="QU187" s="144"/>
      <c r="QV187" s="144"/>
      <c r="QW187" s="144"/>
      <c r="QX187" s="144"/>
      <c r="QY187" s="144"/>
      <c r="QZ187" s="144"/>
      <c r="RA187" s="144"/>
      <c r="RB187" s="144"/>
      <c r="RC187" s="144"/>
      <c r="RD187" s="144"/>
      <c r="RE187" s="144"/>
      <c r="RF187" s="144"/>
      <c r="RG187" s="144"/>
      <c r="RH187" s="144"/>
      <c r="RI187" s="144"/>
      <c r="RJ187" s="144"/>
      <c r="RK187" s="144"/>
      <c r="RL187" s="144"/>
      <c r="RM187" s="144"/>
      <c r="RN187" s="144"/>
      <c r="RO187" s="144"/>
      <c r="RP187" s="144"/>
      <c r="RQ187" s="144"/>
      <c r="RR187" s="144"/>
      <c r="RS187" s="144"/>
      <c r="RT187" s="144"/>
      <c r="RU187" s="144"/>
      <c r="RV187" s="144"/>
      <c r="RW187" s="144"/>
      <c r="RX187" s="144"/>
      <c r="RY187" s="144"/>
      <c r="RZ187" s="144"/>
      <c r="SA187" s="144"/>
      <c r="SB187" s="144"/>
      <c r="SC187" s="144"/>
      <c r="SD187" s="144"/>
      <c r="SE187" s="144"/>
      <c r="SF187" s="144"/>
      <c r="SG187" s="144"/>
      <c r="SH187" s="144"/>
      <c r="SI187" s="144"/>
      <c r="SJ187" s="144"/>
      <c r="SK187" s="144"/>
      <c r="SL187" s="144"/>
      <c r="SM187" s="144"/>
      <c r="SN187" s="144"/>
      <c r="SO187" s="144"/>
      <c r="SP187" s="144"/>
      <c r="SQ187" s="144"/>
      <c r="SR187" s="144"/>
      <c r="SS187" s="144"/>
      <c r="ST187" s="144"/>
      <c r="SU187" s="144"/>
      <c r="SV187" s="144"/>
      <c r="SW187" s="144"/>
      <c r="SX187" s="144"/>
      <c r="SY187" s="144"/>
      <c r="SZ187" s="144"/>
      <c r="TA187" s="144"/>
      <c r="TB187" s="144"/>
      <c r="TC187" s="144"/>
      <c r="TD187" s="144"/>
      <c r="TE187" s="144"/>
      <c r="TF187" s="144"/>
      <c r="TG187" s="144"/>
      <c r="TH187" s="144"/>
      <c r="TI187" s="144"/>
      <c r="TJ187" s="144"/>
      <c r="TK187" s="144"/>
      <c r="TL187" s="144"/>
      <c r="TM187" s="144"/>
      <c r="TN187" s="144"/>
      <c r="TO187" s="144"/>
      <c r="TP187" s="144"/>
      <c r="TQ187" s="144"/>
      <c r="TR187" s="144"/>
      <c r="TS187" s="144"/>
      <c r="TT187" s="144"/>
      <c r="TU187" s="144"/>
      <c r="TV187" s="144"/>
      <c r="TW187" s="144"/>
      <c r="TX187" s="144"/>
      <c r="TY187" s="144"/>
      <c r="TZ187" s="144"/>
      <c r="UA187" s="144"/>
      <c r="UB187" s="144"/>
      <c r="UC187" s="144"/>
      <c r="UD187" s="144"/>
      <c r="UE187" s="144"/>
      <c r="UF187" s="144"/>
      <c r="UG187" s="144"/>
      <c r="UH187" s="144"/>
      <c r="UI187" s="144"/>
      <c r="UJ187" s="144"/>
      <c r="UK187" s="144"/>
      <c r="UL187" s="144"/>
      <c r="UM187" s="144"/>
      <c r="UN187" s="144"/>
      <c r="UO187" s="144"/>
      <c r="UP187" s="144"/>
      <c r="UQ187" s="144"/>
      <c r="UR187" s="144"/>
      <c r="US187" s="144"/>
      <c r="UT187" s="144"/>
      <c r="UU187" s="144"/>
      <c r="UV187" s="144"/>
      <c r="UW187" s="144"/>
      <c r="UX187" s="144"/>
      <c r="UY187" s="144"/>
      <c r="UZ187" s="144"/>
      <c r="VA187" s="144"/>
      <c r="VB187" s="144"/>
      <c r="VC187" s="144"/>
      <c r="VD187" s="144"/>
      <c r="VE187" s="144"/>
      <c r="VF187" s="144"/>
      <c r="VG187" s="144"/>
      <c r="VH187" s="144"/>
      <c r="VI187" s="144"/>
      <c r="VJ187" s="144"/>
      <c r="VK187" s="144"/>
      <c r="VL187" s="144"/>
      <c r="VM187" s="144"/>
      <c r="VN187" s="144"/>
      <c r="VO187" s="144"/>
      <c r="VP187" s="144"/>
      <c r="VQ187" s="144"/>
      <c r="VR187" s="144"/>
      <c r="VS187" s="144"/>
      <c r="VT187" s="144"/>
      <c r="VU187" s="144"/>
      <c r="VV187" s="144"/>
      <c r="VW187" s="144"/>
      <c r="VX187" s="144"/>
      <c r="VY187" s="144"/>
      <c r="VZ187" s="144"/>
      <c r="WA187" s="144"/>
      <c r="WB187" s="144"/>
      <c r="WC187" s="144"/>
      <c r="WD187" s="144"/>
      <c r="WE187" s="144"/>
      <c r="WF187" s="144"/>
      <c r="WG187" s="144"/>
      <c r="WH187" s="144"/>
      <c r="WI187" s="144"/>
      <c r="WJ187" s="144"/>
      <c r="WK187" s="144"/>
      <c r="WL187" s="144"/>
      <c r="WM187" s="144"/>
      <c r="WN187" s="144"/>
      <c r="WO187" s="144"/>
      <c r="WP187" s="144"/>
      <c r="WQ187" s="144"/>
      <c r="WR187" s="144"/>
      <c r="WS187" s="144"/>
      <c r="WT187" s="144"/>
      <c r="WU187" s="144"/>
      <c r="WV187" s="144"/>
      <c r="WW187" s="144"/>
      <c r="WX187" s="144"/>
      <c r="WY187" s="144"/>
      <c r="WZ187" s="144"/>
      <c r="XA187" s="144"/>
      <c r="XB187" s="144"/>
      <c r="XC187" s="144"/>
      <c r="XD187" s="144"/>
      <c r="XE187" s="144"/>
      <c r="XF187" s="144"/>
      <c r="XG187" s="144"/>
      <c r="XH187" s="144"/>
      <c r="XI187" s="144"/>
      <c r="XJ187" s="144"/>
      <c r="XK187" s="144"/>
      <c r="XL187" s="144"/>
      <c r="XM187" s="144"/>
      <c r="XN187" s="144"/>
      <c r="XO187" s="144"/>
      <c r="XP187" s="144"/>
      <c r="XQ187" s="144"/>
      <c r="XR187" s="144"/>
      <c r="XS187" s="144"/>
      <c r="XT187" s="144"/>
      <c r="XU187" s="144"/>
      <c r="XV187" s="144"/>
      <c r="XW187" s="144"/>
      <c r="XX187" s="144"/>
      <c r="XY187" s="144"/>
      <c r="XZ187" s="144"/>
      <c r="YA187" s="144"/>
      <c r="YB187" s="144"/>
      <c r="YC187" s="144"/>
      <c r="YD187" s="144"/>
      <c r="YE187" s="144"/>
      <c r="YF187" s="144"/>
      <c r="YG187" s="144"/>
      <c r="YH187" s="144"/>
      <c r="YI187" s="144"/>
      <c r="YJ187" s="144"/>
      <c r="YK187" s="144"/>
      <c r="YL187" s="144"/>
      <c r="YM187" s="144"/>
      <c r="YN187" s="144"/>
      <c r="YO187" s="144"/>
      <c r="YP187" s="144"/>
      <c r="YQ187" s="144"/>
      <c r="YR187" s="144"/>
      <c r="YS187" s="144"/>
      <c r="YT187" s="144"/>
      <c r="YU187" s="144"/>
      <c r="YV187" s="144"/>
      <c r="YW187" s="144"/>
      <c r="YX187" s="144"/>
      <c r="YY187" s="144"/>
      <c r="YZ187" s="144"/>
      <c r="ZA187" s="144"/>
      <c r="ZB187" s="144"/>
      <c r="ZC187" s="144"/>
      <c r="ZD187" s="144"/>
      <c r="ZE187" s="144"/>
      <c r="ZF187" s="144"/>
      <c r="ZG187" s="144"/>
      <c r="ZH187" s="144"/>
      <c r="ZI187" s="144"/>
      <c r="ZJ187" s="144"/>
      <c r="ZK187" s="144"/>
      <c r="ZL187" s="144"/>
      <c r="ZM187" s="144"/>
      <c r="ZN187" s="144"/>
      <c r="ZO187" s="144"/>
      <c r="ZP187" s="144"/>
      <c r="ZQ187" s="144"/>
      <c r="ZR187" s="144"/>
      <c r="ZS187" s="144"/>
      <c r="ZT187" s="144"/>
      <c r="ZU187" s="144"/>
      <c r="ZV187" s="144"/>
      <c r="ZW187" s="144"/>
      <c r="ZX187" s="144"/>
      <c r="ZY187" s="144"/>
      <c r="ZZ187" s="144"/>
      <c r="AAA187" s="144"/>
      <c r="AAB187" s="144"/>
      <c r="AAC187" s="144"/>
      <c r="AAD187" s="144"/>
      <c r="AAE187" s="144"/>
      <c r="AAF187" s="144"/>
      <c r="AAG187" s="144"/>
      <c r="AAH187" s="144"/>
      <c r="AAI187" s="144"/>
      <c r="AAJ187" s="144"/>
      <c r="AAK187" s="144"/>
      <c r="AAL187" s="144"/>
      <c r="AAM187" s="144"/>
      <c r="AAN187" s="144"/>
      <c r="AAO187" s="144"/>
      <c r="AAP187" s="144"/>
      <c r="AAQ187" s="144"/>
      <c r="AAR187" s="144"/>
      <c r="AAS187" s="144"/>
      <c r="AAT187" s="144"/>
      <c r="AAU187" s="144"/>
      <c r="AAV187" s="144"/>
      <c r="AAW187" s="144"/>
      <c r="AAX187" s="144"/>
      <c r="AAY187" s="144"/>
      <c r="AAZ187" s="144"/>
      <c r="ABA187" s="144"/>
      <c r="ABB187" s="144"/>
      <c r="ABC187" s="144"/>
      <c r="ABD187" s="144"/>
      <c r="ABE187" s="144"/>
      <c r="ABF187" s="144"/>
      <c r="ABG187" s="144"/>
      <c r="ABH187" s="144"/>
      <c r="ABI187" s="144"/>
      <c r="ABJ187" s="144"/>
      <c r="ABK187" s="144"/>
      <c r="ABL187" s="144"/>
      <c r="ABM187" s="144"/>
      <c r="ABN187" s="144"/>
      <c r="ABO187" s="144"/>
      <c r="ABP187" s="144"/>
      <c r="ABQ187" s="144"/>
      <c r="ABR187" s="144"/>
      <c r="ABS187" s="144"/>
      <c r="ABT187" s="144"/>
      <c r="ABU187" s="144"/>
      <c r="ABV187" s="144"/>
      <c r="ABW187" s="144"/>
      <c r="ABX187" s="144"/>
      <c r="ABY187" s="144"/>
      <c r="ABZ187" s="144"/>
      <c r="ACA187" s="144"/>
      <c r="ACB187" s="144"/>
      <c r="ACC187" s="144"/>
      <c r="ACD187" s="144"/>
      <c r="ACE187" s="144"/>
      <c r="ACF187" s="144"/>
      <c r="ACG187" s="144"/>
      <c r="ACH187" s="144"/>
      <c r="ACI187" s="144"/>
      <c r="ACJ187" s="144"/>
      <c r="ACK187" s="144"/>
      <c r="ACL187" s="144"/>
      <c r="ACM187" s="144"/>
      <c r="ACN187" s="144"/>
      <c r="ACO187" s="144"/>
      <c r="ACP187" s="144"/>
      <c r="ACQ187" s="144"/>
      <c r="ACR187" s="144"/>
      <c r="ACS187" s="144"/>
      <c r="ACT187" s="144"/>
      <c r="ACU187" s="144"/>
      <c r="ACV187" s="144"/>
      <c r="ACW187" s="144"/>
      <c r="ACX187" s="144"/>
      <c r="ACY187" s="144"/>
      <c r="ACZ187" s="144"/>
      <c r="ADA187" s="144"/>
      <c r="ADB187" s="144"/>
      <c r="ADC187" s="144"/>
      <c r="ADD187" s="144"/>
      <c r="ADE187" s="144"/>
      <c r="ADF187" s="144"/>
      <c r="ADG187" s="144"/>
      <c r="ADH187" s="144"/>
      <c r="ADI187" s="144"/>
      <c r="ADJ187" s="144"/>
      <c r="ADK187" s="144"/>
      <c r="ADL187" s="144"/>
      <c r="ADM187" s="144"/>
      <c r="ADN187" s="144"/>
      <c r="ADO187" s="144"/>
      <c r="ADP187" s="144"/>
      <c r="ADQ187" s="144"/>
      <c r="ADR187" s="144"/>
      <c r="ADS187" s="144"/>
      <c r="ADT187" s="144"/>
      <c r="ADU187" s="144"/>
      <c r="ADV187" s="144"/>
      <c r="ADW187" s="144"/>
      <c r="ADX187" s="144"/>
      <c r="ADY187" s="144"/>
      <c r="ADZ187" s="144"/>
      <c r="AEA187" s="144"/>
      <c r="AEB187" s="144"/>
      <c r="AEC187" s="144"/>
      <c r="AED187" s="144"/>
      <c r="AEE187" s="144"/>
      <c r="AEF187" s="144"/>
      <c r="AEG187" s="144"/>
      <c r="AEH187" s="144"/>
      <c r="AEI187" s="144"/>
      <c r="AEJ187" s="144"/>
      <c r="AEK187" s="144"/>
      <c r="AEL187" s="144"/>
      <c r="AEM187" s="144"/>
      <c r="AEN187" s="144"/>
      <c r="AEO187" s="144"/>
      <c r="AEP187" s="144"/>
      <c r="AEQ187" s="144"/>
      <c r="AER187" s="144"/>
      <c r="AES187" s="144"/>
      <c r="AET187" s="144"/>
      <c r="AEU187" s="144"/>
      <c r="AEV187" s="144"/>
      <c r="AEW187" s="144"/>
      <c r="AEX187" s="144"/>
      <c r="AEY187" s="144"/>
      <c r="AEZ187" s="144"/>
      <c r="AFA187" s="144"/>
      <c r="AFB187" s="144"/>
      <c r="AFC187" s="144"/>
      <c r="AFD187" s="144"/>
      <c r="AFE187" s="144"/>
      <c r="AFF187" s="144"/>
      <c r="AFG187" s="144"/>
      <c r="AFH187" s="144"/>
      <c r="AFI187" s="144"/>
      <c r="AFJ187" s="144"/>
      <c r="AFK187" s="144"/>
      <c r="AFL187" s="144"/>
      <c r="AFM187" s="144"/>
      <c r="AFN187" s="144"/>
      <c r="AFO187" s="144"/>
      <c r="AFP187" s="144"/>
      <c r="AFQ187" s="144"/>
      <c r="AFR187" s="144"/>
      <c r="AFS187" s="144"/>
      <c r="AFT187" s="144"/>
      <c r="AFU187" s="144"/>
      <c r="AFV187" s="144"/>
      <c r="AFW187" s="144"/>
      <c r="AFX187" s="144"/>
      <c r="AFY187" s="144"/>
      <c r="AFZ187" s="144"/>
      <c r="AGA187" s="144"/>
      <c r="AGB187" s="144"/>
      <c r="AGC187" s="144"/>
      <c r="AGD187" s="144"/>
      <c r="AGE187" s="144"/>
      <c r="AGF187" s="144"/>
      <c r="AGG187" s="144"/>
      <c r="AGH187" s="144"/>
      <c r="AGI187" s="144"/>
      <c r="AGJ187" s="144"/>
      <c r="AGK187" s="144"/>
      <c r="AGL187" s="144"/>
      <c r="AGM187" s="144"/>
      <c r="AGN187" s="144"/>
      <c r="AGO187" s="144"/>
      <c r="AGP187" s="144"/>
      <c r="AGQ187" s="144"/>
      <c r="AGR187" s="144"/>
      <c r="AGS187" s="144"/>
      <c r="AGT187" s="144"/>
      <c r="AGU187" s="144"/>
      <c r="AGV187" s="144"/>
      <c r="AGW187" s="144"/>
      <c r="AGX187" s="144"/>
      <c r="AGY187" s="144"/>
      <c r="AGZ187" s="144"/>
      <c r="AHA187" s="144"/>
      <c r="AHB187" s="144"/>
      <c r="AHC187" s="144"/>
      <c r="AHD187" s="144"/>
      <c r="AHE187" s="144"/>
      <c r="AHF187" s="144"/>
      <c r="AHG187" s="144"/>
      <c r="AHH187" s="144"/>
      <c r="AHI187" s="144"/>
      <c r="AHJ187" s="144"/>
      <c r="AHK187" s="144"/>
      <c r="AHL187" s="144"/>
      <c r="AHM187" s="144"/>
      <c r="AHN187" s="144"/>
      <c r="AHO187" s="144"/>
      <c r="AHP187" s="144"/>
      <c r="AHQ187" s="144"/>
      <c r="AHR187" s="144"/>
      <c r="AHS187" s="144"/>
      <c r="AHT187" s="144"/>
      <c r="AHU187" s="144"/>
      <c r="AHV187" s="144"/>
      <c r="AHW187" s="144"/>
      <c r="AHX187" s="144"/>
      <c r="AHY187" s="144"/>
      <c r="AHZ187" s="144"/>
      <c r="AIA187" s="144"/>
      <c r="AIB187" s="144"/>
      <c r="AIC187" s="144"/>
      <c r="AID187" s="144"/>
      <c r="AIE187" s="144"/>
      <c r="AIF187" s="144"/>
      <c r="AIG187" s="144"/>
      <c r="AIH187" s="144"/>
      <c r="AII187" s="144"/>
      <c r="AIJ187" s="144"/>
      <c r="AIK187" s="144"/>
      <c r="AIL187" s="144"/>
      <c r="AIM187" s="144"/>
      <c r="AIN187" s="144"/>
      <c r="AIO187" s="144"/>
      <c r="AIP187" s="144"/>
      <c r="AIQ187" s="144"/>
      <c r="AIR187" s="144"/>
      <c r="AIS187" s="144"/>
      <c r="AIT187" s="144"/>
      <c r="AIU187" s="144"/>
      <c r="AIV187" s="144"/>
      <c r="AIW187" s="144"/>
      <c r="AIX187" s="144"/>
      <c r="AIY187" s="144"/>
      <c r="AIZ187" s="144"/>
      <c r="AJA187" s="144"/>
      <c r="AJB187" s="144"/>
      <c r="AJC187" s="144"/>
      <c r="AJD187" s="144"/>
      <c r="AJE187" s="144"/>
      <c r="AJF187" s="144"/>
      <c r="AJG187" s="144"/>
      <c r="AJH187" s="144"/>
      <c r="AJI187" s="144"/>
      <c r="AJJ187" s="144"/>
      <c r="AJK187" s="144"/>
      <c r="AJL187" s="144"/>
      <c r="AJM187" s="144"/>
      <c r="AJN187" s="144"/>
      <c r="AJO187" s="144"/>
      <c r="AJP187" s="144"/>
      <c r="AJQ187" s="144"/>
      <c r="AJR187" s="144"/>
      <c r="AJS187" s="144"/>
      <c r="AJT187" s="144"/>
      <c r="AJU187" s="144"/>
      <c r="AJV187" s="144"/>
      <c r="AJW187" s="144"/>
      <c r="AJX187" s="144"/>
      <c r="AJY187" s="144"/>
      <c r="AJZ187" s="144"/>
      <c r="AKA187" s="144"/>
      <c r="AKB187" s="144"/>
      <c r="AKC187" s="144"/>
      <c r="AKD187" s="144"/>
      <c r="AKE187" s="144"/>
      <c r="AKF187" s="144"/>
      <c r="AKG187" s="144"/>
      <c r="AKH187" s="144"/>
      <c r="AKI187" s="144"/>
    </row>
    <row r="188" spans="1:971" s="144" customFormat="1" ht="406.5" customHeight="1">
      <c r="A188" s="481" t="s">
        <v>150</v>
      </c>
      <c r="B188" s="481" t="s">
        <v>151</v>
      </c>
      <c r="C188" s="479" t="s">
        <v>1306</v>
      </c>
      <c r="D188" s="479" t="s">
        <v>851</v>
      </c>
      <c r="E188" s="479" t="s">
        <v>1438</v>
      </c>
      <c r="F188" s="612" t="s">
        <v>1576</v>
      </c>
      <c r="G188" s="617">
        <v>44986</v>
      </c>
      <c r="H188" s="611">
        <v>45291</v>
      </c>
      <c r="I188" s="610" t="s">
        <v>155</v>
      </c>
      <c r="J188" s="610" t="s">
        <v>180</v>
      </c>
      <c r="K188" s="610" t="s">
        <v>181</v>
      </c>
      <c r="L188" s="609" t="s">
        <v>1577</v>
      </c>
      <c r="M188" s="609" t="s">
        <v>787</v>
      </c>
      <c r="N188" s="513">
        <v>0.25</v>
      </c>
      <c r="O188" s="515"/>
      <c r="P188" s="513">
        <v>0.25</v>
      </c>
      <c r="Q188" s="625"/>
      <c r="R188" s="513">
        <v>0.25</v>
      </c>
      <c r="S188" s="515"/>
      <c r="T188" s="513">
        <v>0.25</v>
      </c>
      <c r="U188" s="580"/>
      <c r="V188" s="500">
        <f>N188+P188+R188+T188</f>
        <v>1</v>
      </c>
      <c r="W188" s="501"/>
      <c r="X188" s="303"/>
      <c r="Y188" s="607"/>
      <c r="Z188" s="306"/>
      <c r="AA188" s="607"/>
    </row>
    <row r="189" spans="1:971" s="144" customFormat="1" ht="27" customHeight="1">
      <c r="A189" s="481"/>
      <c r="B189" s="481"/>
      <c r="C189" s="479"/>
      <c r="D189" s="479"/>
      <c r="E189" s="479"/>
      <c r="F189" s="620"/>
      <c r="G189" s="626"/>
      <c r="H189" s="611"/>
      <c r="I189" s="610"/>
      <c r="J189" s="610"/>
      <c r="K189" s="610"/>
      <c r="L189" s="610"/>
      <c r="M189" s="610"/>
      <c r="N189" s="505"/>
      <c r="O189" s="516"/>
      <c r="P189" s="505"/>
      <c r="Q189" s="516"/>
      <c r="R189" s="505"/>
      <c r="S189" s="516"/>
      <c r="T189" s="505"/>
      <c r="U189" s="581"/>
      <c r="V189" s="500"/>
      <c r="W189" s="502"/>
      <c r="X189" s="304"/>
      <c r="Y189" s="619"/>
      <c r="Z189" s="307"/>
      <c r="AA189" s="619"/>
    </row>
    <row r="190" spans="1:971" s="144" customFormat="1" ht="72" customHeight="1">
      <c r="A190" s="481"/>
      <c r="B190" s="481"/>
      <c r="C190" s="479"/>
      <c r="D190" s="479"/>
      <c r="E190" s="479"/>
      <c r="F190" s="620"/>
      <c r="G190" s="626"/>
      <c r="H190" s="611"/>
      <c r="I190" s="610"/>
      <c r="J190" s="610"/>
      <c r="K190" s="610"/>
      <c r="L190" s="610"/>
      <c r="M190" s="610"/>
      <c r="N190" s="505"/>
      <c r="O190" s="516"/>
      <c r="P190" s="505"/>
      <c r="Q190" s="516"/>
      <c r="R190" s="505"/>
      <c r="S190" s="516"/>
      <c r="T190" s="505"/>
      <c r="U190" s="581"/>
      <c r="V190" s="500"/>
      <c r="W190" s="502"/>
      <c r="X190" s="304"/>
      <c r="Y190" s="619"/>
      <c r="Z190" s="307"/>
      <c r="AA190" s="619"/>
    </row>
    <row r="191" spans="1:971" s="144" customFormat="1" ht="72" customHeight="1">
      <c r="A191" s="481"/>
      <c r="B191" s="481"/>
      <c r="C191" s="479"/>
      <c r="D191" s="479"/>
      <c r="E191" s="479"/>
      <c r="F191" s="620"/>
      <c r="G191" s="626"/>
      <c r="H191" s="611"/>
      <c r="I191" s="610"/>
      <c r="J191" s="610"/>
      <c r="K191" s="610"/>
      <c r="L191" s="610"/>
      <c r="M191" s="610"/>
      <c r="N191" s="505"/>
      <c r="O191" s="516"/>
      <c r="P191" s="505"/>
      <c r="Q191" s="516"/>
      <c r="R191" s="505"/>
      <c r="S191" s="516"/>
      <c r="T191" s="505"/>
      <c r="U191" s="581"/>
      <c r="V191" s="500"/>
      <c r="W191" s="502"/>
      <c r="X191" s="304"/>
      <c r="Y191" s="619"/>
      <c r="Z191" s="307"/>
      <c r="AA191" s="619"/>
    </row>
    <row r="192" spans="1:971" s="144" customFormat="1" ht="79.5" customHeight="1">
      <c r="A192" s="481"/>
      <c r="B192" s="481"/>
      <c r="C192" s="479"/>
      <c r="D192" s="479"/>
      <c r="E192" s="479"/>
      <c r="F192" s="620"/>
      <c r="G192" s="618"/>
      <c r="H192" s="611"/>
      <c r="I192" s="610"/>
      <c r="J192" s="610"/>
      <c r="K192" s="610"/>
      <c r="L192" s="610"/>
      <c r="M192" s="610"/>
      <c r="N192" s="506"/>
      <c r="O192" s="551"/>
      <c r="P192" s="506"/>
      <c r="Q192" s="551"/>
      <c r="R192" s="506"/>
      <c r="S192" s="551"/>
      <c r="T192" s="506"/>
      <c r="U192" s="582"/>
      <c r="V192" s="500"/>
      <c r="W192" s="499"/>
      <c r="X192" s="305"/>
      <c r="Y192" s="608"/>
      <c r="Z192" s="308"/>
      <c r="AA192" s="608"/>
    </row>
    <row r="193" spans="1:971" s="208" customFormat="1" ht="409.5" customHeight="1">
      <c r="A193" s="481" t="s">
        <v>150</v>
      </c>
      <c r="B193" s="481" t="s">
        <v>151</v>
      </c>
      <c r="C193" s="479" t="s">
        <v>259</v>
      </c>
      <c r="D193" s="479" t="s">
        <v>292</v>
      </c>
      <c r="E193" s="479" t="s">
        <v>293</v>
      </c>
      <c r="F193" s="613" t="s">
        <v>789</v>
      </c>
      <c r="G193" s="611">
        <v>44927</v>
      </c>
      <c r="H193" s="611">
        <v>45291</v>
      </c>
      <c r="I193" s="610" t="s">
        <v>189</v>
      </c>
      <c r="J193" s="610" t="s">
        <v>190</v>
      </c>
      <c r="K193" s="610" t="s">
        <v>191</v>
      </c>
      <c r="L193" s="610" t="s">
        <v>790</v>
      </c>
      <c r="M193" s="610" t="s">
        <v>220</v>
      </c>
      <c r="N193" s="488">
        <v>0.5</v>
      </c>
      <c r="O193" s="491"/>
      <c r="P193" s="488">
        <v>0.5</v>
      </c>
      <c r="Q193" s="491"/>
      <c r="R193" s="488"/>
      <c r="S193" s="491"/>
      <c r="T193" s="488"/>
      <c r="U193" s="489"/>
      <c r="V193" s="500">
        <f>R193</f>
        <v>0</v>
      </c>
      <c r="W193" s="498"/>
      <c r="X193" s="303"/>
      <c r="Y193" s="607"/>
      <c r="Z193" s="306"/>
      <c r="AA193" s="607"/>
      <c r="AB193" s="213"/>
      <c r="AC193" s="213"/>
      <c r="AF193" s="144"/>
      <c r="AG193" s="144"/>
    </row>
    <row r="194" spans="1:971" s="144" customFormat="1" ht="409.5" customHeight="1">
      <c r="A194" s="481"/>
      <c r="B194" s="481"/>
      <c r="C194" s="479"/>
      <c r="D194" s="479"/>
      <c r="E194" s="479"/>
      <c r="F194" s="613"/>
      <c r="G194" s="611"/>
      <c r="H194" s="611"/>
      <c r="I194" s="610"/>
      <c r="J194" s="610"/>
      <c r="K194" s="610"/>
      <c r="L194" s="610"/>
      <c r="M194" s="610"/>
      <c r="N194" s="488"/>
      <c r="O194" s="491"/>
      <c r="P194" s="488"/>
      <c r="Q194" s="491"/>
      <c r="R194" s="488"/>
      <c r="S194" s="491"/>
      <c r="T194" s="488"/>
      <c r="U194" s="490"/>
      <c r="V194" s="500"/>
      <c r="W194" s="498"/>
      <c r="X194" s="304"/>
      <c r="Y194" s="619"/>
      <c r="Z194" s="307"/>
      <c r="AA194" s="619"/>
    </row>
    <row r="195" spans="1:971" s="144" customFormat="1" ht="409.5" customHeight="1">
      <c r="A195" s="481"/>
      <c r="B195" s="481"/>
      <c r="C195" s="479"/>
      <c r="D195" s="479"/>
      <c r="E195" s="479"/>
      <c r="F195" s="613"/>
      <c r="G195" s="611"/>
      <c r="H195" s="611"/>
      <c r="I195" s="610"/>
      <c r="J195" s="610"/>
      <c r="K195" s="610"/>
      <c r="L195" s="610"/>
      <c r="M195" s="610"/>
      <c r="N195" s="488"/>
      <c r="O195" s="491"/>
      <c r="P195" s="488"/>
      <c r="Q195" s="491"/>
      <c r="R195" s="488"/>
      <c r="S195" s="491"/>
      <c r="T195" s="488"/>
      <c r="U195" s="490"/>
      <c r="V195" s="500"/>
      <c r="W195" s="498"/>
      <c r="X195" s="305"/>
      <c r="Y195" s="608"/>
      <c r="Z195" s="308"/>
      <c r="AA195" s="608"/>
    </row>
    <row r="196" spans="1:971" s="144" customFormat="1" ht="409.15" customHeight="1">
      <c r="A196" s="232" t="s">
        <v>150</v>
      </c>
      <c r="B196" s="232" t="s">
        <v>151</v>
      </c>
      <c r="C196" s="233" t="s">
        <v>1306</v>
      </c>
      <c r="D196" s="243" t="s">
        <v>791</v>
      </c>
      <c r="E196" s="243" t="s">
        <v>793</v>
      </c>
      <c r="F196" s="326" t="s">
        <v>1584</v>
      </c>
      <c r="G196" s="234">
        <v>45292</v>
      </c>
      <c r="H196" s="234">
        <v>45657</v>
      </c>
      <c r="I196" s="235" t="s">
        <v>155</v>
      </c>
      <c r="J196" s="235" t="s">
        <v>842</v>
      </c>
      <c r="K196" s="235" t="s">
        <v>837</v>
      </c>
      <c r="L196" s="327" t="s">
        <v>1580</v>
      </c>
      <c r="M196" s="327" t="s">
        <v>1582</v>
      </c>
      <c r="N196" s="236">
        <v>0.25</v>
      </c>
      <c r="O196" s="237"/>
      <c r="P196" s="236">
        <v>0.25</v>
      </c>
      <c r="Q196" s="237"/>
      <c r="R196" s="236">
        <v>0.25</v>
      </c>
      <c r="S196" s="237"/>
      <c r="T196" s="236">
        <v>0.25</v>
      </c>
      <c r="U196" s="247"/>
      <c r="V196" s="239">
        <f>N196+P196+T196+R196</f>
        <v>1</v>
      </c>
      <c r="W196" s="240"/>
      <c r="X196" s="240"/>
      <c r="Y196" s="246"/>
      <c r="Z196" s="246"/>
      <c r="AA196" s="246"/>
    </row>
    <row r="197" spans="1:971" s="144" customFormat="1" ht="409.15" customHeight="1">
      <c r="A197" s="232" t="s">
        <v>150</v>
      </c>
      <c r="B197" s="232" t="s">
        <v>151</v>
      </c>
      <c r="C197" s="233" t="s">
        <v>1306</v>
      </c>
      <c r="D197" s="243" t="s">
        <v>791</v>
      </c>
      <c r="E197" s="243" t="s">
        <v>793</v>
      </c>
      <c r="F197" s="326" t="s">
        <v>1585</v>
      </c>
      <c r="G197" s="234">
        <v>45292</v>
      </c>
      <c r="H197" s="234">
        <v>45657</v>
      </c>
      <c r="I197" s="235" t="s">
        <v>155</v>
      </c>
      <c r="J197" s="235" t="s">
        <v>842</v>
      </c>
      <c r="K197" s="235" t="s">
        <v>837</v>
      </c>
      <c r="L197" s="327" t="s">
        <v>1586</v>
      </c>
      <c r="M197" s="327" t="s">
        <v>1587</v>
      </c>
      <c r="N197" s="236">
        <v>0.25</v>
      </c>
      <c r="O197" s="237"/>
      <c r="P197" s="236">
        <v>0.25</v>
      </c>
      <c r="Q197" s="237"/>
      <c r="R197" s="236">
        <v>0.25</v>
      </c>
      <c r="S197" s="237"/>
      <c r="T197" s="236">
        <v>0.25</v>
      </c>
      <c r="U197" s="247"/>
      <c r="V197" s="239">
        <v>1</v>
      </c>
      <c r="W197" s="240"/>
      <c r="X197" s="240"/>
      <c r="Y197" s="246"/>
      <c r="Z197" s="246"/>
      <c r="AA197" s="246"/>
    </row>
    <row r="198" spans="1:971" s="144" customFormat="1" ht="409.6" customHeight="1">
      <c r="A198" s="232" t="s">
        <v>150</v>
      </c>
      <c r="B198" s="232" t="s">
        <v>151</v>
      </c>
      <c r="C198" s="233" t="s">
        <v>1306</v>
      </c>
      <c r="D198" s="243" t="s">
        <v>791</v>
      </c>
      <c r="E198" s="243" t="s">
        <v>793</v>
      </c>
      <c r="F198" s="326" t="s">
        <v>1583</v>
      </c>
      <c r="G198" s="234">
        <v>45292</v>
      </c>
      <c r="H198" s="234">
        <v>45657</v>
      </c>
      <c r="I198" s="235" t="s">
        <v>155</v>
      </c>
      <c r="J198" s="235" t="s">
        <v>842</v>
      </c>
      <c r="K198" s="235" t="s">
        <v>837</v>
      </c>
      <c r="L198" s="327" t="s">
        <v>1590</v>
      </c>
      <c r="M198" s="327" t="s">
        <v>839</v>
      </c>
      <c r="N198" s="236">
        <v>0.25</v>
      </c>
      <c r="O198" s="237"/>
      <c r="P198" s="236">
        <v>0.25</v>
      </c>
      <c r="Q198" s="237"/>
      <c r="R198" s="236">
        <v>0.25</v>
      </c>
      <c r="S198" s="237"/>
      <c r="T198" s="236">
        <v>0.25</v>
      </c>
      <c r="U198" s="242"/>
      <c r="V198" s="239">
        <f>N198+P198+T198+R198</f>
        <v>1</v>
      </c>
      <c r="W198" s="240"/>
      <c r="X198" s="240"/>
      <c r="Y198" s="246"/>
      <c r="Z198" s="246"/>
      <c r="AA198" s="246"/>
    </row>
    <row r="199" spans="1:971" s="144" customFormat="1" ht="409.6" customHeight="1">
      <c r="A199" s="232" t="s">
        <v>150</v>
      </c>
      <c r="B199" s="232" t="s">
        <v>151</v>
      </c>
      <c r="C199" s="233" t="s">
        <v>1306</v>
      </c>
      <c r="D199" s="243" t="s">
        <v>791</v>
      </c>
      <c r="E199" s="243" t="s">
        <v>793</v>
      </c>
      <c r="F199" s="326" t="s">
        <v>840</v>
      </c>
      <c r="G199" s="234">
        <v>45292</v>
      </c>
      <c r="H199" s="234">
        <v>45657</v>
      </c>
      <c r="I199" s="235" t="s">
        <v>155</v>
      </c>
      <c r="J199" s="235" t="s">
        <v>842</v>
      </c>
      <c r="K199" s="235" t="s">
        <v>837</v>
      </c>
      <c r="L199" s="327" t="s">
        <v>1588</v>
      </c>
      <c r="M199" s="327" t="s">
        <v>1589</v>
      </c>
      <c r="N199" s="236">
        <v>0.25</v>
      </c>
      <c r="O199" s="237"/>
      <c r="P199" s="236">
        <v>0.25</v>
      </c>
      <c r="Q199" s="237"/>
      <c r="R199" s="236">
        <v>0.25</v>
      </c>
      <c r="S199" s="237"/>
      <c r="T199" s="236">
        <v>0.25</v>
      </c>
      <c r="U199" s="242"/>
      <c r="V199" s="239">
        <f>N199+P199+T199+R199</f>
        <v>1</v>
      </c>
      <c r="W199" s="240"/>
      <c r="X199" s="240"/>
      <c r="Y199" s="246"/>
      <c r="Z199" s="246"/>
      <c r="AA199" s="246"/>
    </row>
    <row r="200" spans="1:971" s="144" customFormat="1" ht="409.6" customHeight="1">
      <c r="A200" s="232" t="s">
        <v>150</v>
      </c>
      <c r="B200" s="232" t="s">
        <v>151</v>
      </c>
      <c r="C200" s="233" t="s">
        <v>1306</v>
      </c>
      <c r="D200" s="243" t="s">
        <v>791</v>
      </c>
      <c r="E200" s="243" t="s">
        <v>793</v>
      </c>
      <c r="F200" s="326" t="s">
        <v>853</v>
      </c>
      <c r="G200" s="234">
        <v>45292</v>
      </c>
      <c r="H200" s="234">
        <v>45657</v>
      </c>
      <c r="I200" s="235" t="s">
        <v>155</v>
      </c>
      <c r="J200" s="235" t="s">
        <v>842</v>
      </c>
      <c r="K200" s="235" t="s">
        <v>837</v>
      </c>
      <c r="L200" s="327" t="s">
        <v>1591</v>
      </c>
      <c r="M200" s="327" t="s">
        <v>797</v>
      </c>
      <c r="N200" s="236">
        <v>0.25</v>
      </c>
      <c r="O200" s="237"/>
      <c r="P200" s="236">
        <v>0.25</v>
      </c>
      <c r="Q200" s="237"/>
      <c r="R200" s="236">
        <v>0.25</v>
      </c>
      <c r="S200" s="237"/>
      <c r="T200" s="236">
        <v>0.25</v>
      </c>
      <c r="U200" s="242"/>
      <c r="V200" s="239">
        <f>N200+P200+T200+R200</f>
        <v>1</v>
      </c>
      <c r="W200" s="240"/>
      <c r="X200" s="240"/>
      <c r="Y200" s="246"/>
      <c r="Z200" s="246"/>
      <c r="AA200" s="246"/>
    </row>
    <row r="201" spans="1:971" s="145" customFormat="1" ht="409.15" customHeight="1">
      <c r="A201" s="232" t="s">
        <v>150</v>
      </c>
      <c r="B201" s="232" t="s">
        <v>151</v>
      </c>
      <c r="C201" s="233" t="s">
        <v>1306</v>
      </c>
      <c r="D201" s="243" t="s">
        <v>792</v>
      </c>
      <c r="E201" s="243" t="s">
        <v>1304</v>
      </c>
      <c r="F201" s="326" t="s">
        <v>1593</v>
      </c>
      <c r="G201" s="234">
        <v>45292</v>
      </c>
      <c r="H201" s="234">
        <v>45657</v>
      </c>
      <c r="I201" s="235" t="s">
        <v>155</v>
      </c>
      <c r="J201" s="235" t="s">
        <v>842</v>
      </c>
      <c r="K201" s="235" t="s">
        <v>837</v>
      </c>
      <c r="L201" s="327" t="s">
        <v>1594</v>
      </c>
      <c r="M201" s="327" t="s">
        <v>1592</v>
      </c>
      <c r="N201" s="236">
        <v>0.25</v>
      </c>
      <c r="O201" s="237"/>
      <c r="P201" s="236">
        <v>0.25</v>
      </c>
      <c r="Q201" s="237"/>
      <c r="R201" s="236">
        <v>0.25</v>
      </c>
      <c r="S201" s="237"/>
      <c r="T201" s="236">
        <v>0.25</v>
      </c>
      <c r="U201" s="247"/>
      <c r="V201" s="239">
        <f t="shared" ref="V201:V205" si="6">N201+P201+R201+T201</f>
        <v>1</v>
      </c>
      <c r="W201" s="240"/>
      <c r="X201" s="240"/>
      <c r="Y201" s="246"/>
      <c r="Z201" s="246"/>
      <c r="AA201" s="246"/>
      <c r="AB201" s="144"/>
      <c r="AC201" s="144"/>
      <c r="AD201" s="144"/>
      <c r="AE201" s="144"/>
      <c r="AF201" s="144"/>
      <c r="AG201" s="144"/>
      <c r="AH201" s="144"/>
      <c r="AI201" s="144"/>
      <c r="AJ201" s="144"/>
      <c r="AK201" s="144"/>
      <c r="AL201" s="144"/>
      <c r="AM201" s="144"/>
      <c r="AN201" s="144"/>
      <c r="AO201" s="144"/>
      <c r="AP201" s="144"/>
      <c r="AQ201" s="144"/>
      <c r="AR201" s="144"/>
      <c r="AS201" s="144"/>
      <c r="AT201" s="144"/>
      <c r="AU201" s="144"/>
      <c r="AV201" s="144"/>
      <c r="AW201" s="144"/>
      <c r="AX201" s="144"/>
      <c r="AY201" s="144"/>
      <c r="AZ201" s="144"/>
      <c r="BA201" s="144"/>
      <c r="BB201" s="144"/>
      <c r="BC201" s="144"/>
      <c r="BD201" s="144"/>
      <c r="BE201" s="144"/>
      <c r="BF201" s="144"/>
      <c r="BG201" s="144"/>
      <c r="BH201" s="144"/>
      <c r="BI201" s="144"/>
      <c r="BJ201" s="144"/>
      <c r="BK201" s="144"/>
      <c r="BL201" s="144"/>
      <c r="BM201" s="144"/>
      <c r="BN201" s="144"/>
      <c r="BO201" s="144"/>
      <c r="BP201" s="144"/>
      <c r="BQ201" s="144"/>
      <c r="BR201" s="144"/>
      <c r="BS201" s="144"/>
      <c r="BT201" s="144"/>
      <c r="BU201" s="144"/>
      <c r="BV201" s="144"/>
      <c r="BW201" s="144"/>
      <c r="BX201" s="144"/>
      <c r="BY201" s="144"/>
      <c r="BZ201" s="144"/>
      <c r="CA201" s="144"/>
      <c r="CB201" s="144"/>
      <c r="CC201" s="144"/>
      <c r="CD201" s="144"/>
      <c r="CE201" s="144"/>
      <c r="CF201" s="144"/>
      <c r="CG201" s="144"/>
      <c r="CH201" s="144"/>
      <c r="CI201" s="144"/>
      <c r="CJ201" s="144"/>
      <c r="CK201" s="144"/>
      <c r="CL201" s="144"/>
      <c r="CM201" s="144"/>
      <c r="CN201" s="144"/>
      <c r="CO201" s="144"/>
      <c r="CP201" s="144"/>
      <c r="CQ201" s="144"/>
      <c r="CR201" s="144"/>
      <c r="CS201" s="144"/>
      <c r="CT201" s="144"/>
      <c r="CU201" s="144"/>
      <c r="CV201" s="144"/>
      <c r="CW201" s="144"/>
      <c r="CX201" s="144"/>
      <c r="CY201" s="144"/>
      <c r="CZ201" s="144"/>
      <c r="DA201" s="144"/>
      <c r="DB201" s="144"/>
      <c r="DC201" s="144"/>
      <c r="DD201" s="144"/>
      <c r="DE201" s="144"/>
      <c r="DF201" s="144"/>
      <c r="DG201" s="144"/>
      <c r="DH201" s="144"/>
      <c r="DI201" s="144"/>
      <c r="DJ201" s="144"/>
      <c r="DK201" s="144"/>
      <c r="DL201" s="144"/>
      <c r="DM201" s="144"/>
      <c r="DN201" s="144"/>
      <c r="DO201" s="144"/>
      <c r="DP201" s="144"/>
      <c r="DQ201" s="144"/>
      <c r="DR201" s="144"/>
      <c r="DS201" s="144"/>
      <c r="DT201" s="144"/>
      <c r="DU201" s="144"/>
      <c r="DV201" s="144"/>
      <c r="DW201" s="144"/>
      <c r="DX201" s="144"/>
      <c r="DY201" s="144"/>
      <c r="DZ201" s="144"/>
      <c r="EA201" s="144"/>
      <c r="EB201" s="144"/>
      <c r="EC201" s="144"/>
      <c r="ED201" s="144"/>
      <c r="EE201" s="144"/>
      <c r="EF201" s="144"/>
      <c r="EG201" s="144"/>
      <c r="EH201" s="144"/>
      <c r="EI201" s="144"/>
      <c r="EJ201" s="144"/>
      <c r="EK201" s="144"/>
      <c r="EL201" s="144"/>
      <c r="EM201" s="144"/>
      <c r="EN201" s="144"/>
      <c r="EO201" s="144"/>
      <c r="EP201" s="144"/>
      <c r="EQ201" s="144"/>
      <c r="ER201" s="144"/>
      <c r="ES201" s="144"/>
      <c r="ET201" s="144"/>
      <c r="EU201" s="144"/>
      <c r="EV201" s="144"/>
      <c r="EW201" s="144"/>
      <c r="EX201" s="144"/>
      <c r="EY201" s="144"/>
      <c r="EZ201" s="144"/>
      <c r="FA201" s="144"/>
      <c r="FB201" s="144"/>
      <c r="FC201" s="144"/>
      <c r="FD201" s="144"/>
      <c r="FE201" s="144"/>
      <c r="FF201" s="144"/>
      <c r="FG201" s="144"/>
      <c r="FH201" s="144"/>
      <c r="FI201" s="144"/>
      <c r="FJ201" s="144"/>
      <c r="FK201" s="144"/>
      <c r="FL201" s="144"/>
      <c r="FM201" s="144"/>
      <c r="FN201" s="144"/>
      <c r="FO201" s="144"/>
      <c r="FP201" s="144"/>
      <c r="FQ201" s="144"/>
      <c r="FR201" s="144"/>
      <c r="FS201" s="144"/>
      <c r="FT201" s="144"/>
      <c r="FU201" s="144"/>
      <c r="FV201" s="144"/>
      <c r="FW201" s="144"/>
      <c r="FX201" s="144"/>
      <c r="FY201" s="144"/>
      <c r="FZ201" s="144"/>
      <c r="GA201" s="144"/>
      <c r="GB201" s="144"/>
      <c r="GC201" s="144"/>
      <c r="GD201" s="144"/>
      <c r="GE201" s="144"/>
      <c r="GF201" s="144"/>
      <c r="GG201" s="144"/>
      <c r="GH201" s="144"/>
      <c r="GI201" s="144"/>
      <c r="GJ201" s="144"/>
      <c r="GK201" s="144"/>
      <c r="GL201" s="144"/>
      <c r="GM201" s="144"/>
      <c r="GN201" s="144"/>
      <c r="GO201" s="144"/>
      <c r="GP201" s="144"/>
      <c r="GQ201" s="144"/>
      <c r="GR201" s="144"/>
      <c r="GS201" s="144"/>
      <c r="GT201" s="144"/>
      <c r="GU201" s="144"/>
      <c r="GV201" s="144"/>
      <c r="GW201" s="144"/>
      <c r="GX201" s="144"/>
      <c r="GY201" s="144"/>
      <c r="GZ201" s="144"/>
      <c r="HA201" s="144"/>
      <c r="HB201" s="144"/>
      <c r="HC201" s="144"/>
      <c r="HD201" s="144"/>
      <c r="HE201" s="144"/>
      <c r="HF201" s="144"/>
      <c r="HG201" s="144"/>
      <c r="HH201" s="144"/>
      <c r="HI201" s="144"/>
      <c r="HJ201" s="144"/>
      <c r="HK201" s="144"/>
      <c r="HL201" s="144"/>
      <c r="HM201" s="144"/>
      <c r="HN201" s="144"/>
      <c r="HO201" s="144"/>
      <c r="HP201" s="144"/>
      <c r="HQ201" s="144"/>
      <c r="HR201" s="144"/>
      <c r="HS201" s="144"/>
      <c r="HT201" s="144"/>
      <c r="HU201" s="144"/>
      <c r="HV201" s="144"/>
      <c r="HW201" s="144"/>
      <c r="HX201" s="144"/>
      <c r="HY201" s="144"/>
      <c r="HZ201" s="144"/>
      <c r="IA201" s="144"/>
      <c r="IB201" s="144"/>
      <c r="IC201" s="144"/>
      <c r="ID201" s="144"/>
      <c r="IE201" s="144"/>
      <c r="IF201" s="144"/>
      <c r="IG201" s="144"/>
      <c r="IH201" s="144"/>
      <c r="II201" s="144"/>
      <c r="IJ201" s="144"/>
      <c r="IK201" s="144"/>
      <c r="IL201" s="144"/>
      <c r="IM201" s="144"/>
      <c r="IN201" s="144"/>
      <c r="IO201" s="144"/>
      <c r="IP201" s="144"/>
      <c r="IQ201" s="144"/>
      <c r="IR201" s="144"/>
      <c r="IS201" s="144"/>
      <c r="IT201" s="144"/>
      <c r="IU201" s="144"/>
      <c r="IV201" s="144"/>
      <c r="IW201" s="144"/>
      <c r="IX201" s="144"/>
      <c r="IY201" s="144"/>
      <c r="IZ201" s="144"/>
      <c r="JA201" s="144"/>
      <c r="JB201" s="144"/>
      <c r="JC201" s="144"/>
      <c r="JD201" s="144"/>
      <c r="JE201" s="144"/>
      <c r="JF201" s="144"/>
      <c r="JG201" s="144"/>
      <c r="JH201" s="144"/>
      <c r="JI201" s="144"/>
      <c r="JJ201" s="144"/>
      <c r="JK201" s="144"/>
      <c r="JL201" s="144"/>
      <c r="JM201" s="144"/>
      <c r="JN201" s="144"/>
      <c r="JO201" s="144"/>
      <c r="JP201" s="144"/>
      <c r="JQ201" s="144"/>
      <c r="JR201" s="144"/>
      <c r="JS201" s="144"/>
      <c r="JT201" s="144"/>
      <c r="JU201" s="144"/>
      <c r="JV201" s="144"/>
      <c r="JW201" s="144"/>
      <c r="JX201" s="144"/>
      <c r="JY201" s="144"/>
      <c r="JZ201" s="144"/>
      <c r="KA201" s="144"/>
      <c r="KB201" s="144"/>
      <c r="KC201" s="144"/>
      <c r="KD201" s="144"/>
      <c r="KE201" s="144"/>
      <c r="KF201" s="144"/>
      <c r="KG201" s="144"/>
      <c r="KH201" s="144"/>
      <c r="KI201" s="144"/>
      <c r="KJ201" s="144"/>
      <c r="KK201" s="144"/>
      <c r="KL201" s="144"/>
      <c r="KM201" s="144"/>
      <c r="KN201" s="144"/>
      <c r="KO201" s="144"/>
      <c r="KP201" s="144"/>
      <c r="KQ201" s="144"/>
      <c r="KR201" s="144"/>
      <c r="KS201" s="144"/>
      <c r="KT201" s="144"/>
      <c r="KU201" s="144"/>
      <c r="KV201" s="144"/>
      <c r="KW201" s="144"/>
      <c r="KX201" s="144"/>
      <c r="KY201" s="144"/>
      <c r="KZ201" s="144"/>
      <c r="LA201" s="144"/>
      <c r="LB201" s="144"/>
      <c r="LC201" s="144"/>
      <c r="LD201" s="144"/>
      <c r="LE201" s="144"/>
      <c r="LF201" s="144"/>
      <c r="LG201" s="144"/>
      <c r="LH201" s="144"/>
      <c r="LI201" s="144"/>
      <c r="LJ201" s="144"/>
      <c r="LK201" s="144"/>
      <c r="LL201" s="144"/>
      <c r="LM201" s="144"/>
      <c r="LN201" s="144"/>
      <c r="LO201" s="144"/>
      <c r="LP201" s="144"/>
      <c r="LQ201" s="144"/>
      <c r="LR201" s="144"/>
      <c r="LS201" s="144"/>
      <c r="LT201" s="144"/>
      <c r="LU201" s="144"/>
      <c r="LV201" s="144"/>
      <c r="LW201" s="144"/>
      <c r="LX201" s="144"/>
      <c r="LY201" s="144"/>
      <c r="LZ201" s="144"/>
      <c r="MA201" s="144"/>
      <c r="MB201" s="144"/>
      <c r="MC201" s="144"/>
      <c r="MD201" s="144"/>
      <c r="ME201" s="144"/>
      <c r="MF201" s="144"/>
      <c r="MG201" s="144"/>
      <c r="MH201" s="144"/>
      <c r="MI201" s="144"/>
      <c r="MJ201" s="144"/>
      <c r="MK201" s="144"/>
      <c r="ML201" s="144"/>
      <c r="MM201" s="144"/>
      <c r="MN201" s="144"/>
      <c r="MO201" s="144"/>
      <c r="MP201" s="144"/>
      <c r="MQ201" s="144"/>
      <c r="MR201" s="144"/>
      <c r="MS201" s="144"/>
      <c r="MT201" s="144"/>
      <c r="MU201" s="144"/>
      <c r="MV201" s="144"/>
      <c r="MW201" s="144"/>
      <c r="MX201" s="144"/>
      <c r="MY201" s="144"/>
      <c r="MZ201" s="144"/>
      <c r="NA201" s="144"/>
      <c r="NB201" s="144"/>
      <c r="NC201" s="144"/>
      <c r="ND201" s="144"/>
      <c r="NE201" s="144"/>
      <c r="NF201" s="144"/>
      <c r="NG201" s="144"/>
      <c r="NH201" s="144"/>
      <c r="NI201" s="144"/>
      <c r="NJ201" s="144"/>
      <c r="NK201" s="144"/>
      <c r="NL201" s="144"/>
      <c r="NM201" s="144"/>
      <c r="NN201" s="144"/>
      <c r="NO201" s="144"/>
      <c r="NP201" s="144"/>
      <c r="NQ201" s="144"/>
      <c r="NR201" s="144"/>
      <c r="NS201" s="144"/>
      <c r="NT201" s="144"/>
      <c r="NU201" s="144"/>
      <c r="NV201" s="144"/>
      <c r="NW201" s="144"/>
      <c r="NX201" s="144"/>
      <c r="NY201" s="144"/>
      <c r="NZ201" s="144"/>
      <c r="OA201" s="144"/>
      <c r="OB201" s="144"/>
      <c r="OC201" s="144"/>
      <c r="OD201" s="144"/>
      <c r="OE201" s="144"/>
      <c r="OF201" s="144"/>
      <c r="OG201" s="144"/>
      <c r="OH201" s="144"/>
      <c r="OI201" s="144"/>
      <c r="OJ201" s="144"/>
      <c r="OK201" s="144"/>
      <c r="OL201" s="144"/>
      <c r="OM201" s="144"/>
      <c r="ON201" s="144"/>
      <c r="OO201" s="144"/>
      <c r="OP201" s="144"/>
      <c r="OQ201" s="144"/>
      <c r="OR201" s="144"/>
      <c r="OS201" s="144"/>
      <c r="OT201" s="144"/>
      <c r="OU201" s="144"/>
      <c r="OV201" s="144"/>
      <c r="OW201" s="144"/>
      <c r="OX201" s="144"/>
      <c r="OY201" s="144"/>
      <c r="OZ201" s="144"/>
      <c r="PA201" s="144"/>
      <c r="PB201" s="144"/>
      <c r="PC201" s="144"/>
      <c r="PD201" s="144"/>
      <c r="PE201" s="144"/>
      <c r="PF201" s="144"/>
      <c r="PG201" s="144"/>
      <c r="PH201" s="144"/>
      <c r="PI201" s="144"/>
      <c r="PJ201" s="144"/>
      <c r="PK201" s="144"/>
      <c r="PL201" s="144"/>
      <c r="PM201" s="144"/>
      <c r="PN201" s="144"/>
      <c r="PO201" s="144"/>
      <c r="PP201" s="144"/>
      <c r="PQ201" s="144"/>
      <c r="PR201" s="144"/>
      <c r="PS201" s="144"/>
      <c r="PT201" s="144"/>
      <c r="PU201" s="144"/>
      <c r="PV201" s="144"/>
      <c r="PW201" s="144"/>
      <c r="PX201" s="144"/>
      <c r="PY201" s="144"/>
      <c r="PZ201" s="144"/>
      <c r="QA201" s="144"/>
      <c r="QB201" s="144"/>
      <c r="QC201" s="144"/>
      <c r="QD201" s="144"/>
      <c r="QE201" s="144"/>
      <c r="QF201" s="144"/>
      <c r="QG201" s="144"/>
      <c r="QH201" s="144"/>
      <c r="QI201" s="144"/>
      <c r="QJ201" s="144"/>
      <c r="QK201" s="144"/>
      <c r="QL201" s="144"/>
      <c r="QM201" s="144"/>
      <c r="QN201" s="144"/>
      <c r="QO201" s="144"/>
      <c r="QP201" s="144"/>
      <c r="QQ201" s="144"/>
      <c r="QR201" s="144"/>
      <c r="QS201" s="144"/>
      <c r="QT201" s="144"/>
      <c r="QU201" s="144"/>
      <c r="QV201" s="144"/>
      <c r="QW201" s="144"/>
      <c r="QX201" s="144"/>
      <c r="QY201" s="144"/>
      <c r="QZ201" s="144"/>
      <c r="RA201" s="144"/>
      <c r="RB201" s="144"/>
      <c r="RC201" s="144"/>
      <c r="RD201" s="144"/>
      <c r="RE201" s="144"/>
      <c r="RF201" s="144"/>
      <c r="RG201" s="144"/>
      <c r="RH201" s="144"/>
      <c r="RI201" s="144"/>
      <c r="RJ201" s="144"/>
      <c r="RK201" s="144"/>
      <c r="RL201" s="144"/>
      <c r="RM201" s="144"/>
      <c r="RN201" s="144"/>
      <c r="RO201" s="144"/>
      <c r="RP201" s="144"/>
      <c r="RQ201" s="144"/>
      <c r="RR201" s="144"/>
      <c r="RS201" s="144"/>
      <c r="RT201" s="144"/>
      <c r="RU201" s="144"/>
      <c r="RV201" s="144"/>
      <c r="RW201" s="144"/>
      <c r="RX201" s="144"/>
      <c r="RY201" s="144"/>
      <c r="RZ201" s="144"/>
      <c r="SA201" s="144"/>
      <c r="SB201" s="144"/>
      <c r="SC201" s="144"/>
      <c r="SD201" s="144"/>
      <c r="SE201" s="144"/>
      <c r="SF201" s="144"/>
      <c r="SG201" s="144"/>
      <c r="SH201" s="144"/>
      <c r="SI201" s="144"/>
      <c r="SJ201" s="144"/>
      <c r="SK201" s="144"/>
      <c r="SL201" s="144"/>
      <c r="SM201" s="144"/>
      <c r="SN201" s="144"/>
      <c r="SO201" s="144"/>
      <c r="SP201" s="144"/>
      <c r="SQ201" s="144"/>
      <c r="SR201" s="144"/>
      <c r="SS201" s="144"/>
      <c r="ST201" s="144"/>
      <c r="SU201" s="144"/>
      <c r="SV201" s="144"/>
      <c r="SW201" s="144"/>
      <c r="SX201" s="144"/>
      <c r="SY201" s="144"/>
      <c r="SZ201" s="144"/>
      <c r="TA201" s="144"/>
      <c r="TB201" s="144"/>
      <c r="TC201" s="144"/>
      <c r="TD201" s="144"/>
      <c r="TE201" s="144"/>
      <c r="TF201" s="144"/>
      <c r="TG201" s="144"/>
      <c r="TH201" s="144"/>
      <c r="TI201" s="144"/>
      <c r="TJ201" s="144"/>
      <c r="TK201" s="144"/>
      <c r="TL201" s="144"/>
      <c r="TM201" s="144"/>
      <c r="TN201" s="144"/>
      <c r="TO201" s="144"/>
      <c r="TP201" s="144"/>
      <c r="TQ201" s="144"/>
      <c r="TR201" s="144"/>
      <c r="TS201" s="144"/>
      <c r="TT201" s="144"/>
      <c r="TU201" s="144"/>
      <c r="TV201" s="144"/>
      <c r="TW201" s="144"/>
      <c r="TX201" s="144"/>
      <c r="TY201" s="144"/>
      <c r="TZ201" s="144"/>
      <c r="UA201" s="144"/>
      <c r="UB201" s="144"/>
      <c r="UC201" s="144"/>
      <c r="UD201" s="144"/>
      <c r="UE201" s="144"/>
      <c r="UF201" s="144"/>
      <c r="UG201" s="144"/>
      <c r="UH201" s="144"/>
      <c r="UI201" s="144"/>
      <c r="UJ201" s="144"/>
      <c r="UK201" s="144"/>
      <c r="UL201" s="144"/>
      <c r="UM201" s="144"/>
      <c r="UN201" s="144"/>
      <c r="UO201" s="144"/>
      <c r="UP201" s="144"/>
      <c r="UQ201" s="144"/>
      <c r="UR201" s="144"/>
      <c r="US201" s="144"/>
      <c r="UT201" s="144"/>
      <c r="UU201" s="144"/>
      <c r="UV201" s="144"/>
      <c r="UW201" s="144"/>
      <c r="UX201" s="144"/>
      <c r="UY201" s="144"/>
      <c r="UZ201" s="144"/>
      <c r="VA201" s="144"/>
      <c r="VB201" s="144"/>
      <c r="VC201" s="144"/>
      <c r="VD201" s="144"/>
      <c r="VE201" s="144"/>
      <c r="VF201" s="144"/>
      <c r="VG201" s="144"/>
      <c r="VH201" s="144"/>
      <c r="VI201" s="144"/>
      <c r="VJ201" s="144"/>
      <c r="VK201" s="144"/>
      <c r="VL201" s="144"/>
      <c r="VM201" s="144"/>
      <c r="VN201" s="144"/>
      <c r="VO201" s="144"/>
      <c r="VP201" s="144"/>
      <c r="VQ201" s="144"/>
      <c r="VR201" s="144"/>
      <c r="VS201" s="144"/>
      <c r="VT201" s="144"/>
      <c r="VU201" s="144"/>
      <c r="VV201" s="144"/>
      <c r="VW201" s="144"/>
      <c r="VX201" s="144"/>
      <c r="VY201" s="144"/>
      <c r="VZ201" s="144"/>
      <c r="WA201" s="144"/>
      <c r="WB201" s="144"/>
      <c r="WC201" s="144"/>
      <c r="WD201" s="144"/>
      <c r="WE201" s="144"/>
      <c r="WF201" s="144"/>
      <c r="WG201" s="144"/>
      <c r="WH201" s="144"/>
      <c r="WI201" s="144"/>
      <c r="WJ201" s="144"/>
      <c r="WK201" s="144"/>
      <c r="WL201" s="144"/>
      <c r="WM201" s="144"/>
      <c r="WN201" s="144"/>
      <c r="WO201" s="144"/>
      <c r="WP201" s="144"/>
      <c r="WQ201" s="144"/>
      <c r="WR201" s="144"/>
      <c r="WS201" s="144"/>
      <c r="WT201" s="144"/>
      <c r="WU201" s="144"/>
      <c r="WV201" s="144"/>
      <c r="WW201" s="144"/>
      <c r="WX201" s="144"/>
      <c r="WY201" s="144"/>
      <c r="WZ201" s="144"/>
      <c r="XA201" s="144"/>
      <c r="XB201" s="144"/>
      <c r="XC201" s="144"/>
      <c r="XD201" s="144"/>
      <c r="XE201" s="144"/>
      <c r="XF201" s="144"/>
      <c r="XG201" s="144"/>
      <c r="XH201" s="144"/>
      <c r="XI201" s="144"/>
      <c r="XJ201" s="144"/>
      <c r="XK201" s="144"/>
      <c r="XL201" s="144"/>
      <c r="XM201" s="144"/>
      <c r="XN201" s="144"/>
      <c r="XO201" s="144"/>
      <c r="XP201" s="144"/>
      <c r="XQ201" s="144"/>
      <c r="XR201" s="144"/>
      <c r="XS201" s="144"/>
      <c r="XT201" s="144"/>
      <c r="XU201" s="144"/>
      <c r="XV201" s="144"/>
      <c r="XW201" s="144"/>
      <c r="XX201" s="144"/>
      <c r="XY201" s="144"/>
      <c r="XZ201" s="144"/>
      <c r="YA201" s="144"/>
      <c r="YB201" s="144"/>
      <c r="YC201" s="144"/>
      <c r="YD201" s="144"/>
      <c r="YE201" s="144"/>
      <c r="YF201" s="144"/>
      <c r="YG201" s="144"/>
      <c r="YH201" s="144"/>
      <c r="YI201" s="144"/>
      <c r="YJ201" s="144"/>
      <c r="YK201" s="144"/>
      <c r="YL201" s="144"/>
      <c r="YM201" s="144"/>
      <c r="YN201" s="144"/>
      <c r="YO201" s="144"/>
      <c r="YP201" s="144"/>
      <c r="YQ201" s="144"/>
      <c r="YR201" s="144"/>
      <c r="YS201" s="144"/>
      <c r="YT201" s="144"/>
      <c r="YU201" s="144"/>
      <c r="YV201" s="144"/>
      <c r="YW201" s="144"/>
      <c r="YX201" s="144"/>
      <c r="YY201" s="144"/>
      <c r="YZ201" s="144"/>
      <c r="ZA201" s="144"/>
      <c r="ZB201" s="144"/>
      <c r="ZC201" s="144"/>
      <c r="ZD201" s="144"/>
      <c r="ZE201" s="144"/>
      <c r="ZF201" s="144"/>
      <c r="ZG201" s="144"/>
      <c r="ZH201" s="144"/>
      <c r="ZI201" s="144"/>
      <c r="ZJ201" s="144"/>
      <c r="ZK201" s="144"/>
      <c r="ZL201" s="144"/>
      <c r="ZM201" s="144"/>
      <c r="ZN201" s="144"/>
      <c r="ZO201" s="144"/>
      <c r="ZP201" s="144"/>
      <c r="ZQ201" s="144"/>
      <c r="ZR201" s="144"/>
      <c r="ZS201" s="144"/>
      <c r="ZT201" s="144"/>
      <c r="ZU201" s="144"/>
      <c r="ZV201" s="144"/>
      <c r="ZW201" s="144"/>
      <c r="ZX201" s="144"/>
      <c r="ZY201" s="144"/>
      <c r="ZZ201" s="144"/>
      <c r="AAA201" s="144"/>
      <c r="AAB201" s="144"/>
      <c r="AAC201" s="144"/>
      <c r="AAD201" s="144"/>
      <c r="AAE201" s="144"/>
      <c r="AAF201" s="144"/>
      <c r="AAG201" s="144"/>
      <c r="AAH201" s="144"/>
      <c r="AAI201" s="144"/>
      <c r="AAJ201" s="144"/>
      <c r="AAK201" s="144"/>
      <c r="AAL201" s="144"/>
      <c r="AAM201" s="144"/>
      <c r="AAN201" s="144"/>
      <c r="AAO201" s="144"/>
      <c r="AAP201" s="144"/>
      <c r="AAQ201" s="144"/>
      <c r="AAR201" s="144"/>
      <c r="AAS201" s="144"/>
      <c r="AAT201" s="144"/>
      <c r="AAU201" s="144"/>
      <c r="AAV201" s="144"/>
      <c r="AAW201" s="144"/>
      <c r="AAX201" s="144"/>
      <c r="AAY201" s="144"/>
      <c r="AAZ201" s="144"/>
      <c r="ABA201" s="144"/>
      <c r="ABB201" s="144"/>
      <c r="ABC201" s="144"/>
      <c r="ABD201" s="144"/>
      <c r="ABE201" s="144"/>
      <c r="ABF201" s="144"/>
      <c r="ABG201" s="144"/>
      <c r="ABH201" s="144"/>
      <c r="ABI201" s="144"/>
      <c r="ABJ201" s="144"/>
      <c r="ABK201" s="144"/>
      <c r="ABL201" s="144"/>
      <c r="ABM201" s="144"/>
      <c r="ABN201" s="144"/>
      <c r="ABO201" s="144"/>
      <c r="ABP201" s="144"/>
      <c r="ABQ201" s="144"/>
      <c r="ABR201" s="144"/>
      <c r="ABS201" s="144"/>
      <c r="ABT201" s="144"/>
      <c r="ABU201" s="144"/>
      <c r="ABV201" s="144"/>
      <c r="ABW201" s="144"/>
      <c r="ABX201" s="144"/>
      <c r="ABY201" s="144"/>
      <c r="ABZ201" s="144"/>
      <c r="ACA201" s="144"/>
      <c r="ACB201" s="144"/>
      <c r="ACC201" s="144"/>
      <c r="ACD201" s="144"/>
      <c r="ACE201" s="144"/>
      <c r="ACF201" s="144"/>
      <c r="ACG201" s="144"/>
      <c r="ACH201" s="144"/>
      <c r="ACI201" s="144"/>
      <c r="ACJ201" s="144"/>
      <c r="ACK201" s="144"/>
      <c r="ACL201" s="144"/>
      <c r="ACM201" s="144"/>
      <c r="ACN201" s="144"/>
      <c r="ACO201" s="144"/>
      <c r="ACP201" s="144"/>
      <c r="ACQ201" s="144"/>
      <c r="ACR201" s="144"/>
      <c r="ACS201" s="144"/>
      <c r="ACT201" s="144"/>
      <c r="ACU201" s="144"/>
      <c r="ACV201" s="144"/>
      <c r="ACW201" s="144"/>
      <c r="ACX201" s="144"/>
      <c r="ACY201" s="144"/>
      <c r="ACZ201" s="144"/>
      <c r="ADA201" s="144"/>
      <c r="ADB201" s="144"/>
      <c r="ADC201" s="144"/>
      <c r="ADD201" s="144"/>
      <c r="ADE201" s="144"/>
      <c r="ADF201" s="144"/>
      <c r="ADG201" s="144"/>
      <c r="ADH201" s="144"/>
      <c r="ADI201" s="144"/>
      <c r="ADJ201" s="144"/>
      <c r="ADK201" s="144"/>
      <c r="ADL201" s="144"/>
      <c r="ADM201" s="144"/>
      <c r="ADN201" s="144"/>
      <c r="ADO201" s="144"/>
      <c r="ADP201" s="144"/>
      <c r="ADQ201" s="144"/>
      <c r="ADR201" s="144"/>
      <c r="ADS201" s="144"/>
      <c r="ADT201" s="144"/>
      <c r="ADU201" s="144"/>
      <c r="ADV201" s="144"/>
      <c r="ADW201" s="144"/>
      <c r="ADX201" s="144"/>
      <c r="ADY201" s="144"/>
      <c r="ADZ201" s="144"/>
      <c r="AEA201" s="144"/>
      <c r="AEB201" s="144"/>
      <c r="AEC201" s="144"/>
      <c r="AED201" s="144"/>
      <c r="AEE201" s="144"/>
      <c r="AEF201" s="144"/>
      <c r="AEG201" s="144"/>
      <c r="AEH201" s="144"/>
      <c r="AEI201" s="144"/>
      <c r="AEJ201" s="144"/>
      <c r="AEK201" s="144"/>
      <c r="AEL201" s="144"/>
      <c r="AEM201" s="144"/>
      <c r="AEN201" s="144"/>
      <c r="AEO201" s="144"/>
      <c r="AEP201" s="144"/>
      <c r="AEQ201" s="144"/>
      <c r="AER201" s="144"/>
      <c r="AES201" s="144"/>
      <c r="AET201" s="144"/>
      <c r="AEU201" s="144"/>
      <c r="AEV201" s="144"/>
      <c r="AEW201" s="144"/>
      <c r="AEX201" s="144"/>
      <c r="AEY201" s="144"/>
      <c r="AEZ201" s="144"/>
      <c r="AFA201" s="144"/>
      <c r="AFB201" s="144"/>
      <c r="AFC201" s="144"/>
      <c r="AFD201" s="144"/>
      <c r="AFE201" s="144"/>
      <c r="AFF201" s="144"/>
      <c r="AFG201" s="144"/>
      <c r="AFH201" s="144"/>
      <c r="AFI201" s="144"/>
      <c r="AFJ201" s="144"/>
      <c r="AFK201" s="144"/>
      <c r="AFL201" s="144"/>
      <c r="AFM201" s="144"/>
      <c r="AFN201" s="144"/>
      <c r="AFO201" s="144"/>
      <c r="AFP201" s="144"/>
      <c r="AFQ201" s="144"/>
      <c r="AFR201" s="144"/>
      <c r="AFS201" s="144"/>
      <c r="AFT201" s="144"/>
      <c r="AFU201" s="144"/>
      <c r="AFV201" s="144"/>
      <c r="AFW201" s="144"/>
      <c r="AFX201" s="144"/>
      <c r="AFY201" s="144"/>
      <c r="AFZ201" s="144"/>
      <c r="AGA201" s="144"/>
      <c r="AGB201" s="144"/>
      <c r="AGC201" s="144"/>
      <c r="AGD201" s="144"/>
      <c r="AGE201" s="144"/>
      <c r="AGF201" s="144"/>
      <c r="AGG201" s="144"/>
      <c r="AGH201" s="144"/>
      <c r="AGI201" s="144"/>
      <c r="AGJ201" s="144"/>
      <c r="AGK201" s="144"/>
      <c r="AGL201" s="144"/>
      <c r="AGM201" s="144"/>
      <c r="AGN201" s="144"/>
      <c r="AGO201" s="144"/>
      <c r="AGP201" s="144"/>
      <c r="AGQ201" s="144"/>
      <c r="AGR201" s="144"/>
      <c r="AGS201" s="144"/>
      <c r="AGT201" s="144"/>
      <c r="AGU201" s="144"/>
      <c r="AGV201" s="144"/>
      <c r="AGW201" s="144"/>
      <c r="AGX201" s="144"/>
      <c r="AGY201" s="144"/>
      <c r="AGZ201" s="144"/>
      <c r="AHA201" s="144"/>
      <c r="AHB201" s="144"/>
      <c r="AHC201" s="144"/>
      <c r="AHD201" s="144"/>
      <c r="AHE201" s="144"/>
      <c r="AHF201" s="144"/>
      <c r="AHG201" s="144"/>
      <c r="AHH201" s="144"/>
      <c r="AHI201" s="144"/>
      <c r="AHJ201" s="144"/>
      <c r="AHK201" s="144"/>
      <c r="AHL201" s="144"/>
      <c r="AHM201" s="144"/>
      <c r="AHN201" s="144"/>
      <c r="AHO201" s="144"/>
      <c r="AHP201" s="144"/>
      <c r="AHQ201" s="144"/>
      <c r="AHR201" s="144"/>
      <c r="AHS201" s="144"/>
      <c r="AHT201" s="144"/>
      <c r="AHU201" s="144"/>
      <c r="AHV201" s="144"/>
      <c r="AHW201" s="144"/>
      <c r="AHX201" s="144"/>
      <c r="AHY201" s="144"/>
      <c r="AHZ201" s="144"/>
      <c r="AIA201" s="144"/>
      <c r="AIB201" s="144"/>
      <c r="AIC201" s="144"/>
      <c r="AID201" s="144"/>
      <c r="AIE201" s="144"/>
      <c r="AIF201" s="144"/>
      <c r="AIG201" s="144"/>
      <c r="AIH201" s="144"/>
      <c r="AII201" s="144"/>
      <c r="AIJ201" s="144"/>
      <c r="AIK201" s="144"/>
      <c r="AIL201" s="144"/>
      <c r="AIM201" s="144"/>
      <c r="AIN201" s="144"/>
      <c r="AIO201" s="144"/>
      <c r="AIP201" s="144"/>
      <c r="AIQ201" s="144"/>
      <c r="AIR201" s="144"/>
      <c r="AIS201" s="144"/>
      <c r="AIT201" s="144"/>
      <c r="AIU201" s="144"/>
      <c r="AIV201" s="144"/>
      <c r="AIW201" s="144"/>
      <c r="AIX201" s="144"/>
      <c r="AIY201" s="144"/>
      <c r="AIZ201" s="144"/>
      <c r="AJA201" s="144"/>
      <c r="AJB201" s="144"/>
      <c r="AJC201" s="144"/>
      <c r="AJD201" s="144"/>
      <c r="AJE201" s="144"/>
      <c r="AJF201" s="144"/>
      <c r="AJG201" s="144"/>
      <c r="AJH201" s="144"/>
      <c r="AJI201" s="144"/>
      <c r="AJJ201" s="144"/>
      <c r="AJK201" s="144"/>
      <c r="AJL201" s="144"/>
      <c r="AJM201" s="144"/>
      <c r="AJN201" s="144"/>
      <c r="AJO201" s="144"/>
      <c r="AJP201" s="144"/>
      <c r="AJQ201" s="144"/>
      <c r="AJR201" s="144"/>
      <c r="AJS201" s="144"/>
      <c r="AJT201" s="144"/>
      <c r="AJU201" s="144"/>
      <c r="AJV201" s="144"/>
      <c r="AJW201" s="144"/>
      <c r="AJX201" s="144"/>
      <c r="AJY201" s="144"/>
      <c r="AJZ201" s="144"/>
      <c r="AKA201" s="144"/>
      <c r="AKB201" s="144"/>
      <c r="AKC201" s="144"/>
      <c r="AKD201" s="144"/>
      <c r="AKE201" s="144"/>
      <c r="AKF201" s="144"/>
      <c r="AKG201" s="144"/>
      <c r="AKH201" s="144"/>
      <c r="AKI201" s="144"/>
    </row>
    <row r="202" spans="1:971" s="144" customFormat="1" ht="409.5" customHeight="1">
      <c r="A202" s="232" t="s">
        <v>150</v>
      </c>
      <c r="B202" s="232" t="s">
        <v>151</v>
      </c>
      <c r="C202" s="233" t="s">
        <v>1306</v>
      </c>
      <c r="D202" s="243" t="s">
        <v>792</v>
      </c>
      <c r="E202" s="243" t="s">
        <v>1304</v>
      </c>
      <c r="F202" s="326" t="s">
        <v>1595</v>
      </c>
      <c r="G202" s="234">
        <v>45292</v>
      </c>
      <c r="H202" s="234">
        <v>45657</v>
      </c>
      <c r="I202" s="235" t="s">
        <v>155</v>
      </c>
      <c r="J202" s="235" t="s">
        <v>842</v>
      </c>
      <c r="K202" s="235" t="s">
        <v>837</v>
      </c>
      <c r="L202" s="327" t="s">
        <v>1596</v>
      </c>
      <c r="M202" s="327" t="s">
        <v>1589</v>
      </c>
      <c r="N202" s="241">
        <v>0.25</v>
      </c>
      <c r="O202" s="237"/>
      <c r="P202" s="241">
        <v>0.25</v>
      </c>
      <c r="Q202" s="237"/>
      <c r="R202" s="236">
        <v>0.25</v>
      </c>
      <c r="S202" s="237"/>
      <c r="T202" s="236">
        <v>0.25</v>
      </c>
      <c r="U202" s="242"/>
      <c r="V202" s="239">
        <f t="shared" si="6"/>
        <v>1</v>
      </c>
      <c r="W202" s="240"/>
      <c r="X202" s="240"/>
      <c r="Y202" s="246"/>
      <c r="Z202" s="246"/>
      <c r="AA202" s="246"/>
    </row>
    <row r="203" spans="1:971" s="145" customFormat="1" ht="409.6" customHeight="1">
      <c r="A203" s="232" t="s">
        <v>150</v>
      </c>
      <c r="B203" s="232" t="s">
        <v>151</v>
      </c>
      <c r="C203" s="233" t="s">
        <v>1306</v>
      </c>
      <c r="D203" s="233" t="s">
        <v>851</v>
      </c>
      <c r="E203" s="233" t="s">
        <v>1438</v>
      </c>
      <c r="F203" s="233" t="s">
        <v>847</v>
      </c>
      <c r="G203" s="234">
        <v>44927</v>
      </c>
      <c r="H203" s="234">
        <v>45107</v>
      </c>
      <c r="I203" s="235" t="s">
        <v>189</v>
      </c>
      <c r="J203" s="235" t="s">
        <v>190</v>
      </c>
      <c r="K203" s="235" t="s">
        <v>191</v>
      </c>
      <c r="L203" s="235" t="s">
        <v>1513</v>
      </c>
      <c r="M203" s="235" t="s">
        <v>875</v>
      </c>
      <c r="N203" s="236">
        <v>0</v>
      </c>
      <c r="O203" s="237"/>
      <c r="P203" s="236">
        <v>0.33</v>
      </c>
      <c r="Q203" s="237"/>
      <c r="R203" s="236">
        <v>0.33</v>
      </c>
      <c r="S203" s="237"/>
      <c r="T203" s="236">
        <v>0.34</v>
      </c>
      <c r="U203" s="242"/>
      <c r="V203" s="239">
        <f t="shared" si="6"/>
        <v>1</v>
      </c>
      <c r="W203" s="240"/>
      <c r="X203" s="240"/>
      <c r="Y203" s="248"/>
      <c r="Z203" s="248"/>
      <c r="AA203" s="248"/>
      <c r="AB203" s="144"/>
      <c r="AC203" s="144"/>
      <c r="AD203" s="144"/>
      <c r="AE203" s="144"/>
      <c r="AF203" s="144"/>
      <c r="AG203" s="144"/>
      <c r="AH203" s="144"/>
      <c r="AI203" s="144"/>
      <c r="AJ203" s="144"/>
      <c r="AK203" s="144"/>
      <c r="AL203" s="144"/>
      <c r="AM203" s="144"/>
      <c r="AN203" s="144"/>
      <c r="AO203" s="144"/>
      <c r="AP203" s="144"/>
      <c r="AQ203" s="144"/>
      <c r="AR203" s="144"/>
      <c r="AS203" s="144"/>
      <c r="AT203" s="144"/>
      <c r="AU203" s="144"/>
      <c r="AV203" s="144"/>
      <c r="AW203" s="144"/>
      <c r="AX203" s="144"/>
      <c r="AY203" s="144"/>
      <c r="AZ203" s="144"/>
      <c r="BA203" s="144"/>
      <c r="BB203" s="144"/>
      <c r="BC203" s="144"/>
      <c r="BD203" s="144"/>
      <c r="BE203" s="144"/>
      <c r="BF203" s="144"/>
      <c r="BG203" s="144"/>
      <c r="BH203" s="144"/>
      <c r="BI203" s="144"/>
      <c r="BJ203" s="144"/>
      <c r="BK203" s="144"/>
      <c r="BL203" s="144"/>
      <c r="BM203" s="144"/>
      <c r="BN203" s="144"/>
      <c r="BO203" s="144"/>
      <c r="BP203" s="144"/>
      <c r="BQ203" s="144"/>
      <c r="BR203" s="144"/>
      <c r="BS203" s="144"/>
      <c r="BT203" s="144"/>
      <c r="BU203" s="144"/>
      <c r="BV203" s="144"/>
      <c r="BW203" s="144"/>
      <c r="BX203" s="144"/>
      <c r="BY203" s="144"/>
      <c r="BZ203" s="144"/>
      <c r="CA203" s="144"/>
      <c r="CB203" s="144"/>
      <c r="CC203" s="144"/>
      <c r="CD203" s="144"/>
      <c r="CE203" s="144"/>
      <c r="CF203" s="144"/>
      <c r="CG203" s="144"/>
      <c r="CH203" s="144"/>
      <c r="CI203" s="144"/>
      <c r="CJ203" s="144"/>
      <c r="CK203" s="144"/>
      <c r="CL203" s="144"/>
      <c r="CM203" s="144"/>
      <c r="CN203" s="144"/>
      <c r="CO203" s="144"/>
      <c r="CP203" s="144"/>
      <c r="CQ203" s="144"/>
      <c r="CR203" s="144"/>
      <c r="CS203" s="144"/>
      <c r="CT203" s="144"/>
      <c r="CU203" s="144"/>
      <c r="CV203" s="144"/>
      <c r="CW203" s="144"/>
      <c r="CX203" s="144"/>
      <c r="CY203" s="144"/>
      <c r="CZ203" s="144"/>
      <c r="DA203" s="144"/>
      <c r="DB203" s="144"/>
      <c r="DC203" s="144"/>
      <c r="DD203" s="144"/>
      <c r="DE203" s="144"/>
      <c r="DF203" s="144"/>
      <c r="DG203" s="144"/>
      <c r="DH203" s="144"/>
      <c r="DI203" s="144"/>
      <c r="DJ203" s="144"/>
      <c r="DK203" s="144"/>
      <c r="DL203" s="144"/>
      <c r="DM203" s="144"/>
      <c r="DN203" s="144"/>
      <c r="DO203" s="144"/>
      <c r="DP203" s="144"/>
      <c r="DQ203" s="144"/>
      <c r="DR203" s="144"/>
      <c r="DS203" s="144"/>
      <c r="DT203" s="144"/>
      <c r="DU203" s="144"/>
      <c r="DV203" s="144"/>
      <c r="DW203" s="144"/>
      <c r="DX203" s="144"/>
      <c r="DY203" s="144"/>
      <c r="DZ203" s="144"/>
      <c r="EA203" s="144"/>
      <c r="EB203" s="144"/>
      <c r="EC203" s="144"/>
      <c r="ED203" s="144"/>
      <c r="EE203" s="144"/>
      <c r="EF203" s="144"/>
      <c r="EG203" s="144"/>
      <c r="EH203" s="144"/>
      <c r="EI203" s="144"/>
      <c r="EJ203" s="144"/>
      <c r="EK203" s="144"/>
      <c r="EL203" s="144"/>
      <c r="EM203" s="144"/>
      <c r="EN203" s="144"/>
      <c r="EO203" s="144"/>
      <c r="EP203" s="144"/>
      <c r="EQ203" s="144"/>
      <c r="ER203" s="144"/>
      <c r="ES203" s="144"/>
      <c r="ET203" s="144"/>
      <c r="EU203" s="144"/>
      <c r="EV203" s="144"/>
      <c r="EW203" s="144"/>
      <c r="EX203" s="144"/>
      <c r="EY203" s="144"/>
      <c r="EZ203" s="144"/>
      <c r="FA203" s="144"/>
      <c r="FB203" s="144"/>
      <c r="FC203" s="144"/>
      <c r="FD203" s="144"/>
      <c r="FE203" s="144"/>
      <c r="FF203" s="144"/>
      <c r="FG203" s="144"/>
      <c r="FH203" s="144"/>
      <c r="FI203" s="144"/>
      <c r="FJ203" s="144"/>
      <c r="FK203" s="144"/>
      <c r="FL203" s="144"/>
      <c r="FM203" s="144"/>
      <c r="FN203" s="144"/>
      <c r="FO203" s="144"/>
      <c r="FP203" s="144"/>
      <c r="FQ203" s="144"/>
      <c r="FR203" s="144"/>
      <c r="FS203" s="144"/>
      <c r="FT203" s="144"/>
      <c r="FU203" s="144"/>
      <c r="FV203" s="144"/>
      <c r="FW203" s="144"/>
      <c r="FX203" s="144"/>
      <c r="FY203" s="144"/>
      <c r="FZ203" s="144"/>
      <c r="GA203" s="144"/>
      <c r="GB203" s="144"/>
      <c r="GC203" s="144"/>
      <c r="GD203" s="144"/>
      <c r="GE203" s="144"/>
      <c r="GF203" s="144"/>
      <c r="GG203" s="144"/>
      <c r="GH203" s="144"/>
      <c r="GI203" s="144"/>
      <c r="GJ203" s="144"/>
      <c r="GK203" s="144"/>
      <c r="GL203" s="144"/>
      <c r="GM203" s="144"/>
      <c r="GN203" s="144"/>
      <c r="GO203" s="144"/>
      <c r="GP203" s="144"/>
      <c r="GQ203" s="144"/>
      <c r="GR203" s="144"/>
      <c r="GS203" s="144"/>
      <c r="GT203" s="144"/>
      <c r="GU203" s="144"/>
      <c r="GV203" s="144"/>
      <c r="GW203" s="144"/>
      <c r="GX203" s="144"/>
      <c r="GY203" s="144"/>
      <c r="GZ203" s="144"/>
      <c r="HA203" s="144"/>
      <c r="HB203" s="144"/>
      <c r="HC203" s="144"/>
      <c r="HD203" s="144"/>
      <c r="HE203" s="144"/>
      <c r="HF203" s="144"/>
      <c r="HG203" s="144"/>
      <c r="HH203" s="144"/>
      <c r="HI203" s="144"/>
      <c r="HJ203" s="144"/>
      <c r="HK203" s="144"/>
      <c r="HL203" s="144"/>
      <c r="HM203" s="144"/>
      <c r="HN203" s="144"/>
      <c r="HO203" s="144"/>
      <c r="HP203" s="144"/>
      <c r="HQ203" s="144"/>
      <c r="HR203" s="144"/>
      <c r="HS203" s="144"/>
      <c r="HT203" s="144"/>
      <c r="HU203" s="144"/>
      <c r="HV203" s="144"/>
      <c r="HW203" s="144"/>
      <c r="HX203" s="144"/>
      <c r="HY203" s="144"/>
      <c r="HZ203" s="144"/>
      <c r="IA203" s="144"/>
      <c r="IB203" s="144"/>
      <c r="IC203" s="144"/>
      <c r="ID203" s="144"/>
      <c r="IE203" s="144"/>
      <c r="IF203" s="144"/>
      <c r="IG203" s="144"/>
      <c r="IH203" s="144"/>
      <c r="II203" s="144"/>
      <c r="IJ203" s="144"/>
      <c r="IK203" s="144"/>
      <c r="IL203" s="144"/>
      <c r="IM203" s="144"/>
      <c r="IN203" s="144"/>
      <c r="IO203" s="144"/>
      <c r="IP203" s="144"/>
      <c r="IQ203" s="144"/>
      <c r="IR203" s="144"/>
      <c r="IS203" s="144"/>
      <c r="IT203" s="144"/>
      <c r="IU203" s="144"/>
      <c r="IV203" s="144"/>
      <c r="IW203" s="144"/>
      <c r="IX203" s="144"/>
      <c r="IY203" s="144"/>
      <c r="IZ203" s="144"/>
      <c r="JA203" s="144"/>
      <c r="JB203" s="144"/>
      <c r="JC203" s="144"/>
      <c r="JD203" s="144"/>
      <c r="JE203" s="144"/>
      <c r="JF203" s="144"/>
      <c r="JG203" s="144"/>
      <c r="JH203" s="144"/>
      <c r="JI203" s="144"/>
      <c r="JJ203" s="144"/>
      <c r="JK203" s="144"/>
      <c r="JL203" s="144"/>
      <c r="JM203" s="144"/>
      <c r="JN203" s="144"/>
      <c r="JO203" s="144"/>
      <c r="JP203" s="144"/>
      <c r="JQ203" s="144"/>
      <c r="JR203" s="144"/>
      <c r="JS203" s="144"/>
      <c r="JT203" s="144"/>
      <c r="JU203" s="144"/>
      <c r="JV203" s="144"/>
      <c r="JW203" s="144"/>
      <c r="JX203" s="144"/>
      <c r="JY203" s="144"/>
      <c r="JZ203" s="144"/>
      <c r="KA203" s="144"/>
      <c r="KB203" s="144"/>
      <c r="KC203" s="144"/>
      <c r="KD203" s="144"/>
      <c r="KE203" s="144"/>
      <c r="KF203" s="144"/>
      <c r="KG203" s="144"/>
      <c r="KH203" s="144"/>
      <c r="KI203" s="144"/>
      <c r="KJ203" s="144"/>
      <c r="KK203" s="144"/>
      <c r="KL203" s="144"/>
      <c r="KM203" s="144"/>
      <c r="KN203" s="144"/>
      <c r="KO203" s="144"/>
      <c r="KP203" s="144"/>
      <c r="KQ203" s="144"/>
      <c r="KR203" s="144"/>
      <c r="KS203" s="144"/>
      <c r="KT203" s="144"/>
      <c r="KU203" s="144"/>
      <c r="KV203" s="144"/>
      <c r="KW203" s="144"/>
      <c r="KX203" s="144"/>
      <c r="KY203" s="144"/>
      <c r="KZ203" s="144"/>
      <c r="LA203" s="144"/>
      <c r="LB203" s="144"/>
      <c r="LC203" s="144"/>
      <c r="LD203" s="144"/>
      <c r="LE203" s="144"/>
      <c r="LF203" s="144"/>
      <c r="LG203" s="144"/>
      <c r="LH203" s="144"/>
      <c r="LI203" s="144"/>
      <c r="LJ203" s="144"/>
      <c r="LK203" s="144"/>
      <c r="LL203" s="144"/>
      <c r="LM203" s="144"/>
      <c r="LN203" s="144"/>
      <c r="LO203" s="144"/>
      <c r="LP203" s="144"/>
      <c r="LQ203" s="144"/>
      <c r="LR203" s="144"/>
      <c r="LS203" s="144"/>
      <c r="LT203" s="144"/>
      <c r="LU203" s="144"/>
      <c r="LV203" s="144"/>
      <c r="LW203" s="144"/>
      <c r="LX203" s="144"/>
      <c r="LY203" s="144"/>
      <c r="LZ203" s="144"/>
      <c r="MA203" s="144"/>
      <c r="MB203" s="144"/>
      <c r="MC203" s="144"/>
      <c r="MD203" s="144"/>
      <c r="ME203" s="144"/>
      <c r="MF203" s="144"/>
      <c r="MG203" s="144"/>
      <c r="MH203" s="144"/>
      <c r="MI203" s="144"/>
      <c r="MJ203" s="144"/>
      <c r="MK203" s="144"/>
      <c r="ML203" s="144"/>
      <c r="MM203" s="144"/>
      <c r="MN203" s="144"/>
      <c r="MO203" s="144"/>
      <c r="MP203" s="144"/>
      <c r="MQ203" s="144"/>
      <c r="MR203" s="144"/>
      <c r="MS203" s="144"/>
      <c r="MT203" s="144"/>
      <c r="MU203" s="144"/>
      <c r="MV203" s="144"/>
      <c r="MW203" s="144"/>
      <c r="MX203" s="144"/>
      <c r="MY203" s="144"/>
      <c r="MZ203" s="144"/>
      <c r="NA203" s="144"/>
      <c r="NB203" s="144"/>
      <c r="NC203" s="144"/>
      <c r="ND203" s="144"/>
      <c r="NE203" s="144"/>
      <c r="NF203" s="144"/>
      <c r="NG203" s="144"/>
      <c r="NH203" s="144"/>
      <c r="NI203" s="144"/>
      <c r="NJ203" s="144"/>
      <c r="NK203" s="144"/>
      <c r="NL203" s="144"/>
      <c r="NM203" s="144"/>
      <c r="NN203" s="144"/>
      <c r="NO203" s="144"/>
      <c r="NP203" s="144"/>
      <c r="NQ203" s="144"/>
      <c r="NR203" s="144"/>
      <c r="NS203" s="144"/>
      <c r="NT203" s="144"/>
      <c r="NU203" s="144"/>
      <c r="NV203" s="144"/>
      <c r="NW203" s="144"/>
      <c r="NX203" s="144"/>
      <c r="NY203" s="144"/>
      <c r="NZ203" s="144"/>
      <c r="OA203" s="144"/>
      <c r="OB203" s="144"/>
      <c r="OC203" s="144"/>
      <c r="OD203" s="144"/>
      <c r="OE203" s="144"/>
      <c r="OF203" s="144"/>
      <c r="OG203" s="144"/>
      <c r="OH203" s="144"/>
      <c r="OI203" s="144"/>
      <c r="OJ203" s="144"/>
      <c r="OK203" s="144"/>
      <c r="OL203" s="144"/>
      <c r="OM203" s="144"/>
      <c r="ON203" s="144"/>
      <c r="OO203" s="144"/>
      <c r="OP203" s="144"/>
      <c r="OQ203" s="144"/>
      <c r="OR203" s="144"/>
      <c r="OS203" s="144"/>
      <c r="OT203" s="144"/>
      <c r="OU203" s="144"/>
      <c r="OV203" s="144"/>
      <c r="OW203" s="144"/>
      <c r="OX203" s="144"/>
      <c r="OY203" s="144"/>
      <c r="OZ203" s="144"/>
      <c r="PA203" s="144"/>
      <c r="PB203" s="144"/>
      <c r="PC203" s="144"/>
      <c r="PD203" s="144"/>
      <c r="PE203" s="144"/>
      <c r="PF203" s="144"/>
      <c r="PG203" s="144"/>
      <c r="PH203" s="144"/>
      <c r="PI203" s="144"/>
      <c r="PJ203" s="144"/>
      <c r="PK203" s="144"/>
      <c r="PL203" s="144"/>
      <c r="PM203" s="144"/>
      <c r="PN203" s="144"/>
      <c r="PO203" s="144"/>
      <c r="PP203" s="144"/>
      <c r="PQ203" s="144"/>
      <c r="PR203" s="144"/>
      <c r="PS203" s="144"/>
      <c r="PT203" s="144"/>
      <c r="PU203" s="144"/>
      <c r="PV203" s="144"/>
      <c r="PW203" s="144"/>
      <c r="PX203" s="144"/>
      <c r="PY203" s="144"/>
      <c r="PZ203" s="144"/>
      <c r="QA203" s="144"/>
      <c r="QB203" s="144"/>
      <c r="QC203" s="144"/>
      <c r="QD203" s="144"/>
      <c r="QE203" s="144"/>
      <c r="QF203" s="144"/>
      <c r="QG203" s="144"/>
      <c r="QH203" s="144"/>
      <c r="QI203" s="144"/>
      <c r="QJ203" s="144"/>
      <c r="QK203" s="144"/>
      <c r="QL203" s="144"/>
      <c r="QM203" s="144"/>
      <c r="QN203" s="144"/>
      <c r="QO203" s="144"/>
      <c r="QP203" s="144"/>
      <c r="QQ203" s="144"/>
      <c r="QR203" s="144"/>
      <c r="QS203" s="144"/>
      <c r="QT203" s="144"/>
      <c r="QU203" s="144"/>
      <c r="QV203" s="144"/>
      <c r="QW203" s="144"/>
      <c r="QX203" s="144"/>
      <c r="QY203" s="144"/>
      <c r="QZ203" s="144"/>
      <c r="RA203" s="144"/>
      <c r="RB203" s="144"/>
      <c r="RC203" s="144"/>
      <c r="RD203" s="144"/>
      <c r="RE203" s="144"/>
      <c r="RF203" s="144"/>
      <c r="RG203" s="144"/>
      <c r="RH203" s="144"/>
      <c r="RI203" s="144"/>
      <c r="RJ203" s="144"/>
      <c r="RK203" s="144"/>
      <c r="RL203" s="144"/>
      <c r="RM203" s="144"/>
      <c r="RN203" s="144"/>
      <c r="RO203" s="144"/>
      <c r="RP203" s="144"/>
      <c r="RQ203" s="144"/>
      <c r="RR203" s="144"/>
      <c r="RS203" s="144"/>
      <c r="RT203" s="144"/>
      <c r="RU203" s="144"/>
      <c r="RV203" s="144"/>
      <c r="RW203" s="144"/>
      <c r="RX203" s="144"/>
      <c r="RY203" s="144"/>
      <c r="RZ203" s="144"/>
      <c r="SA203" s="144"/>
      <c r="SB203" s="144"/>
      <c r="SC203" s="144"/>
      <c r="SD203" s="144"/>
      <c r="SE203" s="144"/>
      <c r="SF203" s="144"/>
      <c r="SG203" s="144"/>
      <c r="SH203" s="144"/>
      <c r="SI203" s="144"/>
      <c r="SJ203" s="144"/>
      <c r="SK203" s="144"/>
      <c r="SL203" s="144"/>
      <c r="SM203" s="144"/>
      <c r="SN203" s="144"/>
      <c r="SO203" s="144"/>
      <c r="SP203" s="144"/>
      <c r="SQ203" s="144"/>
      <c r="SR203" s="144"/>
      <c r="SS203" s="144"/>
      <c r="ST203" s="144"/>
      <c r="SU203" s="144"/>
      <c r="SV203" s="144"/>
      <c r="SW203" s="144"/>
      <c r="SX203" s="144"/>
      <c r="SY203" s="144"/>
      <c r="SZ203" s="144"/>
      <c r="TA203" s="144"/>
      <c r="TB203" s="144"/>
      <c r="TC203" s="144"/>
      <c r="TD203" s="144"/>
      <c r="TE203" s="144"/>
      <c r="TF203" s="144"/>
      <c r="TG203" s="144"/>
      <c r="TH203" s="144"/>
      <c r="TI203" s="144"/>
      <c r="TJ203" s="144"/>
      <c r="TK203" s="144"/>
      <c r="TL203" s="144"/>
      <c r="TM203" s="144"/>
      <c r="TN203" s="144"/>
      <c r="TO203" s="144"/>
      <c r="TP203" s="144"/>
      <c r="TQ203" s="144"/>
      <c r="TR203" s="144"/>
      <c r="TS203" s="144"/>
      <c r="TT203" s="144"/>
      <c r="TU203" s="144"/>
      <c r="TV203" s="144"/>
      <c r="TW203" s="144"/>
      <c r="TX203" s="144"/>
      <c r="TY203" s="144"/>
      <c r="TZ203" s="144"/>
      <c r="UA203" s="144"/>
      <c r="UB203" s="144"/>
      <c r="UC203" s="144"/>
      <c r="UD203" s="144"/>
      <c r="UE203" s="144"/>
      <c r="UF203" s="144"/>
      <c r="UG203" s="144"/>
      <c r="UH203" s="144"/>
      <c r="UI203" s="144"/>
      <c r="UJ203" s="144"/>
      <c r="UK203" s="144"/>
      <c r="UL203" s="144"/>
      <c r="UM203" s="144"/>
      <c r="UN203" s="144"/>
      <c r="UO203" s="144"/>
      <c r="UP203" s="144"/>
      <c r="UQ203" s="144"/>
      <c r="UR203" s="144"/>
      <c r="US203" s="144"/>
      <c r="UT203" s="144"/>
      <c r="UU203" s="144"/>
      <c r="UV203" s="144"/>
      <c r="UW203" s="144"/>
      <c r="UX203" s="144"/>
      <c r="UY203" s="144"/>
      <c r="UZ203" s="144"/>
      <c r="VA203" s="144"/>
      <c r="VB203" s="144"/>
      <c r="VC203" s="144"/>
      <c r="VD203" s="144"/>
      <c r="VE203" s="144"/>
      <c r="VF203" s="144"/>
      <c r="VG203" s="144"/>
      <c r="VH203" s="144"/>
      <c r="VI203" s="144"/>
      <c r="VJ203" s="144"/>
      <c r="VK203" s="144"/>
      <c r="VL203" s="144"/>
      <c r="VM203" s="144"/>
      <c r="VN203" s="144"/>
      <c r="VO203" s="144"/>
      <c r="VP203" s="144"/>
      <c r="VQ203" s="144"/>
      <c r="VR203" s="144"/>
      <c r="VS203" s="144"/>
      <c r="VT203" s="144"/>
      <c r="VU203" s="144"/>
      <c r="VV203" s="144"/>
      <c r="VW203" s="144"/>
      <c r="VX203" s="144"/>
      <c r="VY203" s="144"/>
      <c r="VZ203" s="144"/>
      <c r="WA203" s="144"/>
      <c r="WB203" s="144"/>
      <c r="WC203" s="144"/>
      <c r="WD203" s="144"/>
      <c r="WE203" s="144"/>
      <c r="WF203" s="144"/>
      <c r="WG203" s="144"/>
      <c r="WH203" s="144"/>
      <c r="WI203" s="144"/>
      <c r="WJ203" s="144"/>
      <c r="WK203" s="144"/>
      <c r="WL203" s="144"/>
      <c r="WM203" s="144"/>
      <c r="WN203" s="144"/>
      <c r="WO203" s="144"/>
      <c r="WP203" s="144"/>
      <c r="WQ203" s="144"/>
      <c r="WR203" s="144"/>
      <c r="WS203" s="144"/>
      <c r="WT203" s="144"/>
      <c r="WU203" s="144"/>
      <c r="WV203" s="144"/>
      <c r="WW203" s="144"/>
      <c r="WX203" s="144"/>
      <c r="WY203" s="144"/>
      <c r="WZ203" s="144"/>
      <c r="XA203" s="144"/>
      <c r="XB203" s="144"/>
      <c r="XC203" s="144"/>
      <c r="XD203" s="144"/>
      <c r="XE203" s="144"/>
      <c r="XF203" s="144"/>
      <c r="XG203" s="144"/>
      <c r="XH203" s="144"/>
      <c r="XI203" s="144"/>
      <c r="XJ203" s="144"/>
      <c r="XK203" s="144"/>
      <c r="XL203" s="144"/>
      <c r="XM203" s="144"/>
      <c r="XN203" s="144"/>
      <c r="XO203" s="144"/>
      <c r="XP203" s="144"/>
      <c r="XQ203" s="144"/>
      <c r="XR203" s="144"/>
      <c r="XS203" s="144"/>
      <c r="XT203" s="144"/>
      <c r="XU203" s="144"/>
      <c r="XV203" s="144"/>
      <c r="XW203" s="144"/>
      <c r="XX203" s="144"/>
      <c r="XY203" s="144"/>
      <c r="XZ203" s="144"/>
      <c r="YA203" s="144"/>
      <c r="YB203" s="144"/>
      <c r="YC203" s="144"/>
      <c r="YD203" s="144"/>
      <c r="YE203" s="144"/>
      <c r="YF203" s="144"/>
      <c r="YG203" s="144"/>
      <c r="YH203" s="144"/>
      <c r="YI203" s="144"/>
      <c r="YJ203" s="144"/>
      <c r="YK203" s="144"/>
      <c r="YL203" s="144"/>
      <c r="YM203" s="144"/>
      <c r="YN203" s="144"/>
      <c r="YO203" s="144"/>
      <c r="YP203" s="144"/>
      <c r="YQ203" s="144"/>
      <c r="YR203" s="144"/>
      <c r="YS203" s="144"/>
      <c r="YT203" s="144"/>
      <c r="YU203" s="144"/>
      <c r="YV203" s="144"/>
      <c r="YW203" s="144"/>
      <c r="YX203" s="144"/>
      <c r="YY203" s="144"/>
      <c r="YZ203" s="144"/>
      <c r="ZA203" s="144"/>
      <c r="ZB203" s="144"/>
      <c r="ZC203" s="144"/>
      <c r="ZD203" s="144"/>
      <c r="ZE203" s="144"/>
      <c r="ZF203" s="144"/>
      <c r="ZG203" s="144"/>
      <c r="ZH203" s="144"/>
      <c r="ZI203" s="144"/>
      <c r="ZJ203" s="144"/>
      <c r="ZK203" s="144"/>
      <c r="ZL203" s="144"/>
      <c r="ZM203" s="144"/>
      <c r="ZN203" s="144"/>
      <c r="ZO203" s="144"/>
      <c r="ZP203" s="144"/>
      <c r="ZQ203" s="144"/>
      <c r="ZR203" s="144"/>
      <c r="ZS203" s="144"/>
      <c r="ZT203" s="144"/>
      <c r="ZU203" s="144"/>
      <c r="ZV203" s="144"/>
      <c r="ZW203" s="144"/>
      <c r="ZX203" s="144"/>
      <c r="ZY203" s="144"/>
      <c r="ZZ203" s="144"/>
      <c r="AAA203" s="144"/>
      <c r="AAB203" s="144"/>
      <c r="AAC203" s="144"/>
      <c r="AAD203" s="144"/>
      <c r="AAE203" s="144"/>
      <c r="AAF203" s="144"/>
      <c r="AAG203" s="144"/>
      <c r="AAH203" s="144"/>
      <c r="AAI203" s="144"/>
      <c r="AAJ203" s="144"/>
      <c r="AAK203" s="144"/>
      <c r="AAL203" s="144"/>
      <c r="AAM203" s="144"/>
      <c r="AAN203" s="144"/>
      <c r="AAO203" s="144"/>
      <c r="AAP203" s="144"/>
      <c r="AAQ203" s="144"/>
      <c r="AAR203" s="144"/>
      <c r="AAS203" s="144"/>
      <c r="AAT203" s="144"/>
      <c r="AAU203" s="144"/>
      <c r="AAV203" s="144"/>
      <c r="AAW203" s="144"/>
      <c r="AAX203" s="144"/>
      <c r="AAY203" s="144"/>
      <c r="AAZ203" s="144"/>
      <c r="ABA203" s="144"/>
      <c r="ABB203" s="144"/>
      <c r="ABC203" s="144"/>
      <c r="ABD203" s="144"/>
      <c r="ABE203" s="144"/>
      <c r="ABF203" s="144"/>
      <c r="ABG203" s="144"/>
      <c r="ABH203" s="144"/>
      <c r="ABI203" s="144"/>
      <c r="ABJ203" s="144"/>
      <c r="ABK203" s="144"/>
      <c r="ABL203" s="144"/>
      <c r="ABM203" s="144"/>
      <c r="ABN203" s="144"/>
      <c r="ABO203" s="144"/>
      <c r="ABP203" s="144"/>
      <c r="ABQ203" s="144"/>
      <c r="ABR203" s="144"/>
      <c r="ABS203" s="144"/>
      <c r="ABT203" s="144"/>
      <c r="ABU203" s="144"/>
      <c r="ABV203" s="144"/>
      <c r="ABW203" s="144"/>
      <c r="ABX203" s="144"/>
      <c r="ABY203" s="144"/>
      <c r="ABZ203" s="144"/>
      <c r="ACA203" s="144"/>
      <c r="ACB203" s="144"/>
      <c r="ACC203" s="144"/>
      <c r="ACD203" s="144"/>
      <c r="ACE203" s="144"/>
      <c r="ACF203" s="144"/>
      <c r="ACG203" s="144"/>
      <c r="ACH203" s="144"/>
      <c r="ACI203" s="144"/>
      <c r="ACJ203" s="144"/>
      <c r="ACK203" s="144"/>
      <c r="ACL203" s="144"/>
      <c r="ACM203" s="144"/>
      <c r="ACN203" s="144"/>
      <c r="ACO203" s="144"/>
      <c r="ACP203" s="144"/>
      <c r="ACQ203" s="144"/>
      <c r="ACR203" s="144"/>
      <c r="ACS203" s="144"/>
      <c r="ACT203" s="144"/>
      <c r="ACU203" s="144"/>
      <c r="ACV203" s="144"/>
      <c r="ACW203" s="144"/>
      <c r="ACX203" s="144"/>
      <c r="ACY203" s="144"/>
      <c r="ACZ203" s="144"/>
      <c r="ADA203" s="144"/>
      <c r="ADB203" s="144"/>
      <c r="ADC203" s="144"/>
      <c r="ADD203" s="144"/>
      <c r="ADE203" s="144"/>
      <c r="ADF203" s="144"/>
      <c r="ADG203" s="144"/>
      <c r="ADH203" s="144"/>
      <c r="ADI203" s="144"/>
      <c r="ADJ203" s="144"/>
      <c r="ADK203" s="144"/>
      <c r="ADL203" s="144"/>
      <c r="ADM203" s="144"/>
      <c r="ADN203" s="144"/>
      <c r="ADO203" s="144"/>
      <c r="ADP203" s="144"/>
      <c r="ADQ203" s="144"/>
      <c r="ADR203" s="144"/>
      <c r="ADS203" s="144"/>
      <c r="ADT203" s="144"/>
      <c r="ADU203" s="144"/>
      <c r="ADV203" s="144"/>
      <c r="ADW203" s="144"/>
      <c r="ADX203" s="144"/>
      <c r="ADY203" s="144"/>
      <c r="ADZ203" s="144"/>
      <c r="AEA203" s="144"/>
      <c r="AEB203" s="144"/>
      <c r="AEC203" s="144"/>
      <c r="AED203" s="144"/>
      <c r="AEE203" s="144"/>
      <c r="AEF203" s="144"/>
      <c r="AEG203" s="144"/>
      <c r="AEH203" s="144"/>
      <c r="AEI203" s="144"/>
      <c r="AEJ203" s="144"/>
      <c r="AEK203" s="144"/>
      <c r="AEL203" s="144"/>
      <c r="AEM203" s="144"/>
      <c r="AEN203" s="144"/>
      <c r="AEO203" s="144"/>
      <c r="AEP203" s="144"/>
      <c r="AEQ203" s="144"/>
      <c r="AER203" s="144"/>
      <c r="AES203" s="144"/>
      <c r="AET203" s="144"/>
      <c r="AEU203" s="144"/>
      <c r="AEV203" s="144"/>
      <c r="AEW203" s="144"/>
      <c r="AEX203" s="144"/>
      <c r="AEY203" s="144"/>
      <c r="AEZ203" s="144"/>
      <c r="AFA203" s="144"/>
      <c r="AFB203" s="144"/>
      <c r="AFC203" s="144"/>
      <c r="AFD203" s="144"/>
      <c r="AFE203" s="144"/>
      <c r="AFF203" s="144"/>
      <c r="AFG203" s="144"/>
      <c r="AFH203" s="144"/>
      <c r="AFI203" s="144"/>
      <c r="AFJ203" s="144"/>
      <c r="AFK203" s="144"/>
      <c r="AFL203" s="144"/>
      <c r="AFM203" s="144"/>
      <c r="AFN203" s="144"/>
      <c r="AFO203" s="144"/>
      <c r="AFP203" s="144"/>
      <c r="AFQ203" s="144"/>
      <c r="AFR203" s="144"/>
      <c r="AFS203" s="144"/>
      <c r="AFT203" s="144"/>
      <c r="AFU203" s="144"/>
      <c r="AFV203" s="144"/>
      <c r="AFW203" s="144"/>
      <c r="AFX203" s="144"/>
      <c r="AFY203" s="144"/>
      <c r="AFZ203" s="144"/>
      <c r="AGA203" s="144"/>
      <c r="AGB203" s="144"/>
      <c r="AGC203" s="144"/>
      <c r="AGD203" s="144"/>
      <c r="AGE203" s="144"/>
      <c r="AGF203" s="144"/>
      <c r="AGG203" s="144"/>
      <c r="AGH203" s="144"/>
      <c r="AGI203" s="144"/>
      <c r="AGJ203" s="144"/>
      <c r="AGK203" s="144"/>
      <c r="AGL203" s="144"/>
      <c r="AGM203" s="144"/>
      <c r="AGN203" s="144"/>
      <c r="AGO203" s="144"/>
      <c r="AGP203" s="144"/>
      <c r="AGQ203" s="144"/>
      <c r="AGR203" s="144"/>
      <c r="AGS203" s="144"/>
      <c r="AGT203" s="144"/>
      <c r="AGU203" s="144"/>
      <c r="AGV203" s="144"/>
      <c r="AGW203" s="144"/>
      <c r="AGX203" s="144"/>
      <c r="AGY203" s="144"/>
      <c r="AGZ203" s="144"/>
      <c r="AHA203" s="144"/>
      <c r="AHB203" s="144"/>
      <c r="AHC203" s="144"/>
      <c r="AHD203" s="144"/>
      <c r="AHE203" s="144"/>
      <c r="AHF203" s="144"/>
      <c r="AHG203" s="144"/>
      <c r="AHH203" s="144"/>
      <c r="AHI203" s="144"/>
      <c r="AHJ203" s="144"/>
      <c r="AHK203" s="144"/>
      <c r="AHL203" s="144"/>
      <c r="AHM203" s="144"/>
      <c r="AHN203" s="144"/>
      <c r="AHO203" s="144"/>
      <c r="AHP203" s="144"/>
      <c r="AHQ203" s="144"/>
      <c r="AHR203" s="144"/>
      <c r="AHS203" s="144"/>
      <c r="AHT203" s="144"/>
      <c r="AHU203" s="144"/>
      <c r="AHV203" s="144"/>
      <c r="AHW203" s="144"/>
      <c r="AHX203" s="144"/>
      <c r="AHY203" s="144"/>
      <c r="AHZ203" s="144"/>
      <c r="AIA203" s="144"/>
      <c r="AIB203" s="144"/>
      <c r="AIC203" s="144"/>
      <c r="AID203" s="144"/>
      <c r="AIE203" s="144"/>
      <c r="AIF203" s="144"/>
      <c r="AIG203" s="144"/>
      <c r="AIH203" s="144"/>
      <c r="AII203" s="144"/>
      <c r="AIJ203" s="144"/>
      <c r="AIK203" s="144"/>
      <c r="AIL203" s="144"/>
      <c r="AIM203" s="144"/>
      <c r="AIN203" s="144"/>
      <c r="AIO203" s="144"/>
      <c r="AIP203" s="144"/>
      <c r="AIQ203" s="144"/>
      <c r="AIR203" s="144"/>
      <c r="AIS203" s="144"/>
      <c r="AIT203" s="144"/>
      <c r="AIU203" s="144"/>
      <c r="AIV203" s="144"/>
      <c r="AIW203" s="144"/>
      <c r="AIX203" s="144"/>
      <c r="AIY203" s="144"/>
      <c r="AIZ203" s="144"/>
      <c r="AJA203" s="144"/>
      <c r="AJB203" s="144"/>
      <c r="AJC203" s="144"/>
      <c r="AJD203" s="144"/>
      <c r="AJE203" s="144"/>
      <c r="AJF203" s="144"/>
      <c r="AJG203" s="144"/>
      <c r="AJH203" s="144"/>
      <c r="AJI203" s="144"/>
      <c r="AJJ203" s="144"/>
      <c r="AJK203" s="144"/>
      <c r="AJL203" s="144"/>
      <c r="AJM203" s="144"/>
      <c r="AJN203" s="144"/>
      <c r="AJO203" s="144"/>
      <c r="AJP203" s="144"/>
      <c r="AJQ203" s="144"/>
      <c r="AJR203" s="144"/>
      <c r="AJS203" s="144"/>
      <c r="AJT203" s="144"/>
      <c r="AJU203" s="144"/>
      <c r="AJV203" s="144"/>
      <c r="AJW203" s="144"/>
      <c r="AJX203" s="144"/>
      <c r="AJY203" s="144"/>
      <c r="AJZ203" s="144"/>
      <c r="AKA203" s="144"/>
      <c r="AKB203" s="144"/>
      <c r="AKC203" s="144"/>
      <c r="AKD203" s="144"/>
      <c r="AKE203" s="144"/>
      <c r="AKF203" s="144"/>
      <c r="AKG203" s="144"/>
      <c r="AKH203" s="144"/>
      <c r="AKI203" s="144"/>
    </row>
    <row r="204" spans="1:971" s="144" customFormat="1" ht="409.5" customHeight="1">
      <c r="A204" s="232" t="s">
        <v>150</v>
      </c>
      <c r="B204" s="232" t="s">
        <v>151</v>
      </c>
      <c r="C204" s="233" t="s">
        <v>1306</v>
      </c>
      <c r="D204" s="233" t="s">
        <v>851</v>
      </c>
      <c r="E204" s="233" t="s">
        <v>1438</v>
      </c>
      <c r="F204" s="233" t="s">
        <v>848</v>
      </c>
      <c r="G204" s="234">
        <v>44927</v>
      </c>
      <c r="H204" s="234">
        <v>45015</v>
      </c>
      <c r="I204" s="235" t="s">
        <v>189</v>
      </c>
      <c r="J204" s="235" t="s">
        <v>190</v>
      </c>
      <c r="K204" s="235" t="s">
        <v>191</v>
      </c>
      <c r="L204" s="235" t="s">
        <v>193</v>
      </c>
      <c r="M204" s="235" t="s">
        <v>162</v>
      </c>
      <c r="N204" s="236">
        <v>0</v>
      </c>
      <c r="O204" s="237"/>
      <c r="P204" s="236">
        <v>0</v>
      </c>
      <c r="Q204" s="237"/>
      <c r="R204" s="236"/>
      <c r="S204" s="237"/>
      <c r="T204" s="236">
        <v>1</v>
      </c>
      <c r="U204" s="242"/>
      <c r="V204" s="239">
        <f t="shared" si="6"/>
        <v>1</v>
      </c>
      <c r="W204" s="240"/>
      <c r="X204" s="240"/>
      <c r="Y204" s="248"/>
      <c r="Z204" s="248"/>
      <c r="AA204" s="248"/>
      <c r="AD204" s="144">
        <v>64.8</v>
      </c>
      <c r="AE204" s="144">
        <v>45.4</v>
      </c>
    </row>
    <row r="205" spans="1:971" s="145" customFormat="1" ht="244.5" customHeight="1">
      <c r="A205" s="481" t="s">
        <v>150</v>
      </c>
      <c r="B205" s="481" t="s">
        <v>151</v>
      </c>
      <c r="C205" s="479" t="s">
        <v>1305</v>
      </c>
      <c r="D205" s="525" t="s">
        <v>1460</v>
      </c>
      <c r="E205" s="525" t="s">
        <v>800</v>
      </c>
      <c r="F205" s="622" t="s">
        <v>826</v>
      </c>
      <c r="G205" s="611">
        <v>44927</v>
      </c>
      <c r="H205" s="611">
        <v>45107</v>
      </c>
      <c r="I205" s="610" t="s">
        <v>199</v>
      </c>
      <c r="J205" s="610" t="s">
        <v>200</v>
      </c>
      <c r="K205" s="610" t="s">
        <v>201</v>
      </c>
      <c r="L205" s="609" t="s">
        <v>1618</v>
      </c>
      <c r="M205" s="621" t="s">
        <v>1619</v>
      </c>
      <c r="N205" s="488">
        <v>0.5</v>
      </c>
      <c r="O205" s="491"/>
      <c r="P205" s="615">
        <v>0.5</v>
      </c>
      <c r="Q205" s="616"/>
      <c r="R205" s="488">
        <v>0</v>
      </c>
      <c r="S205" s="491"/>
      <c r="T205" s="488">
        <v>0</v>
      </c>
      <c r="U205" s="488">
        <v>0</v>
      </c>
      <c r="V205" s="500">
        <f t="shared" si="6"/>
        <v>1</v>
      </c>
      <c r="W205" s="498"/>
      <c r="X205" s="303"/>
      <c r="Y205" s="607"/>
      <c r="Z205" s="306"/>
      <c r="AA205" s="607"/>
      <c r="AB205" s="144"/>
      <c r="AC205" s="144"/>
      <c r="AD205" s="144"/>
      <c r="AE205" s="144"/>
      <c r="AF205" s="144"/>
      <c r="AG205" s="144"/>
      <c r="AH205" s="144"/>
      <c r="AI205" s="144"/>
      <c r="AJ205" s="144"/>
      <c r="AK205" s="144"/>
      <c r="AL205" s="144"/>
      <c r="AM205" s="144"/>
      <c r="AN205" s="144"/>
      <c r="AO205" s="144"/>
      <c r="AP205" s="144"/>
      <c r="AQ205" s="144"/>
      <c r="AR205" s="144"/>
      <c r="AS205" s="144"/>
      <c r="AT205" s="144"/>
      <c r="AU205" s="144"/>
      <c r="AV205" s="144"/>
      <c r="AW205" s="144"/>
      <c r="AX205" s="144"/>
      <c r="AY205" s="144"/>
      <c r="AZ205" s="144"/>
      <c r="BA205" s="144"/>
      <c r="BB205" s="144"/>
      <c r="BC205" s="144"/>
      <c r="BD205" s="144"/>
      <c r="BE205" s="144"/>
      <c r="BF205" s="144"/>
      <c r="BG205" s="144"/>
      <c r="BH205" s="144"/>
      <c r="BI205" s="144"/>
      <c r="BJ205" s="144"/>
      <c r="BK205" s="144"/>
      <c r="BL205" s="144"/>
      <c r="BM205" s="144"/>
      <c r="BN205" s="144"/>
      <c r="BO205" s="144"/>
      <c r="BP205" s="144"/>
      <c r="BQ205" s="144"/>
      <c r="BR205" s="144"/>
      <c r="BS205" s="144"/>
      <c r="BT205" s="144"/>
      <c r="BU205" s="144"/>
      <c r="BV205" s="144"/>
      <c r="BW205" s="144"/>
      <c r="BX205" s="144"/>
      <c r="BY205" s="144"/>
      <c r="BZ205" s="144"/>
      <c r="CA205" s="144"/>
      <c r="CB205" s="144"/>
      <c r="CC205" s="144"/>
      <c r="CD205" s="144"/>
      <c r="CE205" s="144"/>
      <c r="CF205" s="144"/>
      <c r="CG205" s="144"/>
      <c r="CH205" s="144"/>
      <c r="CI205" s="144"/>
      <c r="CJ205" s="144"/>
      <c r="CK205" s="144"/>
      <c r="CL205" s="144"/>
      <c r="CM205" s="144"/>
      <c r="CN205" s="144"/>
      <c r="CO205" s="144"/>
      <c r="CP205" s="144"/>
      <c r="CQ205" s="144"/>
      <c r="CR205" s="144"/>
      <c r="CS205" s="144"/>
      <c r="CT205" s="144"/>
      <c r="CU205" s="144"/>
      <c r="CV205" s="144"/>
      <c r="CW205" s="144"/>
      <c r="CX205" s="144"/>
      <c r="CY205" s="144"/>
      <c r="CZ205" s="144"/>
      <c r="DA205" s="144"/>
      <c r="DB205" s="144"/>
      <c r="DC205" s="144"/>
      <c r="DD205" s="144"/>
      <c r="DE205" s="144"/>
      <c r="DF205" s="144"/>
      <c r="DG205" s="144"/>
      <c r="DH205" s="144"/>
      <c r="DI205" s="144"/>
      <c r="DJ205" s="144"/>
      <c r="DK205" s="144"/>
      <c r="DL205" s="144"/>
      <c r="DM205" s="144"/>
      <c r="DN205" s="144"/>
      <c r="DO205" s="144"/>
      <c r="DP205" s="144"/>
      <c r="DQ205" s="144"/>
      <c r="DR205" s="144"/>
      <c r="DS205" s="144"/>
      <c r="DT205" s="144"/>
      <c r="DU205" s="144"/>
      <c r="DV205" s="144"/>
      <c r="DW205" s="144"/>
      <c r="DX205" s="144"/>
      <c r="DY205" s="144"/>
      <c r="DZ205" s="144"/>
      <c r="EA205" s="144"/>
      <c r="EB205" s="144"/>
      <c r="EC205" s="144"/>
      <c r="ED205" s="144"/>
      <c r="EE205" s="144"/>
      <c r="EF205" s="144"/>
      <c r="EG205" s="144"/>
      <c r="EH205" s="144"/>
      <c r="EI205" s="144"/>
      <c r="EJ205" s="144"/>
      <c r="EK205" s="144"/>
      <c r="EL205" s="144"/>
      <c r="EM205" s="144"/>
      <c r="EN205" s="144"/>
      <c r="EO205" s="144"/>
      <c r="EP205" s="144"/>
      <c r="EQ205" s="144"/>
      <c r="ER205" s="144"/>
      <c r="ES205" s="144"/>
      <c r="ET205" s="144"/>
      <c r="EU205" s="144"/>
      <c r="EV205" s="144"/>
      <c r="EW205" s="144"/>
      <c r="EX205" s="144"/>
      <c r="EY205" s="144"/>
      <c r="EZ205" s="144"/>
      <c r="FA205" s="144"/>
      <c r="FB205" s="144"/>
      <c r="FC205" s="144"/>
      <c r="FD205" s="144"/>
      <c r="FE205" s="144"/>
      <c r="FF205" s="144"/>
      <c r="FG205" s="144"/>
      <c r="FH205" s="144"/>
      <c r="FI205" s="144"/>
      <c r="FJ205" s="144"/>
      <c r="FK205" s="144"/>
      <c r="FL205" s="144"/>
      <c r="FM205" s="144"/>
      <c r="FN205" s="144"/>
      <c r="FO205" s="144"/>
      <c r="FP205" s="144"/>
      <c r="FQ205" s="144"/>
      <c r="FR205" s="144"/>
      <c r="FS205" s="144"/>
      <c r="FT205" s="144"/>
      <c r="FU205" s="144"/>
      <c r="FV205" s="144"/>
      <c r="FW205" s="144"/>
      <c r="FX205" s="144"/>
      <c r="FY205" s="144"/>
      <c r="FZ205" s="144"/>
      <c r="GA205" s="144"/>
      <c r="GB205" s="144"/>
      <c r="GC205" s="144"/>
      <c r="GD205" s="144"/>
      <c r="GE205" s="144"/>
      <c r="GF205" s="144"/>
      <c r="GG205" s="144"/>
      <c r="GH205" s="144"/>
      <c r="GI205" s="144"/>
      <c r="GJ205" s="144"/>
      <c r="GK205" s="144"/>
      <c r="GL205" s="144"/>
      <c r="GM205" s="144"/>
      <c r="GN205" s="144"/>
      <c r="GO205" s="144"/>
      <c r="GP205" s="144"/>
      <c r="GQ205" s="144"/>
      <c r="GR205" s="144"/>
      <c r="GS205" s="144"/>
      <c r="GT205" s="144"/>
      <c r="GU205" s="144"/>
      <c r="GV205" s="144"/>
      <c r="GW205" s="144"/>
      <c r="GX205" s="144"/>
      <c r="GY205" s="144"/>
      <c r="GZ205" s="144"/>
      <c r="HA205" s="144"/>
      <c r="HB205" s="144"/>
      <c r="HC205" s="144"/>
      <c r="HD205" s="144"/>
      <c r="HE205" s="144"/>
      <c r="HF205" s="144"/>
      <c r="HG205" s="144"/>
      <c r="HH205" s="144"/>
      <c r="HI205" s="144"/>
      <c r="HJ205" s="144"/>
      <c r="HK205" s="144"/>
      <c r="HL205" s="144"/>
      <c r="HM205" s="144"/>
      <c r="HN205" s="144"/>
      <c r="HO205" s="144"/>
      <c r="HP205" s="144"/>
      <c r="HQ205" s="144"/>
      <c r="HR205" s="144"/>
      <c r="HS205" s="144"/>
      <c r="HT205" s="144"/>
      <c r="HU205" s="144"/>
      <c r="HV205" s="144"/>
      <c r="HW205" s="144"/>
      <c r="HX205" s="144"/>
      <c r="HY205" s="144"/>
      <c r="HZ205" s="144"/>
      <c r="IA205" s="144"/>
      <c r="IB205" s="144"/>
      <c r="IC205" s="144"/>
      <c r="ID205" s="144"/>
      <c r="IE205" s="144"/>
      <c r="IF205" s="144"/>
      <c r="IG205" s="144"/>
      <c r="IH205" s="144"/>
      <c r="II205" s="144"/>
      <c r="IJ205" s="144"/>
      <c r="IK205" s="144"/>
      <c r="IL205" s="144"/>
      <c r="IM205" s="144"/>
      <c r="IN205" s="144"/>
      <c r="IO205" s="144"/>
      <c r="IP205" s="144"/>
      <c r="IQ205" s="144"/>
      <c r="IR205" s="144"/>
      <c r="IS205" s="144"/>
      <c r="IT205" s="144"/>
      <c r="IU205" s="144"/>
      <c r="IV205" s="144"/>
      <c r="IW205" s="144"/>
      <c r="IX205" s="144"/>
      <c r="IY205" s="144"/>
      <c r="IZ205" s="144"/>
      <c r="JA205" s="144"/>
      <c r="JB205" s="144"/>
      <c r="JC205" s="144"/>
      <c r="JD205" s="144"/>
      <c r="JE205" s="144"/>
      <c r="JF205" s="144"/>
      <c r="JG205" s="144"/>
      <c r="JH205" s="144"/>
      <c r="JI205" s="144"/>
      <c r="JJ205" s="144"/>
      <c r="JK205" s="144"/>
      <c r="JL205" s="144"/>
      <c r="JM205" s="144"/>
      <c r="JN205" s="144"/>
      <c r="JO205" s="144"/>
      <c r="JP205" s="144"/>
      <c r="JQ205" s="144"/>
      <c r="JR205" s="144"/>
      <c r="JS205" s="144"/>
      <c r="JT205" s="144"/>
      <c r="JU205" s="144"/>
      <c r="JV205" s="144"/>
      <c r="JW205" s="144"/>
      <c r="JX205" s="144"/>
      <c r="JY205" s="144"/>
      <c r="JZ205" s="144"/>
      <c r="KA205" s="144"/>
      <c r="KB205" s="144"/>
      <c r="KC205" s="144"/>
      <c r="KD205" s="144"/>
      <c r="KE205" s="144"/>
      <c r="KF205" s="144"/>
      <c r="KG205" s="144"/>
      <c r="KH205" s="144"/>
      <c r="KI205" s="144"/>
      <c r="KJ205" s="144"/>
      <c r="KK205" s="144"/>
      <c r="KL205" s="144"/>
      <c r="KM205" s="144"/>
      <c r="KN205" s="144"/>
      <c r="KO205" s="144"/>
      <c r="KP205" s="144"/>
      <c r="KQ205" s="144"/>
      <c r="KR205" s="144"/>
      <c r="KS205" s="144"/>
      <c r="KT205" s="144"/>
      <c r="KU205" s="144"/>
      <c r="KV205" s="144"/>
      <c r="KW205" s="144"/>
      <c r="KX205" s="144"/>
      <c r="KY205" s="144"/>
      <c r="KZ205" s="144"/>
      <c r="LA205" s="144"/>
      <c r="LB205" s="144"/>
      <c r="LC205" s="144"/>
      <c r="LD205" s="144"/>
      <c r="LE205" s="144"/>
      <c r="LF205" s="144"/>
      <c r="LG205" s="144"/>
      <c r="LH205" s="144"/>
      <c r="LI205" s="144"/>
      <c r="LJ205" s="144"/>
      <c r="LK205" s="144"/>
      <c r="LL205" s="144"/>
      <c r="LM205" s="144"/>
      <c r="LN205" s="144"/>
      <c r="LO205" s="144"/>
      <c r="LP205" s="144"/>
      <c r="LQ205" s="144"/>
      <c r="LR205" s="144"/>
      <c r="LS205" s="144"/>
      <c r="LT205" s="144"/>
      <c r="LU205" s="144"/>
      <c r="LV205" s="144"/>
      <c r="LW205" s="144"/>
      <c r="LX205" s="144"/>
      <c r="LY205" s="144"/>
      <c r="LZ205" s="144"/>
      <c r="MA205" s="144"/>
      <c r="MB205" s="144"/>
      <c r="MC205" s="144"/>
      <c r="MD205" s="144"/>
      <c r="ME205" s="144"/>
      <c r="MF205" s="144"/>
      <c r="MG205" s="144"/>
      <c r="MH205" s="144"/>
      <c r="MI205" s="144"/>
      <c r="MJ205" s="144"/>
      <c r="MK205" s="144"/>
      <c r="ML205" s="144"/>
      <c r="MM205" s="144"/>
      <c r="MN205" s="144"/>
      <c r="MO205" s="144"/>
      <c r="MP205" s="144"/>
      <c r="MQ205" s="144"/>
      <c r="MR205" s="144"/>
      <c r="MS205" s="144"/>
      <c r="MT205" s="144"/>
      <c r="MU205" s="144"/>
      <c r="MV205" s="144"/>
      <c r="MW205" s="144"/>
      <c r="MX205" s="144"/>
      <c r="MY205" s="144"/>
      <c r="MZ205" s="144"/>
      <c r="NA205" s="144"/>
      <c r="NB205" s="144"/>
      <c r="NC205" s="144"/>
      <c r="ND205" s="144"/>
      <c r="NE205" s="144"/>
      <c r="NF205" s="144"/>
      <c r="NG205" s="144"/>
      <c r="NH205" s="144"/>
      <c r="NI205" s="144"/>
      <c r="NJ205" s="144"/>
      <c r="NK205" s="144"/>
      <c r="NL205" s="144"/>
      <c r="NM205" s="144"/>
      <c r="NN205" s="144"/>
      <c r="NO205" s="144"/>
      <c r="NP205" s="144"/>
      <c r="NQ205" s="144"/>
      <c r="NR205" s="144"/>
      <c r="NS205" s="144"/>
      <c r="NT205" s="144"/>
      <c r="NU205" s="144"/>
      <c r="NV205" s="144"/>
      <c r="NW205" s="144"/>
      <c r="NX205" s="144"/>
      <c r="NY205" s="144"/>
      <c r="NZ205" s="144"/>
      <c r="OA205" s="144"/>
      <c r="OB205" s="144"/>
      <c r="OC205" s="144"/>
      <c r="OD205" s="144"/>
      <c r="OE205" s="144"/>
      <c r="OF205" s="144"/>
      <c r="OG205" s="144"/>
      <c r="OH205" s="144"/>
      <c r="OI205" s="144"/>
      <c r="OJ205" s="144"/>
      <c r="OK205" s="144"/>
      <c r="OL205" s="144"/>
      <c r="OM205" s="144"/>
      <c r="ON205" s="144"/>
      <c r="OO205" s="144"/>
      <c r="OP205" s="144"/>
      <c r="OQ205" s="144"/>
      <c r="OR205" s="144"/>
      <c r="OS205" s="144"/>
      <c r="OT205" s="144"/>
      <c r="OU205" s="144"/>
      <c r="OV205" s="144"/>
      <c r="OW205" s="144"/>
      <c r="OX205" s="144"/>
      <c r="OY205" s="144"/>
      <c r="OZ205" s="144"/>
      <c r="PA205" s="144"/>
      <c r="PB205" s="144"/>
      <c r="PC205" s="144"/>
      <c r="PD205" s="144"/>
      <c r="PE205" s="144"/>
      <c r="PF205" s="144"/>
      <c r="PG205" s="144"/>
      <c r="PH205" s="144"/>
      <c r="PI205" s="144"/>
      <c r="PJ205" s="144"/>
      <c r="PK205" s="144"/>
      <c r="PL205" s="144"/>
      <c r="PM205" s="144"/>
      <c r="PN205" s="144"/>
      <c r="PO205" s="144"/>
      <c r="PP205" s="144"/>
      <c r="PQ205" s="144"/>
      <c r="PR205" s="144"/>
      <c r="PS205" s="144"/>
      <c r="PT205" s="144"/>
      <c r="PU205" s="144"/>
      <c r="PV205" s="144"/>
      <c r="PW205" s="144"/>
      <c r="PX205" s="144"/>
      <c r="PY205" s="144"/>
      <c r="PZ205" s="144"/>
      <c r="QA205" s="144"/>
      <c r="QB205" s="144"/>
      <c r="QC205" s="144"/>
      <c r="QD205" s="144"/>
      <c r="QE205" s="144"/>
      <c r="QF205" s="144"/>
      <c r="QG205" s="144"/>
      <c r="QH205" s="144"/>
      <c r="QI205" s="144"/>
      <c r="QJ205" s="144"/>
      <c r="QK205" s="144"/>
      <c r="QL205" s="144"/>
      <c r="QM205" s="144"/>
      <c r="QN205" s="144"/>
      <c r="QO205" s="144"/>
      <c r="QP205" s="144"/>
      <c r="QQ205" s="144"/>
      <c r="QR205" s="144"/>
      <c r="QS205" s="144"/>
      <c r="QT205" s="144"/>
      <c r="QU205" s="144"/>
      <c r="QV205" s="144"/>
      <c r="QW205" s="144"/>
      <c r="QX205" s="144"/>
      <c r="QY205" s="144"/>
      <c r="QZ205" s="144"/>
      <c r="RA205" s="144"/>
      <c r="RB205" s="144"/>
      <c r="RC205" s="144"/>
      <c r="RD205" s="144"/>
      <c r="RE205" s="144"/>
      <c r="RF205" s="144"/>
      <c r="RG205" s="144"/>
      <c r="RH205" s="144"/>
      <c r="RI205" s="144"/>
      <c r="RJ205" s="144"/>
      <c r="RK205" s="144"/>
      <c r="RL205" s="144"/>
      <c r="RM205" s="144"/>
      <c r="RN205" s="144"/>
      <c r="RO205" s="144"/>
      <c r="RP205" s="144"/>
      <c r="RQ205" s="144"/>
      <c r="RR205" s="144"/>
      <c r="RS205" s="144"/>
      <c r="RT205" s="144"/>
      <c r="RU205" s="144"/>
      <c r="RV205" s="144"/>
      <c r="RW205" s="144"/>
      <c r="RX205" s="144"/>
      <c r="RY205" s="144"/>
      <c r="RZ205" s="144"/>
      <c r="SA205" s="144"/>
      <c r="SB205" s="144"/>
      <c r="SC205" s="144"/>
      <c r="SD205" s="144"/>
      <c r="SE205" s="144"/>
      <c r="SF205" s="144"/>
      <c r="SG205" s="144"/>
      <c r="SH205" s="144"/>
      <c r="SI205" s="144"/>
      <c r="SJ205" s="144"/>
      <c r="SK205" s="144"/>
      <c r="SL205" s="144"/>
      <c r="SM205" s="144"/>
      <c r="SN205" s="144"/>
      <c r="SO205" s="144"/>
      <c r="SP205" s="144"/>
      <c r="SQ205" s="144"/>
      <c r="SR205" s="144"/>
      <c r="SS205" s="144"/>
      <c r="ST205" s="144"/>
      <c r="SU205" s="144"/>
      <c r="SV205" s="144"/>
      <c r="SW205" s="144"/>
      <c r="SX205" s="144"/>
      <c r="SY205" s="144"/>
      <c r="SZ205" s="144"/>
      <c r="TA205" s="144"/>
      <c r="TB205" s="144"/>
      <c r="TC205" s="144"/>
      <c r="TD205" s="144"/>
      <c r="TE205" s="144"/>
      <c r="TF205" s="144"/>
      <c r="TG205" s="144"/>
      <c r="TH205" s="144"/>
      <c r="TI205" s="144"/>
      <c r="TJ205" s="144"/>
      <c r="TK205" s="144"/>
      <c r="TL205" s="144"/>
      <c r="TM205" s="144"/>
      <c r="TN205" s="144"/>
      <c r="TO205" s="144"/>
      <c r="TP205" s="144"/>
      <c r="TQ205" s="144"/>
      <c r="TR205" s="144"/>
      <c r="TS205" s="144"/>
      <c r="TT205" s="144"/>
      <c r="TU205" s="144"/>
      <c r="TV205" s="144"/>
      <c r="TW205" s="144"/>
      <c r="TX205" s="144"/>
      <c r="TY205" s="144"/>
      <c r="TZ205" s="144"/>
      <c r="UA205" s="144"/>
      <c r="UB205" s="144"/>
      <c r="UC205" s="144"/>
      <c r="UD205" s="144"/>
      <c r="UE205" s="144"/>
      <c r="UF205" s="144"/>
      <c r="UG205" s="144"/>
      <c r="UH205" s="144"/>
      <c r="UI205" s="144"/>
      <c r="UJ205" s="144"/>
      <c r="UK205" s="144"/>
      <c r="UL205" s="144"/>
      <c r="UM205" s="144"/>
      <c r="UN205" s="144"/>
      <c r="UO205" s="144"/>
      <c r="UP205" s="144"/>
      <c r="UQ205" s="144"/>
      <c r="UR205" s="144"/>
      <c r="US205" s="144"/>
      <c r="UT205" s="144"/>
      <c r="UU205" s="144"/>
      <c r="UV205" s="144"/>
      <c r="UW205" s="144"/>
      <c r="UX205" s="144"/>
      <c r="UY205" s="144"/>
      <c r="UZ205" s="144"/>
      <c r="VA205" s="144"/>
      <c r="VB205" s="144"/>
      <c r="VC205" s="144"/>
      <c r="VD205" s="144"/>
      <c r="VE205" s="144"/>
      <c r="VF205" s="144"/>
      <c r="VG205" s="144"/>
      <c r="VH205" s="144"/>
      <c r="VI205" s="144"/>
      <c r="VJ205" s="144"/>
      <c r="VK205" s="144"/>
      <c r="VL205" s="144"/>
      <c r="VM205" s="144"/>
      <c r="VN205" s="144"/>
      <c r="VO205" s="144"/>
      <c r="VP205" s="144"/>
      <c r="VQ205" s="144"/>
      <c r="VR205" s="144"/>
      <c r="VS205" s="144"/>
      <c r="VT205" s="144"/>
      <c r="VU205" s="144"/>
      <c r="VV205" s="144"/>
      <c r="VW205" s="144"/>
      <c r="VX205" s="144"/>
      <c r="VY205" s="144"/>
      <c r="VZ205" s="144"/>
      <c r="WA205" s="144"/>
      <c r="WB205" s="144"/>
      <c r="WC205" s="144"/>
      <c r="WD205" s="144"/>
      <c r="WE205" s="144"/>
      <c r="WF205" s="144"/>
      <c r="WG205" s="144"/>
      <c r="WH205" s="144"/>
      <c r="WI205" s="144"/>
      <c r="WJ205" s="144"/>
      <c r="WK205" s="144"/>
      <c r="WL205" s="144"/>
      <c r="WM205" s="144"/>
      <c r="WN205" s="144"/>
      <c r="WO205" s="144"/>
      <c r="WP205" s="144"/>
      <c r="WQ205" s="144"/>
      <c r="WR205" s="144"/>
      <c r="WS205" s="144"/>
      <c r="WT205" s="144"/>
      <c r="WU205" s="144"/>
      <c r="WV205" s="144"/>
      <c r="WW205" s="144"/>
      <c r="WX205" s="144"/>
      <c r="WY205" s="144"/>
      <c r="WZ205" s="144"/>
      <c r="XA205" s="144"/>
      <c r="XB205" s="144"/>
      <c r="XC205" s="144"/>
      <c r="XD205" s="144"/>
      <c r="XE205" s="144"/>
      <c r="XF205" s="144"/>
      <c r="XG205" s="144"/>
      <c r="XH205" s="144"/>
      <c r="XI205" s="144"/>
      <c r="XJ205" s="144"/>
      <c r="XK205" s="144"/>
      <c r="XL205" s="144"/>
      <c r="XM205" s="144"/>
      <c r="XN205" s="144"/>
      <c r="XO205" s="144"/>
      <c r="XP205" s="144"/>
      <c r="XQ205" s="144"/>
      <c r="XR205" s="144"/>
      <c r="XS205" s="144"/>
      <c r="XT205" s="144"/>
      <c r="XU205" s="144"/>
      <c r="XV205" s="144"/>
      <c r="XW205" s="144"/>
      <c r="XX205" s="144"/>
      <c r="XY205" s="144"/>
      <c r="XZ205" s="144"/>
      <c r="YA205" s="144"/>
      <c r="YB205" s="144"/>
      <c r="YC205" s="144"/>
      <c r="YD205" s="144"/>
      <c r="YE205" s="144"/>
      <c r="YF205" s="144"/>
      <c r="YG205" s="144"/>
      <c r="YH205" s="144"/>
      <c r="YI205" s="144"/>
      <c r="YJ205" s="144"/>
      <c r="YK205" s="144"/>
      <c r="YL205" s="144"/>
      <c r="YM205" s="144"/>
      <c r="YN205" s="144"/>
      <c r="YO205" s="144"/>
      <c r="YP205" s="144"/>
      <c r="YQ205" s="144"/>
      <c r="YR205" s="144"/>
      <c r="YS205" s="144"/>
      <c r="YT205" s="144"/>
      <c r="YU205" s="144"/>
      <c r="YV205" s="144"/>
      <c r="YW205" s="144"/>
      <c r="YX205" s="144"/>
      <c r="YY205" s="144"/>
      <c r="YZ205" s="144"/>
      <c r="ZA205" s="144"/>
      <c r="ZB205" s="144"/>
      <c r="ZC205" s="144"/>
      <c r="ZD205" s="144"/>
      <c r="ZE205" s="144"/>
      <c r="ZF205" s="144"/>
      <c r="ZG205" s="144"/>
      <c r="ZH205" s="144"/>
      <c r="ZI205" s="144"/>
      <c r="ZJ205" s="144"/>
      <c r="ZK205" s="144"/>
      <c r="ZL205" s="144"/>
      <c r="ZM205" s="144"/>
      <c r="ZN205" s="144"/>
      <c r="ZO205" s="144"/>
      <c r="ZP205" s="144"/>
      <c r="ZQ205" s="144"/>
      <c r="ZR205" s="144"/>
      <c r="ZS205" s="144"/>
      <c r="ZT205" s="144"/>
      <c r="ZU205" s="144"/>
      <c r="ZV205" s="144"/>
      <c r="ZW205" s="144"/>
      <c r="ZX205" s="144"/>
      <c r="ZY205" s="144"/>
      <c r="ZZ205" s="144"/>
      <c r="AAA205" s="144"/>
      <c r="AAB205" s="144"/>
      <c r="AAC205" s="144"/>
      <c r="AAD205" s="144"/>
      <c r="AAE205" s="144"/>
      <c r="AAF205" s="144"/>
      <c r="AAG205" s="144"/>
      <c r="AAH205" s="144"/>
      <c r="AAI205" s="144"/>
      <c r="AAJ205" s="144"/>
      <c r="AAK205" s="144"/>
      <c r="AAL205" s="144"/>
      <c r="AAM205" s="144"/>
      <c r="AAN205" s="144"/>
      <c r="AAO205" s="144"/>
      <c r="AAP205" s="144"/>
      <c r="AAQ205" s="144"/>
      <c r="AAR205" s="144"/>
      <c r="AAS205" s="144"/>
      <c r="AAT205" s="144"/>
      <c r="AAU205" s="144"/>
      <c r="AAV205" s="144"/>
      <c r="AAW205" s="144"/>
      <c r="AAX205" s="144"/>
      <c r="AAY205" s="144"/>
      <c r="AAZ205" s="144"/>
      <c r="ABA205" s="144"/>
      <c r="ABB205" s="144"/>
      <c r="ABC205" s="144"/>
      <c r="ABD205" s="144"/>
      <c r="ABE205" s="144"/>
      <c r="ABF205" s="144"/>
      <c r="ABG205" s="144"/>
      <c r="ABH205" s="144"/>
      <c r="ABI205" s="144"/>
      <c r="ABJ205" s="144"/>
      <c r="ABK205" s="144"/>
      <c r="ABL205" s="144"/>
      <c r="ABM205" s="144"/>
      <c r="ABN205" s="144"/>
      <c r="ABO205" s="144"/>
      <c r="ABP205" s="144"/>
      <c r="ABQ205" s="144"/>
      <c r="ABR205" s="144"/>
      <c r="ABS205" s="144"/>
      <c r="ABT205" s="144"/>
      <c r="ABU205" s="144"/>
      <c r="ABV205" s="144"/>
      <c r="ABW205" s="144"/>
      <c r="ABX205" s="144"/>
      <c r="ABY205" s="144"/>
      <c r="ABZ205" s="144"/>
      <c r="ACA205" s="144"/>
      <c r="ACB205" s="144"/>
      <c r="ACC205" s="144"/>
      <c r="ACD205" s="144"/>
      <c r="ACE205" s="144"/>
      <c r="ACF205" s="144"/>
      <c r="ACG205" s="144"/>
      <c r="ACH205" s="144"/>
      <c r="ACI205" s="144"/>
      <c r="ACJ205" s="144"/>
      <c r="ACK205" s="144"/>
      <c r="ACL205" s="144"/>
      <c r="ACM205" s="144"/>
      <c r="ACN205" s="144"/>
      <c r="ACO205" s="144"/>
      <c r="ACP205" s="144"/>
      <c r="ACQ205" s="144"/>
      <c r="ACR205" s="144"/>
      <c r="ACS205" s="144"/>
      <c r="ACT205" s="144"/>
      <c r="ACU205" s="144"/>
      <c r="ACV205" s="144"/>
      <c r="ACW205" s="144"/>
      <c r="ACX205" s="144"/>
      <c r="ACY205" s="144"/>
      <c r="ACZ205" s="144"/>
      <c r="ADA205" s="144"/>
      <c r="ADB205" s="144"/>
      <c r="ADC205" s="144"/>
      <c r="ADD205" s="144"/>
      <c r="ADE205" s="144"/>
      <c r="ADF205" s="144"/>
      <c r="ADG205" s="144"/>
      <c r="ADH205" s="144"/>
      <c r="ADI205" s="144"/>
      <c r="ADJ205" s="144"/>
      <c r="ADK205" s="144"/>
      <c r="ADL205" s="144"/>
      <c r="ADM205" s="144"/>
      <c r="ADN205" s="144"/>
      <c r="ADO205" s="144"/>
      <c r="ADP205" s="144"/>
      <c r="ADQ205" s="144"/>
      <c r="ADR205" s="144"/>
      <c r="ADS205" s="144"/>
      <c r="ADT205" s="144"/>
      <c r="ADU205" s="144"/>
      <c r="ADV205" s="144"/>
      <c r="ADW205" s="144"/>
      <c r="ADX205" s="144"/>
      <c r="ADY205" s="144"/>
      <c r="ADZ205" s="144"/>
      <c r="AEA205" s="144"/>
      <c r="AEB205" s="144"/>
      <c r="AEC205" s="144"/>
      <c r="AED205" s="144"/>
      <c r="AEE205" s="144"/>
      <c r="AEF205" s="144"/>
      <c r="AEG205" s="144"/>
      <c r="AEH205" s="144"/>
      <c r="AEI205" s="144"/>
      <c r="AEJ205" s="144"/>
      <c r="AEK205" s="144"/>
      <c r="AEL205" s="144"/>
      <c r="AEM205" s="144"/>
      <c r="AEN205" s="144"/>
      <c r="AEO205" s="144"/>
      <c r="AEP205" s="144"/>
      <c r="AEQ205" s="144"/>
      <c r="AER205" s="144"/>
      <c r="AES205" s="144"/>
      <c r="AET205" s="144"/>
      <c r="AEU205" s="144"/>
      <c r="AEV205" s="144"/>
      <c r="AEW205" s="144"/>
      <c r="AEX205" s="144"/>
      <c r="AEY205" s="144"/>
      <c r="AEZ205" s="144"/>
      <c r="AFA205" s="144"/>
      <c r="AFB205" s="144"/>
      <c r="AFC205" s="144"/>
      <c r="AFD205" s="144"/>
      <c r="AFE205" s="144"/>
      <c r="AFF205" s="144"/>
      <c r="AFG205" s="144"/>
      <c r="AFH205" s="144"/>
      <c r="AFI205" s="144"/>
      <c r="AFJ205" s="144"/>
      <c r="AFK205" s="144"/>
      <c r="AFL205" s="144"/>
      <c r="AFM205" s="144"/>
      <c r="AFN205" s="144"/>
      <c r="AFO205" s="144"/>
      <c r="AFP205" s="144"/>
      <c r="AFQ205" s="144"/>
      <c r="AFR205" s="144"/>
      <c r="AFS205" s="144"/>
      <c r="AFT205" s="144"/>
      <c r="AFU205" s="144"/>
      <c r="AFV205" s="144"/>
      <c r="AFW205" s="144"/>
      <c r="AFX205" s="144"/>
      <c r="AFY205" s="144"/>
      <c r="AFZ205" s="144"/>
      <c r="AGA205" s="144"/>
      <c r="AGB205" s="144"/>
      <c r="AGC205" s="144"/>
      <c r="AGD205" s="144"/>
      <c r="AGE205" s="144"/>
      <c r="AGF205" s="144"/>
      <c r="AGG205" s="144"/>
      <c r="AGH205" s="144"/>
      <c r="AGI205" s="144"/>
      <c r="AGJ205" s="144"/>
      <c r="AGK205" s="144"/>
      <c r="AGL205" s="144"/>
      <c r="AGM205" s="144"/>
      <c r="AGN205" s="144"/>
      <c r="AGO205" s="144"/>
      <c r="AGP205" s="144"/>
      <c r="AGQ205" s="144"/>
      <c r="AGR205" s="144"/>
      <c r="AGS205" s="144"/>
      <c r="AGT205" s="144"/>
      <c r="AGU205" s="144"/>
      <c r="AGV205" s="144"/>
      <c r="AGW205" s="144"/>
      <c r="AGX205" s="144"/>
      <c r="AGY205" s="144"/>
      <c r="AGZ205" s="144"/>
      <c r="AHA205" s="144"/>
      <c r="AHB205" s="144"/>
      <c r="AHC205" s="144"/>
      <c r="AHD205" s="144"/>
      <c r="AHE205" s="144"/>
      <c r="AHF205" s="144"/>
      <c r="AHG205" s="144"/>
      <c r="AHH205" s="144"/>
      <c r="AHI205" s="144"/>
      <c r="AHJ205" s="144"/>
      <c r="AHK205" s="144"/>
      <c r="AHL205" s="144"/>
      <c r="AHM205" s="144"/>
      <c r="AHN205" s="144"/>
      <c r="AHO205" s="144"/>
      <c r="AHP205" s="144"/>
      <c r="AHQ205" s="144"/>
      <c r="AHR205" s="144"/>
      <c r="AHS205" s="144"/>
      <c r="AHT205" s="144"/>
      <c r="AHU205" s="144"/>
      <c r="AHV205" s="144"/>
      <c r="AHW205" s="144"/>
      <c r="AHX205" s="144"/>
      <c r="AHY205" s="144"/>
      <c r="AHZ205" s="144"/>
      <c r="AIA205" s="144"/>
      <c r="AIB205" s="144"/>
      <c r="AIC205" s="144"/>
      <c r="AID205" s="144"/>
      <c r="AIE205" s="144"/>
      <c r="AIF205" s="144"/>
      <c r="AIG205" s="144"/>
      <c r="AIH205" s="144"/>
      <c r="AII205" s="144"/>
      <c r="AIJ205" s="144"/>
      <c r="AIK205" s="144"/>
      <c r="AIL205" s="144"/>
      <c r="AIM205" s="144"/>
      <c r="AIN205" s="144"/>
      <c r="AIO205" s="144"/>
      <c r="AIP205" s="144"/>
      <c r="AIQ205" s="144"/>
      <c r="AIR205" s="144"/>
      <c r="AIS205" s="144"/>
      <c r="AIT205" s="144"/>
      <c r="AIU205" s="144"/>
      <c r="AIV205" s="144"/>
      <c r="AIW205" s="144"/>
      <c r="AIX205" s="144"/>
      <c r="AIY205" s="144"/>
      <c r="AIZ205" s="144"/>
      <c r="AJA205" s="144"/>
      <c r="AJB205" s="144"/>
      <c r="AJC205" s="144"/>
      <c r="AJD205" s="144"/>
      <c r="AJE205" s="144"/>
      <c r="AJF205" s="144"/>
      <c r="AJG205" s="144"/>
      <c r="AJH205" s="144"/>
      <c r="AJI205" s="144"/>
      <c r="AJJ205" s="144"/>
      <c r="AJK205" s="144"/>
      <c r="AJL205" s="144"/>
      <c r="AJM205" s="144"/>
      <c r="AJN205" s="144"/>
      <c r="AJO205" s="144"/>
      <c r="AJP205" s="144"/>
      <c r="AJQ205" s="144"/>
      <c r="AJR205" s="144"/>
      <c r="AJS205" s="144"/>
      <c r="AJT205" s="144"/>
      <c r="AJU205" s="144"/>
      <c r="AJV205" s="144"/>
      <c r="AJW205" s="144"/>
      <c r="AJX205" s="144"/>
      <c r="AJY205" s="144"/>
      <c r="AJZ205" s="144"/>
      <c r="AKA205" s="144"/>
      <c r="AKB205" s="144"/>
      <c r="AKC205" s="144"/>
      <c r="AKD205" s="144"/>
      <c r="AKE205" s="144"/>
      <c r="AKF205" s="144"/>
      <c r="AKG205" s="144"/>
      <c r="AKH205" s="144"/>
      <c r="AKI205" s="144"/>
    </row>
    <row r="206" spans="1:971" s="145" customFormat="1" ht="289.5" customHeight="1">
      <c r="A206" s="481"/>
      <c r="B206" s="481"/>
      <c r="C206" s="479"/>
      <c r="D206" s="479"/>
      <c r="E206" s="479"/>
      <c r="F206" s="623"/>
      <c r="G206" s="611"/>
      <c r="H206" s="611"/>
      <c r="I206" s="610"/>
      <c r="J206" s="610"/>
      <c r="K206" s="610"/>
      <c r="L206" s="610"/>
      <c r="M206" s="610"/>
      <c r="N206" s="488"/>
      <c r="O206" s="491"/>
      <c r="P206" s="488"/>
      <c r="Q206" s="491"/>
      <c r="R206" s="488"/>
      <c r="S206" s="491"/>
      <c r="T206" s="488"/>
      <c r="U206" s="488"/>
      <c r="V206" s="500"/>
      <c r="W206" s="498"/>
      <c r="X206" s="304"/>
      <c r="Y206" s="619"/>
      <c r="Z206" s="307"/>
      <c r="AA206" s="619"/>
      <c r="AB206" s="144"/>
      <c r="AC206" s="144"/>
      <c r="AD206" s="144"/>
      <c r="AE206" s="144"/>
      <c r="AF206" s="144"/>
      <c r="AG206" s="144"/>
      <c r="AH206" s="144"/>
      <c r="AI206" s="144"/>
      <c r="AJ206" s="144"/>
      <c r="AK206" s="144"/>
      <c r="AL206" s="144"/>
      <c r="AM206" s="144"/>
      <c r="AN206" s="144"/>
      <c r="AO206" s="144"/>
      <c r="AP206" s="144"/>
      <c r="AQ206" s="144"/>
      <c r="AR206" s="144"/>
      <c r="AS206" s="144"/>
      <c r="AT206" s="144"/>
      <c r="AU206" s="144"/>
      <c r="AV206" s="144"/>
      <c r="AW206" s="144"/>
      <c r="AX206" s="144"/>
      <c r="AY206" s="144"/>
      <c r="AZ206" s="144"/>
      <c r="BA206" s="144"/>
      <c r="BB206" s="144"/>
      <c r="BC206" s="144"/>
      <c r="BD206" s="144"/>
      <c r="BE206" s="144"/>
      <c r="BF206" s="144"/>
      <c r="BG206" s="144"/>
      <c r="BH206" s="144"/>
      <c r="BI206" s="144"/>
      <c r="BJ206" s="144"/>
      <c r="BK206" s="144"/>
      <c r="BL206" s="144"/>
      <c r="BM206" s="144"/>
      <c r="BN206" s="144"/>
      <c r="BO206" s="144"/>
      <c r="BP206" s="144"/>
      <c r="BQ206" s="144"/>
      <c r="BR206" s="144"/>
      <c r="BS206" s="144"/>
      <c r="BT206" s="144"/>
      <c r="BU206" s="144"/>
      <c r="BV206" s="144"/>
      <c r="BW206" s="144"/>
      <c r="BX206" s="144"/>
      <c r="BY206" s="144"/>
      <c r="BZ206" s="144"/>
      <c r="CA206" s="144"/>
      <c r="CB206" s="144"/>
      <c r="CC206" s="144"/>
      <c r="CD206" s="144"/>
      <c r="CE206" s="144"/>
      <c r="CF206" s="144"/>
      <c r="CG206" s="144"/>
      <c r="CH206" s="144"/>
      <c r="CI206" s="144"/>
      <c r="CJ206" s="144"/>
      <c r="CK206" s="144"/>
      <c r="CL206" s="144"/>
      <c r="CM206" s="144"/>
      <c r="CN206" s="144"/>
      <c r="CO206" s="144"/>
      <c r="CP206" s="144"/>
      <c r="CQ206" s="144"/>
      <c r="CR206" s="144"/>
      <c r="CS206" s="144"/>
      <c r="CT206" s="144"/>
      <c r="CU206" s="144"/>
      <c r="CV206" s="144"/>
      <c r="CW206" s="144"/>
      <c r="CX206" s="144"/>
      <c r="CY206" s="144"/>
      <c r="CZ206" s="144"/>
      <c r="DA206" s="144"/>
      <c r="DB206" s="144"/>
      <c r="DC206" s="144"/>
      <c r="DD206" s="144"/>
      <c r="DE206" s="144"/>
      <c r="DF206" s="144"/>
      <c r="DG206" s="144"/>
      <c r="DH206" s="144"/>
      <c r="DI206" s="144"/>
      <c r="DJ206" s="144"/>
      <c r="DK206" s="144"/>
      <c r="DL206" s="144"/>
      <c r="DM206" s="144"/>
      <c r="DN206" s="144"/>
      <c r="DO206" s="144"/>
      <c r="DP206" s="144"/>
      <c r="DQ206" s="144"/>
      <c r="DR206" s="144"/>
      <c r="DS206" s="144"/>
      <c r="DT206" s="144"/>
      <c r="DU206" s="144"/>
      <c r="DV206" s="144"/>
      <c r="DW206" s="144"/>
      <c r="DX206" s="144"/>
      <c r="DY206" s="144"/>
      <c r="DZ206" s="144"/>
      <c r="EA206" s="144"/>
      <c r="EB206" s="144"/>
      <c r="EC206" s="144"/>
      <c r="ED206" s="144"/>
      <c r="EE206" s="144"/>
      <c r="EF206" s="144"/>
      <c r="EG206" s="144"/>
      <c r="EH206" s="144"/>
      <c r="EI206" s="144"/>
      <c r="EJ206" s="144"/>
      <c r="EK206" s="144"/>
      <c r="EL206" s="144"/>
      <c r="EM206" s="144"/>
      <c r="EN206" s="144"/>
      <c r="EO206" s="144"/>
      <c r="EP206" s="144"/>
      <c r="EQ206" s="144"/>
      <c r="ER206" s="144"/>
      <c r="ES206" s="144"/>
      <c r="ET206" s="144"/>
      <c r="EU206" s="144"/>
      <c r="EV206" s="144"/>
      <c r="EW206" s="144"/>
      <c r="EX206" s="144"/>
      <c r="EY206" s="144"/>
      <c r="EZ206" s="144"/>
      <c r="FA206" s="144"/>
      <c r="FB206" s="144"/>
      <c r="FC206" s="144"/>
      <c r="FD206" s="144"/>
      <c r="FE206" s="144"/>
      <c r="FF206" s="144"/>
      <c r="FG206" s="144"/>
      <c r="FH206" s="144"/>
      <c r="FI206" s="144"/>
      <c r="FJ206" s="144"/>
      <c r="FK206" s="144"/>
      <c r="FL206" s="144"/>
      <c r="FM206" s="144"/>
      <c r="FN206" s="144"/>
      <c r="FO206" s="144"/>
      <c r="FP206" s="144"/>
      <c r="FQ206" s="144"/>
      <c r="FR206" s="144"/>
      <c r="FS206" s="144"/>
      <c r="FT206" s="144"/>
      <c r="FU206" s="144"/>
      <c r="FV206" s="144"/>
      <c r="FW206" s="144"/>
      <c r="FX206" s="144"/>
      <c r="FY206" s="144"/>
      <c r="FZ206" s="144"/>
      <c r="GA206" s="144"/>
      <c r="GB206" s="144"/>
      <c r="GC206" s="144"/>
      <c r="GD206" s="144"/>
      <c r="GE206" s="144"/>
      <c r="GF206" s="144"/>
      <c r="GG206" s="144"/>
      <c r="GH206" s="144"/>
      <c r="GI206" s="144"/>
      <c r="GJ206" s="144"/>
      <c r="GK206" s="144"/>
      <c r="GL206" s="144"/>
      <c r="GM206" s="144"/>
      <c r="GN206" s="144"/>
      <c r="GO206" s="144"/>
      <c r="GP206" s="144"/>
      <c r="GQ206" s="144"/>
      <c r="GR206" s="144"/>
      <c r="GS206" s="144"/>
      <c r="GT206" s="144"/>
      <c r="GU206" s="144"/>
      <c r="GV206" s="144"/>
      <c r="GW206" s="144"/>
      <c r="GX206" s="144"/>
      <c r="GY206" s="144"/>
      <c r="GZ206" s="144"/>
      <c r="HA206" s="144"/>
      <c r="HB206" s="144"/>
      <c r="HC206" s="144"/>
      <c r="HD206" s="144"/>
      <c r="HE206" s="144"/>
      <c r="HF206" s="144"/>
      <c r="HG206" s="144"/>
      <c r="HH206" s="144"/>
      <c r="HI206" s="144"/>
      <c r="HJ206" s="144"/>
      <c r="HK206" s="144"/>
      <c r="HL206" s="144"/>
      <c r="HM206" s="144"/>
      <c r="HN206" s="144"/>
      <c r="HO206" s="144"/>
      <c r="HP206" s="144"/>
      <c r="HQ206" s="144"/>
      <c r="HR206" s="144"/>
      <c r="HS206" s="144"/>
      <c r="HT206" s="144"/>
      <c r="HU206" s="144"/>
      <c r="HV206" s="144"/>
      <c r="HW206" s="144"/>
      <c r="HX206" s="144"/>
      <c r="HY206" s="144"/>
      <c r="HZ206" s="144"/>
      <c r="IA206" s="144"/>
      <c r="IB206" s="144"/>
      <c r="IC206" s="144"/>
      <c r="ID206" s="144"/>
      <c r="IE206" s="144"/>
      <c r="IF206" s="144"/>
      <c r="IG206" s="144"/>
      <c r="IH206" s="144"/>
      <c r="II206" s="144"/>
      <c r="IJ206" s="144"/>
      <c r="IK206" s="144"/>
      <c r="IL206" s="144"/>
      <c r="IM206" s="144"/>
      <c r="IN206" s="144"/>
      <c r="IO206" s="144"/>
      <c r="IP206" s="144"/>
      <c r="IQ206" s="144"/>
      <c r="IR206" s="144"/>
      <c r="IS206" s="144"/>
      <c r="IT206" s="144"/>
      <c r="IU206" s="144"/>
      <c r="IV206" s="144"/>
      <c r="IW206" s="144"/>
      <c r="IX206" s="144"/>
      <c r="IY206" s="144"/>
      <c r="IZ206" s="144"/>
      <c r="JA206" s="144"/>
      <c r="JB206" s="144"/>
      <c r="JC206" s="144"/>
      <c r="JD206" s="144"/>
      <c r="JE206" s="144"/>
      <c r="JF206" s="144"/>
      <c r="JG206" s="144"/>
      <c r="JH206" s="144"/>
      <c r="JI206" s="144"/>
      <c r="JJ206" s="144"/>
      <c r="JK206" s="144"/>
      <c r="JL206" s="144"/>
      <c r="JM206" s="144"/>
      <c r="JN206" s="144"/>
      <c r="JO206" s="144"/>
      <c r="JP206" s="144"/>
      <c r="JQ206" s="144"/>
      <c r="JR206" s="144"/>
      <c r="JS206" s="144"/>
      <c r="JT206" s="144"/>
      <c r="JU206" s="144"/>
      <c r="JV206" s="144"/>
      <c r="JW206" s="144"/>
      <c r="JX206" s="144"/>
      <c r="JY206" s="144"/>
      <c r="JZ206" s="144"/>
      <c r="KA206" s="144"/>
      <c r="KB206" s="144"/>
      <c r="KC206" s="144"/>
      <c r="KD206" s="144"/>
      <c r="KE206" s="144"/>
      <c r="KF206" s="144"/>
      <c r="KG206" s="144"/>
      <c r="KH206" s="144"/>
      <c r="KI206" s="144"/>
      <c r="KJ206" s="144"/>
      <c r="KK206" s="144"/>
      <c r="KL206" s="144"/>
      <c r="KM206" s="144"/>
      <c r="KN206" s="144"/>
      <c r="KO206" s="144"/>
      <c r="KP206" s="144"/>
      <c r="KQ206" s="144"/>
      <c r="KR206" s="144"/>
      <c r="KS206" s="144"/>
      <c r="KT206" s="144"/>
      <c r="KU206" s="144"/>
      <c r="KV206" s="144"/>
      <c r="KW206" s="144"/>
      <c r="KX206" s="144"/>
      <c r="KY206" s="144"/>
      <c r="KZ206" s="144"/>
      <c r="LA206" s="144"/>
      <c r="LB206" s="144"/>
      <c r="LC206" s="144"/>
      <c r="LD206" s="144"/>
      <c r="LE206" s="144"/>
      <c r="LF206" s="144"/>
      <c r="LG206" s="144"/>
      <c r="LH206" s="144"/>
      <c r="LI206" s="144"/>
      <c r="LJ206" s="144"/>
      <c r="LK206" s="144"/>
      <c r="LL206" s="144"/>
      <c r="LM206" s="144"/>
      <c r="LN206" s="144"/>
      <c r="LO206" s="144"/>
      <c r="LP206" s="144"/>
      <c r="LQ206" s="144"/>
      <c r="LR206" s="144"/>
      <c r="LS206" s="144"/>
      <c r="LT206" s="144"/>
      <c r="LU206" s="144"/>
      <c r="LV206" s="144"/>
      <c r="LW206" s="144"/>
      <c r="LX206" s="144"/>
      <c r="LY206" s="144"/>
      <c r="LZ206" s="144"/>
      <c r="MA206" s="144"/>
      <c r="MB206" s="144"/>
      <c r="MC206" s="144"/>
      <c r="MD206" s="144"/>
      <c r="ME206" s="144"/>
      <c r="MF206" s="144"/>
      <c r="MG206" s="144"/>
      <c r="MH206" s="144"/>
      <c r="MI206" s="144"/>
      <c r="MJ206" s="144"/>
      <c r="MK206" s="144"/>
      <c r="ML206" s="144"/>
      <c r="MM206" s="144"/>
      <c r="MN206" s="144"/>
      <c r="MO206" s="144"/>
      <c r="MP206" s="144"/>
      <c r="MQ206" s="144"/>
      <c r="MR206" s="144"/>
      <c r="MS206" s="144"/>
      <c r="MT206" s="144"/>
      <c r="MU206" s="144"/>
      <c r="MV206" s="144"/>
      <c r="MW206" s="144"/>
      <c r="MX206" s="144"/>
      <c r="MY206" s="144"/>
      <c r="MZ206" s="144"/>
      <c r="NA206" s="144"/>
      <c r="NB206" s="144"/>
      <c r="NC206" s="144"/>
      <c r="ND206" s="144"/>
      <c r="NE206" s="144"/>
      <c r="NF206" s="144"/>
      <c r="NG206" s="144"/>
      <c r="NH206" s="144"/>
      <c r="NI206" s="144"/>
      <c r="NJ206" s="144"/>
      <c r="NK206" s="144"/>
      <c r="NL206" s="144"/>
      <c r="NM206" s="144"/>
      <c r="NN206" s="144"/>
      <c r="NO206" s="144"/>
      <c r="NP206" s="144"/>
      <c r="NQ206" s="144"/>
      <c r="NR206" s="144"/>
      <c r="NS206" s="144"/>
      <c r="NT206" s="144"/>
      <c r="NU206" s="144"/>
      <c r="NV206" s="144"/>
      <c r="NW206" s="144"/>
      <c r="NX206" s="144"/>
      <c r="NY206" s="144"/>
      <c r="NZ206" s="144"/>
      <c r="OA206" s="144"/>
      <c r="OB206" s="144"/>
      <c r="OC206" s="144"/>
      <c r="OD206" s="144"/>
      <c r="OE206" s="144"/>
      <c r="OF206" s="144"/>
      <c r="OG206" s="144"/>
      <c r="OH206" s="144"/>
      <c r="OI206" s="144"/>
      <c r="OJ206" s="144"/>
      <c r="OK206" s="144"/>
      <c r="OL206" s="144"/>
      <c r="OM206" s="144"/>
      <c r="ON206" s="144"/>
      <c r="OO206" s="144"/>
      <c r="OP206" s="144"/>
      <c r="OQ206" s="144"/>
      <c r="OR206" s="144"/>
      <c r="OS206" s="144"/>
      <c r="OT206" s="144"/>
      <c r="OU206" s="144"/>
      <c r="OV206" s="144"/>
      <c r="OW206" s="144"/>
      <c r="OX206" s="144"/>
      <c r="OY206" s="144"/>
      <c r="OZ206" s="144"/>
      <c r="PA206" s="144"/>
      <c r="PB206" s="144"/>
      <c r="PC206" s="144"/>
      <c r="PD206" s="144"/>
      <c r="PE206" s="144"/>
      <c r="PF206" s="144"/>
      <c r="PG206" s="144"/>
      <c r="PH206" s="144"/>
      <c r="PI206" s="144"/>
      <c r="PJ206" s="144"/>
      <c r="PK206" s="144"/>
      <c r="PL206" s="144"/>
      <c r="PM206" s="144"/>
      <c r="PN206" s="144"/>
      <c r="PO206" s="144"/>
      <c r="PP206" s="144"/>
      <c r="PQ206" s="144"/>
      <c r="PR206" s="144"/>
      <c r="PS206" s="144"/>
      <c r="PT206" s="144"/>
      <c r="PU206" s="144"/>
      <c r="PV206" s="144"/>
      <c r="PW206" s="144"/>
      <c r="PX206" s="144"/>
      <c r="PY206" s="144"/>
      <c r="PZ206" s="144"/>
      <c r="QA206" s="144"/>
      <c r="QB206" s="144"/>
      <c r="QC206" s="144"/>
      <c r="QD206" s="144"/>
      <c r="QE206" s="144"/>
      <c r="QF206" s="144"/>
      <c r="QG206" s="144"/>
      <c r="QH206" s="144"/>
      <c r="QI206" s="144"/>
      <c r="QJ206" s="144"/>
      <c r="QK206" s="144"/>
      <c r="QL206" s="144"/>
      <c r="QM206" s="144"/>
      <c r="QN206" s="144"/>
      <c r="QO206" s="144"/>
      <c r="QP206" s="144"/>
      <c r="QQ206" s="144"/>
      <c r="QR206" s="144"/>
      <c r="QS206" s="144"/>
      <c r="QT206" s="144"/>
      <c r="QU206" s="144"/>
      <c r="QV206" s="144"/>
      <c r="QW206" s="144"/>
      <c r="QX206" s="144"/>
      <c r="QY206" s="144"/>
      <c r="QZ206" s="144"/>
      <c r="RA206" s="144"/>
      <c r="RB206" s="144"/>
      <c r="RC206" s="144"/>
      <c r="RD206" s="144"/>
      <c r="RE206" s="144"/>
      <c r="RF206" s="144"/>
      <c r="RG206" s="144"/>
      <c r="RH206" s="144"/>
      <c r="RI206" s="144"/>
      <c r="RJ206" s="144"/>
      <c r="RK206" s="144"/>
      <c r="RL206" s="144"/>
      <c r="RM206" s="144"/>
      <c r="RN206" s="144"/>
      <c r="RO206" s="144"/>
      <c r="RP206" s="144"/>
      <c r="RQ206" s="144"/>
      <c r="RR206" s="144"/>
      <c r="RS206" s="144"/>
      <c r="RT206" s="144"/>
      <c r="RU206" s="144"/>
      <c r="RV206" s="144"/>
      <c r="RW206" s="144"/>
      <c r="RX206" s="144"/>
      <c r="RY206" s="144"/>
      <c r="RZ206" s="144"/>
      <c r="SA206" s="144"/>
      <c r="SB206" s="144"/>
      <c r="SC206" s="144"/>
      <c r="SD206" s="144"/>
      <c r="SE206" s="144"/>
      <c r="SF206" s="144"/>
      <c r="SG206" s="144"/>
      <c r="SH206" s="144"/>
      <c r="SI206" s="144"/>
      <c r="SJ206" s="144"/>
      <c r="SK206" s="144"/>
      <c r="SL206" s="144"/>
      <c r="SM206" s="144"/>
      <c r="SN206" s="144"/>
      <c r="SO206" s="144"/>
      <c r="SP206" s="144"/>
      <c r="SQ206" s="144"/>
      <c r="SR206" s="144"/>
      <c r="SS206" s="144"/>
      <c r="ST206" s="144"/>
      <c r="SU206" s="144"/>
      <c r="SV206" s="144"/>
      <c r="SW206" s="144"/>
      <c r="SX206" s="144"/>
      <c r="SY206" s="144"/>
      <c r="SZ206" s="144"/>
      <c r="TA206" s="144"/>
      <c r="TB206" s="144"/>
      <c r="TC206" s="144"/>
      <c r="TD206" s="144"/>
      <c r="TE206" s="144"/>
      <c r="TF206" s="144"/>
      <c r="TG206" s="144"/>
      <c r="TH206" s="144"/>
      <c r="TI206" s="144"/>
      <c r="TJ206" s="144"/>
      <c r="TK206" s="144"/>
      <c r="TL206" s="144"/>
      <c r="TM206" s="144"/>
      <c r="TN206" s="144"/>
      <c r="TO206" s="144"/>
      <c r="TP206" s="144"/>
      <c r="TQ206" s="144"/>
      <c r="TR206" s="144"/>
      <c r="TS206" s="144"/>
      <c r="TT206" s="144"/>
      <c r="TU206" s="144"/>
      <c r="TV206" s="144"/>
      <c r="TW206" s="144"/>
      <c r="TX206" s="144"/>
      <c r="TY206" s="144"/>
      <c r="TZ206" s="144"/>
      <c r="UA206" s="144"/>
      <c r="UB206" s="144"/>
      <c r="UC206" s="144"/>
      <c r="UD206" s="144"/>
      <c r="UE206" s="144"/>
      <c r="UF206" s="144"/>
      <c r="UG206" s="144"/>
      <c r="UH206" s="144"/>
      <c r="UI206" s="144"/>
      <c r="UJ206" s="144"/>
      <c r="UK206" s="144"/>
      <c r="UL206" s="144"/>
      <c r="UM206" s="144"/>
      <c r="UN206" s="144"/>
      <c r="UO206" s="144"/>
      <c r="UP206" s="144"/>
      <c r="UQ206" s="144"/>
      <c r="UR206" s="144"/>
      <c r="US206" s="144"/>
      <c r="UT206" s="144"/>
      <c r="UU206" s="144"/>
      <c r="UV206" s="144"/>
      <c r="UW206" s="144"/>
      <c r="UX206" s="144"/>
      <c r="UY206" s="144"/>
      <c r="UZ206" s="144"/>
      <c r="VA206" s="144"/>
      <c r="VB206" s="144"/>
      <c r="VC206" s="144"/>
      <c r="VD206" s="144"/>
      <c r="VE206" s="144"/>
      <c r="VF206" s="144"/>
      <c r="VG206" s="144"/>
      <c r="VH206" s="144"/>
      <c r="VI206" s="144"/>
      <c r="VJ206" s="144"/>
      <c r="VK206" s="144"/>
      <c r="VL206" s="144"/>
      <c r="VM206" s="144"/>
      <c r="VN206" s="144"/>
      <c r="VO206" s="144"/>
      <c r="VP206" s="144"/>
      <c r="VQ206" s="144"/>
      <c r="VR206" s="144"/>
      <c r="VS206" s="144"/>
      <c r="VT206" s="144"/>
      <c r="VU206" s="144"/>
      <c r="VV206" s="144"/>
      <c r="VW206" s="144"/>
      <c r="VX206" s="144"/>
      <c r="VY206" s="144"/>
      <c r="VZ206" s="144"/>
      <c r="WA206" s="144"/>
      <c r="WB206" s="144"/>
      <c r="WC206" s="144"/>
      <c r="WD206" s="144"/>
      <c r="WE206" s="144"/>
      <c r="WF206" s="144"/>
      <c r="WG206" s="144"/>
      <c r="WH206" s="144"/>
      <c r="WI206" s="144"/>
      <c r="WJ206" s="144"/>
      <c r="WK206" s="144"/>
      <c r="WL206" s="144"/>
      <c r="WM206" s="144"/>
      <c r="WN206" s="144"/>
      <c r="WO206" s="144"/>
      <c r="WP206" s="144"/>
      <c r="WQ206" s="144"/>
      <c r="WR206" s="144"/>
      <c r="WS206" s="144"/>
      <c r="WT206" s="144"/>
      <c r="WU206" s="144"/>
      <c r="WV206" s="144"/>
      <c r="WW206" s="144"/>
      <c r="WX206" s="144"/>
      <c r="WY206" s="144"/>
      <c r="WZ206" s="144"/>
      <c r="XA206" s="144"/>
      <c r="XB206" s="144"/>
      <c r="XC206" s="144"/>
      <c r="XD206" s="144"/>
      <c r="XE206" s="144"/>
      <c r="XF206" s="144"/>
      <c r="XG206" s="144"/>
      <c r="XH206" s="144"/>
      <c r="XI206" s="144"/>
      <c r="XJ206" s="144"/>
      <c r="XK206" s="144"/>
      <c r="XL206" s="144"/>
      <c r="XM206" s="144"/>
      <c r="XN206" s="144"/>
      <c r="XO206" s="144"/>
      <c r="XP206" s="144"/>
      <c r="XQ206" s="144"/>
      <c r="XR206" s="144"/>
      <c r="XS206" s="144"/>
      <c r="XT206" s="144"/>
      <c r="XU206" s="144"/>
      <c r="XV206" s="144"/>
      <c r="XW206" s="144"/>
      <c r="XX206" s="144"/>
      <c r="XY206" s="144"/>
      <c r="XZ206" s="144"/>
      <c r="YA206" s="144"/>
      <c r="YB206" s="144"/>
      <c r="YC206" s="144"/>
      <c r="YD206" s="144"/>
      <c r="YE206" s="144"/>
      <c r="YF206" s="144"/>
      <c r="YG206" s="144"/>
      <c r="YH206" s="144"/>
      <c r="YI206" s="144"/>
      <c r="YJ206" s="144"/>
      <c r="YK206" s="144"/>
      <c r="YL206" s="144"/>
      <c r="YM206" s="144"/>
      <c r="YN206" s="144"/>
      <c r="YO206" s="144"/>
      <c r="YP206" s="144"/>
      <c r="YQ206" s="144"/>
      <c r="YR206" s="144"/>
      <c r="YS206" s="144"/>
      <c r="YT206" s="144"/>
      <c r="YU206" s="144"/>
      <c r="YV206" s="144"/>
      <c r="YW206" s="144"/>
      <c r="YX206" s="144"/>
      <c r="YY206" s="144"/>
      <c r="YZ206" s="144"/>
      <c r="ZA206" s="144"/>
      <c r="ZB206" s="144"/>
      <c r="ZC206" s="144"/>
      <c r="ZD206" s="144"/>
      <c r="ZE206" s="144"/>
      <c r="ZF206" s="144"/>
      <c r="ZG206" s="144"/>
      <c r="ZH206" s="144"/>
      <c r="ZI206" s="144"/>
      <c r="ZJ206" s="144"/>
      <c r="ZK206" s="144"/>
      <c r="ZL206" s="144"/>
      <c r="ZM206" s="144"/>
      <c r="ZN206" s="144"/>
      <c r="ZO206" s="144"/>
      <c r="ZP206" s="144"/>
      <c r="ZQ206" s="144"/>
      <c r="ZR206" s="144"/>
      <c r="ZS206" s="144"/>
      <c r="ZT206" s="144"/>
      <c r="ZU206" s="144"/>
      <c r="ZV206" s="144"/>
      <c r="ZW206" s="144"/>
      <c r="ZX206" s="144"/>
      <c r="ZY206" s="144"/>
      <c r="ZZ206" s="144"/>
      <c r="AAA206" s="144"/>
      <c r="AAB206" s="144"/>
      <c r="AAC206" s="144"/>
      <c r="AAD206" s="144"/>
      <c r="AAE206" s="144"/>
      <c r="AAF206" s="144"/>
      <c r="AAG206" s="144"/>
      <c r="AAH206" s="144"/>
      <c r="AAI206" s="144"/>
      <c r="AAJ206" s="144"/>
      <c r="AAK206" s="144"/>
      <c r="AAL206" s="144"/>
      <c r="AAM206" s="144"/>
      <c r="AAN206" s="144"/>
      <c r="AAO206" s="144"/>
      <c r="AAP206" s="144"/>
      <c r="AAQ206" s="144"/>
      <c r="AAR206" s="144"/>
      <c r="AAS206" s="144"/>
      <c r="AAT206" s="144"/>
      <c r="AAU206" s="144"/>
      <c r="AAV206" s="144"/>
      <c r="AAW206" s="144"/>
      <c r="AAX206" s="144"/>
      <c r="AAY206" s="144"/>
      <c r="AAZ206" s="144"/>
      <c r="ABA206" s="144"/>
      <c r="ABB206" s="144"/>
      <c r="ABC206" s="144"/>
      <c r="ABD206" s="144"/>
      <c r="ABE206" s="144"/>
      <c r="ABF206" s="144"/>
      <c r="ABG206" s="144"/>
      <c r="ABH206" s="144"/>
      <c r="ABI206" s="144"/>
      <c r="ABJ206" s="144"/>
      <c r="ABK206" s="144"/>
      <c r="ABL206" s="144"/>
      <c r="ABM206" s="144"/>
      <c r="ABN206" s="144"/>
      <c r="ABO206" s="144"/>
      <c r="ABP206" s="144"/>
      <c r="ABQ206" s="144"/>
      <c r="ABR206" s="144"/>
      <c r="ABS206" s="144"/>
      <c r="ABT206" s="144"/>
      <c r="ABU206" s="144"/>
      <c r="ABV206" s="144"/>
      <c r="ABW206" s="144"/>
      <c r="ABX206" s="144"/>
      <c r="ABY206" s="144"/>
      <c r="ABZ206" s="144"/>
      <c r="ACA206" s="144"/>
      <c r="ACB206" s="144"/>
      <c r="ACC206" s="144"/>
      <c r="ACD206" s="144"/>
      <c r="ACE206" s="144"/>
      <c r="ACF206" s="144"/>
      <c r="ACG206" s="144"/>
      <c r="ACH206" s="144"/>
      <c r="ACI206" s="144"/>
      <c r="ACJ206" s="144"/>
      <c r="ACK206" s="144"/>
      <c r="ACL206" s="144"/>
      <c r="ACM206" s="144"/>
      <c r="ACN206" s="144"/>
      <c r="ACO206" s="144"/>
      <c r="ACP206" s="144"/>
      <c r="ACQ206" s="144"/>
      <c r="ACR206" s="144"/>
      <c r="ACS206" s="144"/>
      <c r="ACT206" s="144"/>
      <c r="ACU206" s="144"/>
      <c r="ACV206" s="144"/>
      <c r="ACW206" s="144"/>
      <c r="ACX206" s="144"/>
      <c r="ACY206" s="144"/>
      <c r="ACZ206" s="144"/>
      <c r="ADA206" s="144"/>
      <c r="ADB206" s="144"/>
      <c r="ADC206" s="144"/>
      <c r="ADD206" s="144"/>
      <c r="ADE206" s="144"/>
      <c r="ADF206" s="144"/>
      <c r="ADG206" s="144"/>
      <c r="ADH206" s="144"/>
      <c r="ADI206" s="144"/>
      <c r="ADJ206" s="144"/>
      <c r="ADK206" s="144"/>
      <c r="ADL206" s="144"/>
      <c r="ADM206" s="144"/>
      <c r="ADN206" s="144"/>
      <c r="ADO206" s="144"/>
      <c r="ADP206" s="144"/>
      <c r="ADQ206" s="144"/>
      <c r="ADR206" s="144"/>
      <c r="ADS206" s="144"/>
      <c r="ADT206" s="144"/>
      <c r="ADU206" s="144"/>
      <c r="ADV206" s="144"/>
      <c r="ADW206" s="144"/>
      <c r="ADX206" s="144"/>
      <c r="ADY206" s="144"/>
      <c r="ADZ206" s="144"/>
      <c r="AEA206" s="144"/>
      <c r="AEB206" s="144"/>
      <c r="AEC206" s="144"/>
      <c r="AED206" s="144"/>
      <c r="AEE206" s="144"/>
      <c r="AEF206" s="144"/>
      <c r="AEG206" s="144"/>
      <c r="AEH206" s="144"/>
      <c r="AEI206" s="144"/>
      <c r="AEJ206" s="144"/>
      <c r="AEK206" s="144"/>
      <c r="AEL206" s="144"/>
      <c r="AEM206" s="144"/>
      <c r="AEN206" s="144"/>
      <c r="AEO206" s="144"/>
      <c r="AEP206" s="144"/>
      <c r="AEQ206" s="144"/>
      <c r="AER206" s="144"/>
      <c r="AES206" s="144"/>
      <c r="AET206" s="144"/>
      <c r="AEU206" s="144"/>
      <c r="AEV206" s="144"/>
      <c r="AEW206" s="144"/>
      <c r="AEX206" s="144"/>
      <c r="AEY206" s="144"/>
      <c r="AEZ206" s="144"/>
      <c r="AFA206" s="144"/>
      <c r="AFB206" s="144"/>
      <c r="AFC206" s="144"/>
      <c r="AFD206" s="144"/>
      <c r="AFE206" s="144"/>
      <c r="AFF206" s="144"/>
      <c r="AFG206" s="144"/>
      <c r="AFH206" s="144"/>
      <c r="AFI206" s="144"/>
      <c r="AFJ206" s="144"/>
      <c r="AFK206" s="144"/>
      <c r="AFL206" s="144"/>
      <c r="AFM206" s="144"/>
      <c r="AFN206" s="144"/>
      <c r="AFO206" s="144"/>
      <c r="AFP206" s="144"/>
      <c r="AFQ206" s="144"/>
      <c r="AFR206" s="144"/>
      <c r="AFS206" s="144"/>
      <c r="AFT206" s="144"/>
      <c r="AFU206" s="144"/>
      <c r="AFV206" s="144"/>
      <c r="AFW206" s="144"/>
      <c r="AFX206" s="144"/>
      <c r="AFY206" s="144"/>
      <c r="AFZ206" s="144"/>
      <c r="AGA206" s="144"/>
      <c r="AGB206" s="144"/>
      <c r="AGC206" s="144"/>
      <c r="AGD206" s="144"/>
      <c r="AGE206" s="144"/>
      <c r="AGF206" s="144"/>
      <c r="AGG206" s="144"/>
      <c r="AGH206" s="144"/>
      <c r="AGI206" s="144"/>
      <c r="AGJ206" s="144"/>
      <c r="AGK206" s="144"/>
      <c r="AGL206" s="144"/>
      <c r="AGM206" s="144"/>
      <c r="AGN206" s="144"/>
      <c r="AGO206" s="144"/>
      <c r="AGP206" s="144"/>
      <c r="AGQ206" s="144"/>
      <c r="AGR206" s="144"/>
      <c r="AGS206" s="144"/>
      <c r="AGT206" s="144"/>
      <c r="AGU206" s="144"/>
      <c r="AGV206" s="144"/>
      <c r="AGW206" s="144"/>
      <c r="AGX206" s="144"/>
      <c r="AGY206" s="144"/>
      <c r="AGZ206" s="144"/>
      <c r="AHA206" s="144"/>
      <c r="AHB206" s="144"/>
      <c r="AHC206" s="144"/>
      <c r="AHD206" s="144"/>
      <c r="AHE206" s="144"/>
      <c r="AHF206" s="144"/>
      <c r="AHG206" s="144"/>
      <c r="AHH206" s="144"/>
      <c r="AHI206" s="144"/>
      <c r="AHJ206" s="144"/>
      <c r="AHK206" s="144"/>
      <c r="AHL206" s="144"/>
      <c r="AHM206" s="144"/>
      <c r="AHN206" s="144"/>
      <c r="AHO206" s="144"/>
      <c r="AHP206" s="144"/>
      <c r="AHQ206" s="144"/>
      <c r="AHR206" s="144"/>
      <c r="AHS206" s="144"/>
      <c r="AHT206" s="144"/>
      <c r="AHU206" s="144"/>
      <c r="AHV206" s="144"/>
      <c r="AHW206" s="144"/>
      <c r="AHX206" s="144"/>
      <c r="AHY206" s="144"/>
      <c r="AHZ206" s="144"/>
      <c r="AIA206" s="144"/>
      <c r="AIB206" s="144"/>
      <c r="AIC206" s="144"/>
      <c r="AID206" s="144"/>
      <c r="AIE206" s="144"/>
      <c r="AIF206" s="144"/>
      <c r="AIG206" s="144"/>
      <c r="AIH206" s="144"/>
      <c r="AII206" s="144"/>
      <c r="AIJ206" s="144"/>
      <c r="AIK206" s="144"/>
      <c r="AIL206" s="144"/>
      <c r="AIM206" s="144"/>
      <c r="AIN206" s="144"/>
      <c r="AIO206" s="144"/>
      <c r="AIP206" s="144"/>
      <c r="AIQ206" s="144"/>
      <c r="AIR206" s="144"/>
      <c r="AIS206" s="144"/>
      <c r="AIT206" s="144"/>
      <c r="AIU206" s="144"/>
      <c r="AIV206" s="144"/>
      <c r="AIW206" s="144"/>
      <c r="AIX206" s="144"/>
      <c r="AIY206" s="144"/>
      <c r="AIZ206" s="144"/>
      <c r="AJA206" s="144"/>
      <c r="AJB206" s="144"/>
      <c r="AJC206" s="144"/>
      <c r="AJD206" s="144"/>
      <c r="AJE206" s="144"/>
      <c r="AJF206" s="144"/>
      <c r="AJG206" s="144"/>
      <c r="AJH206" s="144"/>
      <c r="AJI206" s="144"/>
      <c r="AJJ206" s="144"/>
      <c r="AJK206" s="144"/>
      <c r="AJL206" s="144"/>
      <c r="AJM206" s="144"/>
      <c r="AJN206" s="144"/>
      <c r="AJO206" s="144"/>
      <c r="AJP206" s="144"/>
      <c r="AJQ206" s="144"/>
      <c r="AJR206" s="144"/>
      <c r="AJS206" s="144"/>
      <c r="AJT206" s="144"/>
      <c r="AJU206" s="144"/>
      <c r="AJV206" s="144"/>
      <c r="AJW206" s="144"/>
      <c r="AJX206" s="144"/>
      <c r="AJY206" s="144"/>
      <c r="AJZ206" s="144"/>
      <c r="AKA206" s="144"/>
      <c r="AKB206" s="144"/>
      <c r="AKC206" s="144"/>
      <c r="AKD206" s="144"/>
      <c r="AKE206" s="144"/>
      <c r="AKF206" s="144"/>
      <c r="AKG206" s="144"/>
      <c r="AKH206" s="144"/>
      <c r="AKI206" s="144"/>
    </row>
    <row r="207" spans="1:971" s="145" customFormat="1" ht="409.5" customHeight="1">
      <c r="A207" s="481"/>
      <c r="B207" s="481"/>
      <c r="C207" s="479"/>
      <c r="D207" s="479"/>
      <c r="E207" s="479"/>
      <c r="F207" s="624"/>
      <c r="G207" s="611"/>
      <c r="H207" s="611"/>
      <c r="I207" s="610"/>
      <c r="J207" s="610"/>
      <c r="K207" s="610"/>
      <c r="L207" s="610"/>
      <c r="M207" s="610"/>
      <c r="N207" s="488"/>
      <c r="O207" s="491"/>
      <c r="P207" s="488"/>
      <c r="Q207" s="491"/>
      <c r="R207" s="488"/>
      <c r="S207" s="491"/>
      <c r="T207" s="488"/>
      <c r="U207" s="488"/>
      <c r="V207" s="500"/>
      <c r="W207" s="498"/>
      <c r="X207" s="305"/>
      <c r="Y207" s="608"/>
      <c r="Z207" s="308"/>
      <c r="AA207" s="608"/>
      <c r="AB207" s="144"/>
      <c r="AC207" s="144"/>
      <c r="AD207" s="144"/>
      <c r="AE207" s="144"/>
      <c r="AF207" s="144"/>
      <c r="AG207" s="144"/>
      <c r="AH207" s="144"/>
      <c r="AI207" s="144"/>
      <c r="AJ207" s="144"/>
      <c r="AK207" s="144"/>
      <c r="AL207" s="144"/>
      <c r="AM207" s="144"/>
      <c r="AN207" s="144"/>
      <c r="AO207" s="144"/>
      <c r="AP207" s="144"/>
      <c r="AQ207" s="144"/>
      <c r="AR207" s="144"/>
      <c r="AS207" s="144"/>
      <c r="AT207" s="144"/>
      <c r="AU207" s="144"/>
      <c r="AV207" s="144"/>
      <c r="AW207" s="144"/>
      <c r="AX207" s="144"/>
      <c r="AY207" s="144"/>
      <c r="AZ207" s="144"/>
      <c r="BA207" s="144"/>
      <c r="BB207" s="144"/>
      <c r="BC207" s="144"/>
      <c r="BD207" s="144"/>
      <c r="BE207" s="144"/>
      <c r="BF207" s="144"/>
      <c r="BG207" s="144"/>
      <c r="BH207" s="144"/>
      <c r="BI207" s="144"/>
      <c r="BJ207" s="144"/>
      <c r="BK207" s="144"/>
      <c r="BL207" s="144"/>
      <c r="BM207" s="144"/>
      <c r="BN207" s="144"/>
      <c r="BO207" s="144"/>
      <c r="BP207" s="144"/>
      <c r="BQ207" s="144"/>
      <c r="BR207" s="144"/>
      <c r="BS207" s="144"/>
      <c r="BT207" s="144"/>
      <c r="BU207" s="144"/>
      <c r="BV207" s="144"/>
      <c r="BW207" s="144"/>
      <c r="BX207" s="144"/>
      <c r="BY207" s="144"/>
      <c r="BZ207" s="144"/>
      <c r="CA207" s="144"/>
      <c r="CB207" s="144"/>
      <c r="CC207" s="144"/>
      <c r="CD207" s="144"/>
      <c r="CE207" s="144"/>
      <c r="CF207" s="144"/>
      <c r="CG207" s="144"/>
      <c r="CH207" s="144"/>
      <c r="CI207" s="144"/>
      <c r="CJ207" s="144"/>
      <c r="CK207" s="144"/>
      <c r="CL207" s="144"/>
      <c r="CM207" s="144"/>
      <c r="CN207" s="144"/>
      <c r="CO207" s="144"/>
      <c r="CP207" s="144"/>
      <c r="CQ207" s="144"/>
      <c r="CR207" s="144"/>
      <c r="CS207" s="144"/>
      <c r="CT207" s="144"/>
      <c r="CU207" s="144"/>
      <c r="CV207" s="144"/>
      <c r="CW207" s="144"/>
      <c r="CX207" s="144"/>
      <c r="CY207" s="144"/>
      <c r="CZ207" s="144"/>
      <c r="DA207" s="144"/>
      <c r="DB207" s="144"/>
      <c r="DC207" s="144"/>
      <c r="DD207" s="144"/>
      <c r="DE207" s="144"/>
      <c r="DF207" s="144"/>
      <c r="DG207" s="144"/>
      <c r="DH207" s="144"/>
      <c r="DI207" s="144"/>
      <c r="DJ207" s="144"/>
      <c r="DK207" s="144"/>
      <c r="DL207" s="144"/>
      <c r="DM207" s="144"/>
      <c r="DN207" s="144"/>
      <c r="DO207" s="144"/>
      <c r="DP207" s="144"/>
      <c r="DQ207" s="144"/>
      <c r="DR207" s="144"/>
      <c r="DS207" s="144"/>
      <c r="DT207" s="144"/>
      <c r="DU207" s="144"/>
      <c r="DV207" s="144"/>
      <c r="DW207" s="144"/>
      <c r="DX207" s="144"/>
      <c r="DY207" s="144"/>
      <c r="DZ207" s="144"/>
      <c r="EA207" s="144"/>
      <c r="EB207" s="144"/>
      <c r="EC207" s="144"/>
      <c r="ED207" s="144"/>
      <c r="EE207" s="144"/>
      <c r="EF207" s="144"/>
      <c r="EG207" s="144"/>
      <c r="EH207" s="144"/>
      <c r="EI207" s="144"/>
      <c r="EJ207" s="144"/>
      <c r="EK207" s="144"/>
      <c r="EL207" s="144"/>
      <c r="EM207" s="144"/>
      <c r="EN207" s="144"/>
      <c r="EO207" s="144"/>
      <c r="EP207" s="144"/>
      <c r="EQ207" s="144"/>
      <c r="ER207" s="144"/>
      <c r="ES207" s="144"/>
      <c r="ET207" s="144"/>
      <c r="EU207" s="144"/>
      <c r="EV207" s="144"/>
      <c r="EW207" s="144"/>
      <c r="EX207" s="144"/>
      <c r="EY207" s="144"/>
      <c r="EZ207" s="144"/>
      <c r="FA207" s="144"/>
      <c r="FB207" s="144"/>
      <c r="FC207" s="144"/>
      <c r="FD207" s="144"/>
      <c r="FE207" s="144"/>
      <c r="FF207" s="144"/>
      <c r="FG207" s="144"/>
      <c r="FH207" s="144"/>
      <c r="FI207" s="144"/>
      <c r="FJ207" s="144"/>
      <c r="FK207" s="144"/>
      <c r="FL207" s="144"/>
      <c r="FM207" s="144"/>
      <c r="FN207" s="144"/>
      <c r="FO207" s="144"/>
      <c r="FP207" s="144"/>
      <c r="FQ207" s="144"/>
      <c r="FR207" s="144"/>
      <c r="FS207" s="144"/>
      <c r="FT207" s="144"/>
      <c r="FU207" s="144"/>
      <c r="FV207" s="144"/>
      <c r="FW207" s="144"/>
      <c r="FX207" s="144"/>
      <c r="FY207" s="144"/>
      <c r="FZ207" s="144"/>
      <c r="GA207" s="144"/>
      <c r="GB207" s="144"/>
      <c r="GC207" s="144"/>
      <c r="GD207" s="144"/>
      <c r="GE207" s="144"/>
      <c r="GF207" s="144"/>
      <c r="GG207" s="144"/>
      <c r="GH207" s="144"/>
      <c r="GI207" s="144"/>
      <c r="GJ207" s="144"/>
      <c r="GK207" s="144"/>
      <c r="GL207" s="144"/>
      <c r="GM207" s="144"/>
      <c r="GN207" s="144"/>
      <c r="GO207" s="144"/>
      <c r="GP207" s="144"/>
      <c r="GQ207" s="144"/>
      <c r="GR207" s="144"/>
      <c r="GS207" s="144"/>
      <c r="GT207" s="144"/>
      <c r="GU207" s="144"/>
      <c r="GV207" s="144"/>
      <c r="GW207" s="144"/>
      <c r="GX207" s="144"/>
      <c r="GY207" s="144"/>
      <c r="GZ207" s="144"/>
      <c r="HA207" s="144"/>
      <c r="HB207" s="144"/>
      <c r="HC207" s="144"/>
      <c r="HD207" s="144"/>
      <c r="HE207" s="144"/>
      <c r="HF207" s="144"/>
      <c r="HG207" s="144"/>
      <c r="HH207" s="144"/>
      <c r="HI207" s="144"/>
      <c r="HJ207" s="144"/>
      <c r="HK207" s="144"/>
      <c r="HL207" s="144"/>
      <c r="HM207" s="144"/>
      <c r="HN207" s="144"/>
      <c r="HO207" s="144"/>
      <c r="HP207" s="144"/>
      <c r="HQ207" s="144"/>
      <c r="HR207" s="144"/>
      <c r="HS207" s="144"/>
      <c r="HT207" s="144"/>
      <c r="HU207" s="144"/>
      <c r="HV207" s="144"/>
      <c r="HW207" s="144"/>
      <c r="HX207" s="144"/>
      <c r="HY207" s="144"/>
      <c r="HZ207" s="144"/>
      <c r="IA207" s="144"/>
      <c r="IB207" s="144"/>
      <c r="IC207" s="144"/>
      <c r="ID207" s="144"/>
      <c r="IE207" s="144"/>
      <c r="IF207" s="144"/>
      <c r="IG207" s="144"/>
      <c r="IH207" s="144"/>
      <c r="II207" s="144"/>
      <c r="IJ207" s="144"/>
      <c r="IK207" s="144"/>
      <c r="IL207" s="144"/>
      <c r="IM207" s="144"/>
      <c r="IN207" s="144"/>
      <c r="IO207" s="144"/>
      <c r="IP207" s="144"/>
      <c r="IQ207" s="144"/>
      <c r="IR207" s="144"/>
      <c r="IS207" s="144"/>
      <c r="IT207" s="144"/>
      <c r="IU207" s="144"/>
      <c r="IV207" s="144"/>
      <c r="IW207" s="144"/>
      <c r="IX207" s="144"/>
      <c r="IY207" s="144"/>
      <c r="IZ207" s="144"/>
      <c r="JA207" s="144"/>
      <c r="JB207" s="144"/>
      <c r="JC207" s="144"/>
      <c r="JD207" s="144"/>
      <c r="JE207" s="144"/>
      <c r="JF207" s="144"/>
      <c r="JG207" s="144"/>
      <c r="JH207" s="144"/>
      <c r="JI207" s="144"/>
      <c r="JJ207" s="144"/>
      <c r="JK207" s="144"/>
      <c r="JL207" s="144"/>
      <c r="JM207" s="144"/>
      <c r="JN207" s="144"/>
      <c r="JO207" s="144"/>
      <c r="JP207" s="144"/>
      <c r="JQ207" s="144"/>
      <c r="JR207" s="144"/>
      <c r="JS207" s="144"/>
      <c r="JT207" s="144"/>
      <c r="JU207" s="144"/>
      <c r="JV207" s="144"/>
      <c r="JW207" s="144"/>
      <c r="JX207" s="144"/>
      <c r="JY207" s="144"/>
      <c r="JZ207" s="144"/>
      <c r="KA207" s="144"/>
      <c r="KB207" s="144"/>
      <c r="KC207" s="144"/>
      <c r="KD207" s="144"/>
      <c r="KE207" s="144"/>
      <c r="KF207" s="144"/>
      <c r="KG207" s="144"/>
      <c r="KH207" s="144"/>
      <c r="KI207" s="144"/>
      <c r="KJ207" s="144"/>
      <c r="KK207" s="144"/>
      <c r="KL207" s="144"/>
      <c r="KM207" s="144"/>
      <c r="KN207" s="144"/>
      <c r="KO207" s="144"/>
      <c r="KP207" s="144"/>
      <c r="KQ207" s="144"/>
      <c r="KR207" s="144"/>
      <c r="KS207" s="144"/>
      <c r="KT207" s="144"/>
      <c r="KU207" s="144"/>
      <c r="KV207" s="144"/>
      <c r="KW207" s="144"/>
      <c r="KX207" s="144"/>
      <c r="KY207" s="144"/>
      <c r="KZ207" s="144"/>
      <c r="LA207" s="144"/>
      <c r="LB207" s="144"/>
      <c r="LC207" s="144"/>
      <c r="LD207" s="144"/>
      <c r="LE207" s="144"/>
      <c r="LF207" s="144"/>
      <c r="LG207" s="144"/>
      <c r="LH207" s="144"/>
      <c r="LI207" s="144"/>
      <c r="LJ207" s="144"/>
      <c r="LK207" s="144"/>
      <c r="LL207" s="144"/>
      <c r="LM207" s="144"/>
      <c r="LN207" s="144"/>
      <c r="LO207" s="144"/>
      <c r="LP207" s="144"/>
      <c r="LQ207" s="144"/>
      <c r="LR207" s="144"/>
      <c r="LS207" s="144"/>
      <c r="LT207" s="144"/>
      <c r="LU207" s="144"/>
      <c r="LV207" s="144"/>
      <c r="LW207" s="144"/>
      <c r="LX207" s="144"/>
      <c r="LY207" s="144"/>
      <c r="LZ207" s="144"/>
      <c r="MA207" s="144"/>
      <c r="MB207" s="144"/>
      <c r="MC207" s="144"/>
      <c r="MD207" s="144"/>
      <c r="ME207" s="144"/>
      <c r="MF207" s="144"/>
      <c r="MG207" s="144"/>
      <c r="MH207" s="144"/>
      <c r="MI207" s="144"/>
      <c r="MJ207" s="144"/>
      <c r="MK207" s="144"/>
      <c r="ML207" s="144"/>
      <c r="MM207" s="144"/>
      <c r="MN207" s="144"/>
      <c r="MO207" s="144"/>
      <c r="MP207" s="144"/>
      <c r="MQ207" s="144"/>
      <c r="MR207" s="144"/>
      <c r="MS207" s="144"/>
      <c r="MT207" s="144"/>
      <c r="MU207" s="144"/>
      <c r="MV207" s="144"/>
      <c r="MW207" s="144"/>
      <c r="MX207" s="144"/>
      <c r="MY207" s="144"/>
      <c r="MZ207" s="144"/>
      <c r="NA207" s="144"/>
      <c r="NB207" s="144"/>
      <c r="NC207" s="144"/>
      <c r="ND207" s="144"/>
      <c r="NE207" s="144"/>
      <c r="NF207" s="144"/>
      <c r="NG207" s="144"/>
      <c r="NH207" s="144"/>
      <c r="NI207" s="144"/>
      <c r="NJ207" s="144"/>
      <c r="NK207" s="144"/>
      <c r="NL207" s="144"/>
      <c r="NM207" s="144"/>
      <c r="NN207" s="144"/>
      <c r="NO207" s="144"/>
      <c r="NP207" s="144"/>
      <c r="NQ207" s="144"/>
      <c r="NR207" s="144"/>
      <c r="NS207" s="144"/>
      <c r="NT207" s="144"/>
      <c r="NU207" s="144"/>
      <c r="NV207" s="144"/>
      <c r="NW207" s="144"/>
      <c r="NX207" s="144"/>
      <c r="NY207" s="144"/>
      <c r="NZ207" s="144"/>
      <c r="OA207" s="144"/>
      <c r="OB207" s="144"/>
      <c r="OC207" s="144"/>
      <c r="OD207" s="144"/>
      <c r="OE207" s="144"/>
      <c r="OF207" s="144"/>
      <c r="OG207" s="144"/>
      <c r="OH207" s="144"/>
      <c r="OI207" s="144"/>
      <c r="OJ207" s="144"/>
      <c r="OK207" s="144"/>
      <c r="OL207" s="144"/>
      <c r="OM207" s="144"/>
      <c r="ON207" s="144"/>
      <c r="OO207" s="144"/>
      <c r="OP207" s="144"/>
      <c r="OQ207" s="144"/>
      <c r="OR207" s="144"/>
      <c r="OS207" s="144"/>
      <c r="OT207" s="144"/>
      <c r="OU207" s="144"/>
      <c r="OV207" s="144"/>
      <c r="OW207" s="144"/>
      <c r="OX207" s="144"/>
      <c r="OY207" s="144"/>
      <c r="OZ207" s="144"/>
      <c r="PA207" s="144"/>
      <c r="PB207" s="144"/>
      <c r="PC207" s="144"/>
      <c r="PD207" s="144"/>
      <c r="PE207" s="144"/>
      <c r="PF207" s="144"/>
      <c r="PG207" s="144"/>
      <c r="PH207" s="144"/>
      <c r="PI207" s="144"/>
      <c r="PJ207" s="144"/>
      <c r="PK207" s="144"/>
      <c r="PL207" s="144"/>
      <c r="PM207" s="144"/>
      <c r="PN207" s="144"/>
      <c r="PO207" s="144"/>
      <c r="PP207" s="144"/>
      <c r="PQ207" s="144"/>
      <c r="PR207" s="144"/>
      <c r="PS207" s="144"/>
      <c r="PT207" s="144"/>
      <c r="PU207" s="144"/>
      <c r="PV207" s="144"/>
      <c r="PW207" s="144"/>
      <c r="PX207" s="144"/>
      <c r="PY207" s="144"/>
      <c r="PZ207" s="144"/>
      <c r="QA207" s="144"/>
      <c r="QB207" s="144"/>
      <c r="QC207" s="144"/>
      <c r="QD207" s="144"/>
      <c r="QE207" s="144"/>
      <c r="QF207" s="144"/>
      <c r="QG207" s="144"/>
      <c r="QH207" s="144"/>
      <c r="QI207" s="144"/>
      <c r="QJ207" s="144"/>
      <c r="QK207" s="144"/>
      <c r="QL207" s="144"/>
      <c r="QM207" s="144"/>
      <c r="QN207" s="144"/>
      <c r="QO207" s="144"/>
      <c r="QP207" s="144"/>
      <c r="QQ207" s="144"/>
      <c r="QR207" s="144"/>
      <c r="QS207" s="144"/>
      <c r="QT207" s="144"/>
      <c r="QU207" s="144"/>
      <c r="QV207" s="144"/>
      <c r="QW207" s="144"/>
      <c r="QX207" s="144"/>
      <c r="QY207" s="144"/>
      <c r="QZ207" s="144"/>
      <c r="RA207" s="144"/>
      <c r="RB207" s="144"/>
      <c r="RC207" s="144"/>
      <c r="RD207" s="144"/>
      <c r="RE207" s="144"/>
      <c r="RF207" s="144"/>
      <c r="RG207" s="144"/>
      <c r="RH207" s="144"/>
      <c r="RI207" s="144"/>
      <c r="RJ207" s="144"/>
      <c r="RK207" s="144"/>
      <c r="RL207" s="144"/>
      <c r="RM207" s="144"/>
      <c r="RN207" s="144"/>
      <c r="RO207" s="144"/>
      <c r="RP207" s="144"/>
      <c r="RQ207" s="144"/>
      <c r="RR207" s="144"/>
      <c r="RS207" s="144"/>
      <c r="RT207" s="144"/>
      <c r="RU207" s="144"/>
      <c r="RV207" s="144"/>
      <c r="RW207" s="144"/>
      <c r="RX207" s="144"/>
      <c r="RY207" s="144"/>
      <c r="RZ207" s="144"/>
      <c r="SA207" s="144"/>
      <c r="SB207" s="144"/>
      <c r="SC207" s="144"/>
      <c r="SD207" s="144"/>
      <c r="SE207" s="144"/>
      <c r="SF207" s="144"/>
      <c r="SG207" s="144"/>
      <c r="SH207" s="144"/>
      <c r="SI207" s="144"/>
      <c r="SJ207" s="144"/>
      <c r="SK207" s="144"/>
      <c r="SL207" s="144"/>
      <c r="SM207" s="144"/>
      <c r="SN207" s="144"/>
      <c r="SO207" s="144"/>
      <c r="SP207" s="144"/>
      <c r="SQ207" s="144"/>
      <c r="SR207" s="144"/>
      <c r="SS207" s="144"/>
      <c r="ST207" s="144"/>
      <c r="SU207" s="144"/>
      <c r="SV207" s="144"/>
      <c r="SW207" s="144"/>
      <c r="SX207" s="144"/>
      <c r="SY207" s="144"/>
      <c r="SZ207" s="144"/>
      <c r="TA207" s="144"/>
      <c r="TB207" s="144"/>
      <c r="TC207" s="144"/>
      <c r="TD207" s="144"/>
      <c r="TE207" s="144"/>
      <c r="TF207" s="144"/>
      <c r="TG207" s="144"/>
      <c r="TH207" s="144"/>
      <c r="TI207" s="144"/>
      <c r="TJ207" s="144"/>
      <c r="TK207" s="144"/>
      <c r="TL207" s="144"/>
      <c r="TM207" s="144"/>
      <c r="TN207" s="144"/>
      <c r="TO207" s="144"/>
      <c r="TP207" s="144"/>
      <c r="TQ207" s="144"/>
      <c r="TR207" s="144"/>
      <c r="TS207" s="144"/>
      <c r="TT207" s="144"/>
      <c r="TU207" s="144"/>
      <c r="TV207" s="144"/>
      <c r="TW207" s="144"/>
      <c r="TX207" s="144"/>
      <c r="TY207" s="144"/>
      <c r="TZ207" s="144"/>
      <c r="UA207" s="144"/>
      <c r="UB207" s="144"/>
      <c r="UC207" s="144"/>
      <c r="UD207" s="144"/>
      <c r="UE207" s="144"/>
      <c r="UF207" s="144"/>
      <c r="UG207" s="144"/>
      <c r="UH207" s="144"/>
      <c r="UI207" s="144"/>
      <c r="UJ207" s="144"/>
      <c r="UK207" s="144"/>
      <c r="UL207" s="144"/>
      <c r="UM207" s="144"/>
      <c r="UN207" s="144"/>
      <c r="UO207" s="144"/>
      <c r="UP207" s="144"/>
      <c r="UQ207" s="144"/>
      <c r="UR207" s="144"/>
      <c r="US207" s="144"/>
      <c r="UT207" s="144"/>
      <c r="UU207" s="144"/>
      <c r="UV207" s="144"/>
      <c r="UW207" s="144"/>
      <c r="UX207" s="144"/>
      <c r="UY207" s="144"/>
      <c r="UZ207" s="144"/>
      <c r="VA207" s="144"/>
      <c r="VB207" s="144"/>
      <c r="VC207" s="144"/>
      <c r="VD207" s="144"/>
      <c r="VE207" s="144"/>
      <c r="VF207" s="144"/>
      <c r="VG207" s="144"/>
      <c r="VH207" s="144"/>
      <c r="VI207" s="144"/>
      <c r="VJ207" s="144"/>
      <c r="VK207" s="144"/>
      <c r="VL207" s="144"/>
      <c r="VM207" s="144"/>
      <c r="VN207" s="144"/>
      <c r="VO207" s="144"/>
      <c r="VP207" s="144"/>
      <c r="VQ207" s="144"/>
      <c r="VR207" s="144"/>
      <c r="VS207" s="144"/>
      <c r="VT207" s="144"/>
      <c r="VU207" s="144"/>
      <c r="VV207" s="144"/>
      <c r="VW207" s="144"/>
      <c r="VX207" s="144"/>
      <c r="VY207" s="144"/>
      <c r="VZ207" s="144"/>
      <c r="WA207" s="144"/>
      <c r="WB207" s="144"/>
      <c r="WC207" s="144"/>
      <c r="WD207" s="144"/>
      <c r="WE207" s="144"/>
      <c r="WF207" s="144"/>
      <c r="WG207" s="144"/>
      <c r="WH207" s="144"/>
      <c r="WI207" s="144"/>
      <c r="WJ207" s="144"/>
      <c r="WK207" s="144"/>
      <c r="WL207" s="144"/>
      <c r="WM207" s="144"/>
      <c r="WN207" s="144"/>
      <c r="WO207" s="144"/>
      <c r="WP207" s="144"/>
      <c r="WQ207" s="144"/>
      <c r="WR207" s="144"/>
      <c r="WS207" s="144"/>
      <c r="WT207" s="144"/>
      <c r="WU207" s="144"/>
      <c r="WV207" s="144"/>
      <c r="WW207" s="144"/>
      <c r="WX207" s="144"/>
      <c r="WY207" s="144"/>
      <c r="WZ207" s="144"/>
      <c r="XA207" s="144"/>
      <c r="XB207" s="144"/>
      <c r="XC207" s="144"/>
      <c r="XD207" s="144"/>
      <c r="XE207" s="144"/>
      <c r="XF207" s="144"/>
      <c r="XG207" s="144"/>
      <c r="XH207" s="144"/>
      <c r="XI207" s="144"/>
      <c r="XJ207" s="144"/>
      <c r="XK207" s="144"/>
      <c r="XL207" s="144"/>
      <c r="XM207" s="144"/>
      <c r="XN207" s="144"/>
      <c r="XO207" s="144"/>
      <c r="XP207" s="144"/>
      <c r="XQ207" s="144"/>
      <c r="XR207" s="144"/>
      <c r="XS207" s="144"/>
      <c r="XT207" s="144"/>
      <c r="XU207" s="144"/>
      <c r="XV207" s="144"/>
      <c r="XW207" s="144"/>
      <c r="XX207" s="144"/>
      <c r="XY207" s="144"/>
      <c r="XZ207" s="144"/>
      <c r="YA207" s="144"/>
      <c r="YB207" s="144"/>
      <c r="YC207" s="144"/>
      <c r="YD207" s="144"/>
      <c r="YE207" s="144"/>
      <c r="YF207" s="144"/>
      <c r="YG207" s="144"/>
      <c r="YH207" s="144"/>
      <c r="YI207" s="144"/>
      <c r="YJ207" s="144"/>
      <c r="YK207" s="144"/>
      <c r="YL207" s="144"/>
      <c r="YM207" s="144"/>
      <c r="YN207" s="144"/>
      <c r="YO207" s="144"/>
      <c r="YP207" s="144"/>
      <c r="YQ207" s="144"/>
      <c r="YR207" s="144"/>
      <c r="YS207" s="144"/>
      <c r="YT207" s="144"/>
      <c r="YU207" s="144"/>
      <c r="YV207" s="144"/>
      <c r="YW207" s="144"/>
      <c r="YX207" s="144"/>
      <c r="YY207" s="144"/>
      <c r="YZ207" s="144"/>
      <c r="ZA207" s="144"/>
      <c r="ZB207" s="144"/>
      <c r="ZC207" s="144"/>
      <c r="ZD207" s="144"/>
      <c r="ZE207" s="144"/>
      <c r="ZF207" s="144"/>
      <c r="ZG207" s="144"/>
      <c r="ZH207" s="144"/>
      <c r="ZI207" s="144"/>
      <c r="ZJ207" s="144"/>
      <c r="ZK207" s="144"/>
      <c r="ZL207" s="144"/>
      <c r="ZM207" s="144"/>
      <c r="ZN207" s="144"/>
      <c r="ZO207" s="144"/>
      <c r="ZP207" s="144"/>
      <c r="ZQ207" s="144"/>
      <c r="ZR207" s="144"/>
      <c r="ZS207" s="144"/>
      <c r="ZT207" s="144"/>
      <c r="ZU207" s="144"/>
      <c r="ZV207" s="144"/>
      <c r="ZW207" s="144"/>
      <c r="ZX207" s="144"/>
      <c r="ZY207" s="144"/>
      <c r="ZZ207" s="144"/>
      <c r="AAA207" s="144"/>
      <c r="AAB207" s="144"/>
      <c r="AAC207" s="144"/>
      <c r="AAD207" s="144"/>
      <c r="AAE207" s="144"/>
      <c r="AAF207" s="144"/>
      <c r="AAG207" s="144"/>
      <c r="AAH207" s="144"/>
      <c r="AAI207" s="144"/>
      <c r="AAJ207" s="144"/>
      <c r="AAK207" s="144"/>
      <c r="AAL207" s="144"/>
      <c r="AAM207" s="144"/>
      <c r="AAN207" s="144"/>
      <c r="AAO207" s="144"/>
      <c r="AAP207" s="144"/>
      <c r="AAQ207" s="144"/>
      <c r="AAR207" s="144"/>
      <c r="AAS207" s="144"/>
      <c r="AAT207" s="144"/>
      <c r="AAU207" s="144"/>
      <c r="AAV207" s="144"/>
      <c r="AAW207" s="144"/>
      <c r="AAX207" s="144"/>
      <c r="AAY207" s="144"/>
      <c r="AAZ207" s="144"/>
      <c r="ABA207" s="144"/>
      <c r="ABB207" s="144"/>
      <c r="ABC207" s="144"/>
      <c r="ABD207" s="144"/>
      <c r="ABE207" s="144"/>
      <c r="ABF207" s="144"/>
      <c r="ABG207" s="144"/>
      <c r="ABH207" s="144"/>
      <c r="ABI207" s="144"/>
      <c r="ABJ207" s="144"/>
      <c r="ABK207" s="144"/>
      <c r="ABL207" s="144"/>
      <c r="ABM207" s="144"/>
      <c r="ABN207" s="144"/>
      <c r="ABO207" s="144"/>
      <c r="ABP207" s="144"/>
      <c r="ABQ207" s="144"/>
      <c r="ABR207" s="144"/>
      <c r="ABS207" s="144"/>
      <c r="ABT207" s="144"/>
      <c r="ABU207" s="144"/>
      <c r="ABV207" s="144"/>
      <c r="ABW207" s="144"/>
      <c r="ABX207" s="144"/>
      <c r="ABY207" s="144"/>
      <c r="ABZ207" s="144"/>
      <c r="ACA207" s="144"/>
      <c r="ACB207" s="144"/>
      <c r="ACC207" s="144"/>
      <c r="ACD207" s="144"/>
      <c r="ACE207" s="144"/>
      <c r="ACF207" s="144"/>
      <c r="ACG207" s="144"/>
      <c r="ACH207" s="144"/>
      <c r="ACI207" s="144"/>
      <c r="ACJ207" s="144"/>
      <c r="ACK207" s="144"/>
      <c r="ACL207" s="144"/>
      <c r="ACM207" s="144"/>
      <c r="ACN207" s="144"/>
      <c r="ACO207" s="144"/>
      <c r="ACP207" s="144"/>
      <c r="ACQ207" s="144"/>
      <c r="ACR207" s="144"/>
      <c r="ACS207" s="144"/>
      <c r="ACT207" s="144"/>
      <c r="ACU207" s="144"/>
      <c r="ACV207" s="144"/>
      <c r="ACW207" s="144"/>
      <c r="ACX207" s="144"/>
      <c r="ACY207" s="144"/>
      <c r="ACZ207" s="144"/>
      <c r="ADA207" s="144"/>
      <c r="ADB207" s="144"/>
      <c r="ADC207" s="144"/>
      <c r="ADD207" s="144"/>
      <c r="ADE207" s="144"/>
      <c r="ADF207" s="144"/>
      <c r="ADG207" s="144"/>
      <c r="ADH207" s="144"/>
      <c r="ADI207" s="144"/>
      <c r="ADJ207" s="144"/>
      <c r="ADK207" s="144"/>
      <c r="ADL207" s="144"/>
      <c r="ADM207" s="144"/>
      <c r="ADN207" s="144"/>
      <c r="ADO207" s="144"/>
      <c r="ADP207" s="144"/>
      <c r="ADQ207" s="144"/>
      <c r="ADR207" s="144"/>
      <c r="ADS207" s="144"/>
      <c r="ADT207" s="144"/>
      <c r="ADU207" s="144"/>
      <c r="ADV207" s="144"/>
      <c r="ADW207" s="144"/>
      <c r="ADX207" s="144"/>
      <c r="ADY207" s="144"/>
      <c r="ADZ207" s="144"/>
      <c r="AEA207" s="144"/>
      <c r="AEB207" s="144"/>
      <c r="AEC207" s="144"/>
      <c r="AED207" s="144"/>
      <c r="AEE207" s="144"/>
      <c r="AEF207" s="144"/>
      <c r="AEG207" s="144"/>
      <c r="AEH207" s="144"/>
      <c r="AEI207" s="144"/>
      <c r="AEJ207" s="144"/>
      <c r="AEK207" s="144"/>
      <c r="AEL207" s="144"/>
      <c r="AEM207" s="144"/>
      <c r="AEN207" s="144"/>
      <c r="AEO207" s="144"/>
      <c r="AEP207" s="144"/>
      <c r="AEQ207" s="144"/>
      <c r="AER207" s="144"/>
      <c r="AES207" s="144"/>
      <c r="AET207" s="144"/>
      <c r="AEU207" s="144"/>
      <c r="AEV207" s="144"/>
      <c r="AEW207" s="144"/>
      <c r="AEX207" s="144"/>
      <c r="AEY207" s="144"/>
      <c r="AEZ207" s="144"/>
      <c r="AFA207" s="144"/>
      <c r="AFB207" s="144"/>
      <c r="AFC207" s="144"/>
      <c r="AFD207" s="144"/>
      <c r="AFE207" s="144"/>
      <c r="AFF207" s="144"/>
      <c r="AFG207" s="144"/>
      <c r="AFH207" s="144"/>
      <c r="AFI207" s="144"/>
      <c r="AFJ207" s="144"/>
      <c r="AFK207" s="144"/>
      <c r="AFL207" s="144"/>
      <c r="AFM207" s="144"/>
      <c r="AFN207" s="144"/>
      <c r="AFO207" s="144"/>
      <c r="AFP207" s="144"/>
      <c r="AFQ207" s="144"/>
      <c r="AFR207" s="144"/>
      <c r="AFS207" s="144"/>
      <c r="AFT207" s="144"/>
      <c r="AFU207" s="144"/>
      <c r="AFV207" s="144"/>
      <c r="AFW207" s="144"/>
      <c r="AFX207" s="144"/>
      <c r="AFY207" s="144"/>
      <c r="AFZ207" s="144"/>
      <c r="AGA207" s="144"/>
      <c r="AGB207" s="144"/>
      <c r="AGC207" s="144"/>
      <c r="AGD207" s="144"/>
      <c r="AGE207" s="144"/>
      <c r="AGF207" s="144"/>
      <c r="AGG207" s="144"/>
      <c r="AGH207" s="144"/>
      <c r="AGI207" s="144"/>
      <c r="AGJ207" s="144"/>
      <c r="AGK207" s="144"/>
      <c r="AGL207" s="144"/>
      <c r="AGM207" s="144"/>
      <c r="AGN207" s="144"/>
      <c r="AGO207" s="144"/>
      <c r="AGP207" s="144"/>
      <c r="AGQ207" s="144"/>
      <c r="AGR207" s="144"/>
      <c r="AGS207" s="144"/>
      <c r="AGT207" s="144"/>
      <c r="AGU207" s="144"/>
      <c r="AGV207" s="144"/>
      <c r="AGW207" s="144"/>
      <c r="AGX207" s="144"/>
      <c r="AGY207" s="144"/>
      <c r="AGZ207" s="144"/>
      <c r="AHA207" s="144"/>
      <c r="AHB207" s="144"/>
      <c r="AHC207" s="144"/>
      <c r="AHD207" s="144"/>
      <c r="AHE207" s="144"/>
      <c r="AHF207" s="144"/>
      <c r="AHG207" s="144"/>
      <c r="AHH207" s="144"/>
      <c r="AHI207" s="144"/>
      <c r="AHJ207" s="144"/>
      <c r="AHK207" s="144"/>
      <c r="AHL207" s="144"/>
      <c r="AHM207" s="144"/>
      <c r="AHN207" s="144"/>
      <c r="AHO207" s="144"/>
      <c r="AHP207" s="144"/>
      <c r="AHQ207" s="144"/>
      <c r="AHR207" s="144"/>
      <c r="AHS207" s="144"/>
      <c r="AHT207" s="144"/>
      <c r="AHU207" s="144"/>
      <c r="AHV207" s="144"/>
      <c r="AHW207" s="144"/>
      <c r="AHX207" s="144"/>
      <c r="AHY207" s="144"/>
      <c r="AHZ207" s="144"/>
      <c r="AIA207" s="144"/>
      <c r="AIB207" s="144"/>
      <c r="AIC207" s="144"/>
      <c r="AID207" s="144"/>
      <c r="AIE207" s="144"/>
      <c r="AIF207" s="144"/>
      <c r="AIG207" s="144"/>
      <c r="AIH207" s="144"/>
      <c r="AII207" s="144"/>
      <c r="AIJ207" s="144"/>
      <c r="AIK207" s="144"/>
      <c r="AIL207" s="144"/>
      <c r="AIM207" s="144"/>
      <c r="AIN207" s="144"/>
      <c r="AIO207" s="144"/>
      <c r="AIP207" s="144"/>
      <c r="AIQ207" s="144"/>
      <c r="AIR207" s="144"/>
      <c r="AIS207" s="144"/>
      <c r="AIT207" s="144"/>
      <c r="AIU207" s="144"/>
      <c r="AIV207" s="144"/>
      <c r="AIW207" s="144"/>
      <c r="AIX207" s="144"/>
      <c r="AIY207" s="144"/>
      <c r="AIZ207" s="144"/>
      <c r="AJA207" s="144"/>
      <c r="AJB207" s="144"/>
      <c r="AJC207" s="144"/>
      <c r="AJD207" s="144"/>
      <c r="AJE207" s="144"/>
      <c r="AJF207" s="144"/>
      <c r="AJG207" s="144"/>
      <c r="AJH207" s="144"/>
      <c r="AJI207" s="144"/>
      <c r="AJJ207" s="144"/>
      <c r="AJK207" s="144"/>
      <c r="AJL207" s="144"/>
      <c r="AJM207" s="144"/>
      <c r="AJN207" s="144"/>
      <c r="AJO207" s="144"/>
      <c r="AJP207" s="144"/>
      <c r="AJQ207" s="144"/>
      <c r="AJR207" s="144"/>
      <c r="AJS207" s="144"/>
      <c r="AJT207" s="144"/>
      <c r="AJU207" s="144"/>
      <c r="AJV207" s="144"/>
      <c r="AJW207" s="144"/>
      <c r="AJX207" s="144"/>
      <c r="AJY207" s="144"/>
      <c r="AJZ207" s="144"/>
      <c r="AKA207" s="144"/>
      <c r="AKB207" s="144"/>
      <c r="AKC207" s="144"/>
      <c r="AKD207" s="144"/>
      <c r="AKE207" s="144"/>
      <c r="AKF207" s="144"/>
      <c r="AKG207" s="144"/>
      <c r="AKH207" s="144"/>
      <c r="AKI207" s="144"/>
    </row>
    <row r="208" spans="1:971" s="145" customFormat="1" ht="361.5" customHeight="1">
      <c r="A208" s="481" t="s">
        <v>150</v>
      </c>
      <c r="B208" s="481" t="s">
        <v>151</v>
      </c>
      <c r="C208" s="479" t="s">
        <v>1305</v>
      </c>
      <c r="D208" s="525" t="s">
        <v>1460</v>
      </c>
      <c r="E208" s="525" t="s">
        <v>800</v>
      </c>
      <c r="F208" s="622" t="s">
        <v>776</v>
      </c>
      <c r="G208" s="611">
        <v>44927</v>
      </c>
      <c r="H208" s="611">
        <v>45290</v>
      </c>
      <c r="I208" s="610" t="s">
        <v>199</v>
      </c>
      <c r="J208" s="610" t="s">
        <v>200</v>
      </c>
      <c r="K208" s="610" t="s">
        <v>201</v>
      </c>
      <c r="L208" s="609" t="s">
        <v>1620</v>
      </c>
      <c r="M208" s="621" t="s">
        <v>204</v>
      </c>
      <c r="N208" s="488">
        <v>0.25</v>
      </c>
      <c r="O208" s="491"/>
      <c r="P208" s="615">
        <v>0.25</v>
      </c>
      <c r="Q208" s="616"/>
      <c r="R208" s="488">
        <v>0.25</v>
      </c>
      <c r="S208" s="491"/>
      <c r="T208" s="488">
        <v>0.25</v>
      </c>
      <c r="U208" s="486"/>
      <c r="V208" s="500">
        <f>N208+P208+R208+T208</f>
        <v>1</v>
      </c>
      <c r="W208" s="500"/>
      <c r="X208" s="316"/>
      <c r="Y208" s="607"/>
      <c r="Z208" s="306"/>
      <c r="AA208" s="607"/>
      <c r="AB208" s="144"/>
      <c r="AC208" s="144"/>
      <c r="AD208" s="144"/>
      <c r="AE208" s="144"/>
      <c r="AF208" s="144"/>
      <c r="AG208" s="144"/>
      <c r="AH208" s="144"/>
      <c r="AI208" s="144"/>
      <c r="AJ208" s="144"/>
      <c r="AK208" s="144"/>
      <c r="AL208" s="144"/>
      <c r="AM208" s="144"/>
      <c r="AN208" s="144"/>
      <c r="AO208" s="144"/>
      <c r="AP208" s="144"/>
      <c r="AQ208" s="144"/>
      <c r="AR208" s="144"/>
      <c r="AS208" s="144"/>
      <c r="AT208" s="144"/>
      <c r="AU208" s="144"/>
      <c r="AV208" s="144"/>
      <c r="AW208" s="144"/>
      <c r="AX208" s="144"/>
      <c r="AY208" s="144"/>
      <c r="AZ208" s="144"/>
      <c r="BA208" s="144"/>
      <c r="BB208" s="144"/>
      <c r="BC208" s="144"/>
      <c r="BD208" s="144"/>
      <c r="BE208" s="144"/>
      <c r="BF208" s="144"/>
      <c r="BG208" s="144"/>
      <c r="BH208" s="144"/>
      <c r="BI208" s="144"/>
      <c r="BJ208" s="144"/>
      <c r="BK208" s="144"/>
      <c r="BL208" s="144"/>
      <c r="BM208" s="144"/>
      <c r="BN208" s="144"/>
      <c r="BO208" s="144"/>
      <c r="BP208" s="144"/>
      <c r="BQ208" s="144"/>
      <c r="BR208" s="144"/>
      <c r="BS208" s="144"/>
      <c r="BT208" s="144"/>
      <c r="BU208" s="144"/>
      <c r="BV208" s="144"/>
      <c r="BW208" s="144"/>
      <c r="BX208" s="144"/>
      <c r="BY208" s="144"/>
      <c r="BZ208" s="144"/>
      <c r="CA208" s="144"/>
      <c r="CB208" s="144"/>
      <c r="CC208" s="144"/>
      <c r="CD208" s="144"/>
      <c r="CE208" s="144"/>
      <c r="CF208" s="144"/>
      <c r="CG208" s="144"/>
      <c r="CH208" s="144"/>
      <c r="CI208" s="144"/>
      <c r="CJ208" s="144"/>
      <c r="CK208" s="144"/>
      <c r="CL208" s="144"/>
      <c r="CM208" s="144"/>
      <c r="CN208" s="144"/>
      <c r="CO208" s="144"/>
      <c r="CP208" s="144"/>
      <c r="CQ208" s="144"/>
      <c r="CR208" s="144"/>
      <c r="CS208" s="144"/>
      <c r="CT208" s="144"/>
      <c r="CU208" s="144"/>
      <c r="CV208" s="144"/>
      <c r="CW208" s="144"/>
      <c r="CX208" s="144"/>
      <c r="CY208" s="144"/>
      <c r="CZ208" s="144"/>
      <c r="DA208" s="144"/>
      <c r="DB208" s="144"/>
      <c r="DC208" s="144"/>
      <c r="DD208" s="144"/>
      <c r="DE208" s="144"/>
      <c r="DF208" s="144"/>
      <c r="DG208" s="144"/>
      <c r="DH208" s="144"/>
      <c r="DI208" s="144"/>
      <c r="DJ208" s="144"/>
      <c r="DK208" s="144"/>
      <c r="DL208" s="144"/>
      <c r="DM208" s="144"/>
      <c r="DN208" s="144"/>
      <c r="DO208" s="144"/>
      <c r="DP208" s="144"/>
      <c r="DQ208" s="144"/>
      <c r="DR208" s="144"/>
      <c r="DS208" s="144"/>
      <c r="DT208" s="144"/>
      <c r="DU208" s="144"/>
      <c r="DV208" s="144"/>
      <c r="DW208" s="144"/>
      <c r="DX208" s="144"/>
      <c r="DY208" s="144"/>
      <c r="DZ208" s="144"/>
      <c r="EA208" s="144"/>
      <c r="EB208" s="144"/>
      <c r="EC208" s="144"/>
      <c r="ED208" s="144"/>
      <c r="EE208" s="144"/>
      <c r="EF208" s="144"/>
      <c r="EG208" s="144"/>
      <c r="EH208" s="144"/>
      <c r="EI208" s="144"/>
      <c r="EJ208" s="144"/>
      <c r="EK208" s="144"/>
      <c r="EL208" s="144"/>
      <c r="EM208" s="144"/>
      <c r="EN208" s="144"/>
      <c r="EO208" s="144"/>
      <c r="EP208" s="144"/>
      <c r="EQ208" s="144"/>
      <c r="ER208" s="144"/>
      <c r="ES208" s="144"/>
      <c r="ET208" s="144"/>
      <c r="EU208" s="144"/>
      <c r="EV208" s="144"/>
      <c r="EW208" s="144"/>
      <c r="EX208" s="144"/>
      <c r="EY208" s="144"/>
      <c r="EZ208" s="144"/>
      <c r="FA208" s="144"/>
      <c r="FB208" s="144"/>
      <c r="FC208" s="144"/>
      <c r="FD208" s="144"/>
      <c r="FE208" s="144"/>
      <c r="FF208" s="144"/>
      <c r="FG208" s="144"/>
      <c r="FH208" s="144"/>
      <c r="FI208" s="144"/>
      <c r="FJ208" s="144"/>
      <c r="FK208" s="144"/>
      <c r="FL208" s="144"/>
      <c r="FM208" s="144"/>
      <c r="FN208" s="144"/>
      <c r="FO208" s="144"/>
      <c r="FP208" s="144"/>
      <c r="FQ208" s="144"/>
      <c r="FR208" s="144"/>
      <c r="FS208" s="144"/>
      <c r="FT208" s="144"/>
      <c r="FU208" s="144"/>
      <c r="FV208" s="144"/>
      <c r="FW208" s="144"/>
      <c r="FX208" s="144"/>
      <c r="FY208" s="144"/>
      <c r="FZ208" s="144"/>
      <c r="GA208" s="144"/>
      <c r="GB208" s="144"/>
      <c r="GC208" s="144"/>
      <c r="GD208" s="144"/>
      <c r="GE208" s="144"/>
      <c r="GF208" s="144"/>
      <c r="GG208" s="144"/>
      <c r="GH208" s="144"/>
      <c r="GI208" s="144"/>
      <c r="GJ208" s="144"/>
      <c r="GK208" s="144"/>
      <c r="GL208" s="144"/>
      <c r="GM208" s="144"/>
      <c r="GN208" s="144"/>
      <c r="GO208" s="144"/>
      <c r="GP208" s="144"/>
      <c r="GQ208" s="144"/>
      <c r="GR208" s="144"/>
      <c r="GS208" s="144"/>
      <c r="GT208" s="144"/>
      <c r="GU208" s="144"/>
      <c r="GV208" s="144"/>
      <c r="GW208" s="144"/>
      <c r="GX208" s="144"/>
      <c r="GY208" s="144"/>
      <c r="GZ208" s="144"/>
      <c r="HA208" s="144"/>
      <c r="HB208" s="144"/>
      <c r="HC208" s="144"/>
      <c r="HD208" s="144"/>
      <c r="HE208" s="144"/>
      <c r="HF208" s="144"/>
      <c r="HG208" s="144"/>
      <c r="HH208" s="144"/>
      <c r="HI208" s="144"/>
      <c r="HJ208" s="144"/>
      <c r="HK208" s="144"/>
      <c r="HL208" s="144"/>
      <c r="HM208" s="144"/>
      <c r="HN208" s="144"/>
      <c r="HO208" s="144"/>
      <c r="HP208" s="144"/>
      <c r="HQ208" s="144"/>
      <c r="HR208" s="144"/>
      <c r="HS208" s="144"/>
      <c r="HT208" s="144"/>
      <c r="HU208" s="144"/>
      <c r="HV208" s="144"/>
      <c r="HW208" s="144"/>
      <c r="HX208" s="144"/>
      <c r="HY208" s="144"/>
      <c r="HZ208" s="144"/>
      <c r="IA208" s="144"/>
      <c r="IB208" s="144"/>
      <c r="IC208" s="144"/>
      <c r="ID208" s="144"/>
      <c r="IE208" s="144"/>
      <c r="IF208" s="144"/>
      <c r="IG208" s="144"/>
      <c r="IH208" s="144"/>
      <c r="II208" s="144"/>
      <c r="IJ208" s="144"/>
      <c r="IK208" s="144"/>
      <c r="IL208" s="144"/>
      <c r="IM208" s="144"/>
      <c r="IN208" s="144"/>
      <c r="IO208" s="144"/>
      <c r="IP208" s="144"/>
      <c r="IQ208" s="144"/>
      <c r="IR208" s="144"/>
      <c r="IS208" s="144"/>
      <c r="IT208" s="144"/>
      <c r="IU208" s="144"/>
      <c r="IV208" s="144"/>
      <c r="IW208" s="144"/>
      <c r="IX208" s="144"/>
      <c r="IY208" s="144"/>
      <c r="IZ208" s="144"/>
      <c r="JA208" s="144"/>
      <c r="JB208" s="144"/>
      <c r="JC208" s="144"/>
      <c r="JD208" s="144"/>
      <c r="JE208" s="144"/>
      <c r="JF208" s="144"/>
      <c r="JG208" s="144"/>
      <c r="JH208" s="144"/>
      <c r="JI208" s="144"/>
      <c r="JJ208" s="144"/>
      <c r="JK208" s="144"/>
      <c r="JL208" s="144"/>
      <c r="JM208" s="144"/>
      <c r="JN208" s="144"/>
      <c r="JO208" s="144"/>
      <c r="JP208" s="144"/>
      <c r="JQ208" s="144"/>
      <c r="JR208" s="144"/>
      <c r="JS208" s="144"/>
      <c r="JT208" s="144"/>
      <c r="JU208" s="144"/>
      <c r="JV208" s="144"/>
      <c r="JW208" s="144"/>
      <c r="JX208" s="144"/>
      <c r="JY208" s="144"/>
      <c r="JZ208" s="144"/>
      <c r="KA208" s="144"/>
      <c r="KB208" s="144"/>
      <c r="KC208" s="144"/>
      <c r="KD208" s="144"/>
      <c r="KE208" s="144"/>
      <c r="KF208" s="144"/>
      <c r="KG208" s="144"/>
      <c r="KH208" s="144"/>
      <c r="KI208" s="144"/>
      <c r="KJ208" s="144"/>
      <c r="KK208" s="144"/>
      <c r="KL208" s="144"/>
      <c r="KM208" s="144"/>
      <c r="KN208" s="144"/>
      <c r="KO208" s="144"/>
      <c r="KP208" s="144"/>
      <c r="KQ208" s="144"/>
      <c r="KR208" s="144"/>
      <c r="KS208" s="144"/>
      <c r="KT208" s="144"/>
      <c r="KU208" s="144"/>
      <c r="KV208" s="144"/>
      <c r="KW208" s="144"/>
      <c r="KX208" s="144"/>
      <c r="KY208" s="144"/>
      <c r="KZ208" s="144"/>
      <c r="LA208" s="144"/>
      <c r="LB208" s="144"/>
      <c r="LC208" s="144"/>
      <c r="LD208" s="144"/>
      <c r="LE208" s="144"/>
      <c r="LF208" s="144"/>
      <c r="LG208" s="144"/>
      <c r="LH208" s="144"/>
      <c r="LI208" s="144"/>
      <c r="LJ208" s="144"/>
      <c r="LK208" s="144"/>
      <c r="LL208" s="144"/>
      <c r="LM208" s="144"/>
      <c r="LN208" s="144"/>
      <c r="LO208" s="144"/>
      <c r="LP208" s="144"/>
      <c r="LQ208" s="144"/>
      <c r="LR208" s="144"/>
      <c r="LS208" s="144"/>
      <c r="LT208" s="144"/>
      <c r="LU208" s="144"/>
      <c r="LV208" s="144"/>
      <c r="LW208" s="144"/>
      <c r="LX208" s="144"/>
      <c r="LY208" s="144"/>
      <c r="LZ208" s="144"/>
      <c r="MA208" s="144"/>
      <c r="MB208" s="144"/>
      <c r="MC208" s="144"/>
      <c r="MD208" s="144"/>
      <c r="ME208" s="144"/>
      <c r="MF208" s="144"/>
      <c r="MG208" s="144"/>
      <c r="MH208" s="144"/>
      <c r="MI208" s="144"/>
      <c r="MJ208" s="144"/>
      <c r="MK208" s="144"/>
      <c r="ML208" s="144"/>
      <c r="MM208" s="144"/>
      <c r="MN208" s="144"/>
      <c r="MO208" s="144"/>
      <c r="MP208" s="144"/>
      <c r="MQ208" s="144"/>
      <c r="MR208" s="144"/>
      <c r="MS208" s="144"/>
      <c r="MT208" s="144"/>
      <c r="MU208" s="144"/>
      <c r="MV208" s="144"/>
      <c r="MW208" s="144"/>
      <c r="MX208" s="144"/>
      <c r="MY208" s="144"/>
      <c r="MZ208" s="144"/>
      <c r="NA208" s="144"/>
      <c r="NB208" s="144"/>
      <c r="NC208" s="144"/>
      <c r="ND208" s="144"/>
      <c r="NE208" s="144"/>
      <c r="NF208" s="144"/>
      <c r="NG208" s="144"/>
      <c r="NH208" s="144"/>
      <c r="NI208" s="144"/>
      <c r="NJ208" s="144"/>
      <c r="NK208" s="144"/>
      <c r="NL208" s="144"/>
      <c r="NM208" s="144"/>
      <c r="NN208" s="144"/>
      <c r="NO208" s="144"/>
      <c r="NP208" s="144"/>
      <c r="NQ208" s="144"/>
      <c r="NR208" s="144"/>
      <c r="NS208" s="144"/>
      <c r="NT208" s="144"/>
      <c r="NU208" s="144"/>
      <c r="NV208" s="144"/>
      <c r="NW208" s="144"/>
      <c r="NX208" s="144"/>
      <c r="NY208" s="144"/>
      <c r="NZ208" s="144"/>
      <c r="OA208" s="144"/>
      <c r="OB208" s="144"/>
      <c r="OC208" s="144"/>
      <c r="OD208" s="144"/>
      <c r="OE208" s="144"/>
      <c r="OF208" s="144"/>
      <c r="OG208" s="144"/>
      <c r="OH208" s="144"/>
      <c r="OI208" s="144"/>
      <c r="OJ208" s="144"/>
      <c r="OK208" s="144"/>
      <c r="OL208" s="144"/>
      <c r="OM208" s="144"/>
      <c r="ON208" s="144"/>
      <c r="OO208" s="144"/>
      <c r="OP208" s="144"/>
      <c r="OQ208" s="144"/>
      <c r="OR208" s="144"/>
      <c r="OS208" s="144"/>
      <c r="OT208" s="144"/>
      <c r="OU208" s="144"/>
      <c r="OV208" s="144"/>
      <c r="OW208" s="144"/>
      <c r="OX208" s="144"/>
      <c r="OY208" s="144"/>
      <c r="OZ208" s="144"/>
      <c r="PA208" s="144"/>
      <c r="PB208" s="144"/>
      <c r="PC208" s="144"/>
      <c r="PD208" s="144"/>
      <c r="PE208" s="144"/>
      <c r="PF208" s="144"/>
      <c r="PG208" s="144"/>
      <c r="PH208" s="144"/>
      <c r="PI208" s="144"/>
      <c r="PJ208" s="144"/>
      <c r="PK208" s="144"/>
      <c r="PL208" s="144"/>
      <c r="PM208" s="144"/>
      <c r="PN208" s="144"/>
      <c r="PO208" s="144"/>
      <c r="PP208" s="144"/>
      <c r="PQ208" s="144"/>
      <c r="PR208" s="144"/>
      <c r="PS208" s="144"/>
      <c r="PT208" s="144"/>
      <c r="PU208" s="144"/>
      <c r="PV208" s="144"/>
      <c r="PW208" s="144"/>
      <c r="PX208" s="144"/>
      <c r="PY208" s="144"/>
      <c r="PZ208" s="144"/>
      <c r="QA208" s="144"/>
      <c r="QB208" s="144"/>
      <c r="QC208" s="144"/>
      <c r="QD208" s="144"/>
      <c r="QE208" s="144"/>
      <c r="QF208" s="144"/>
      <c r="QG208" s="144"/>
      <c r="QH208" s="144"/>
      <c r="QI208" s="144"/>
      <c r="QJ208" s="144"/>
      <c r="QK208" s="144"/>
      <c r="QL208" s="144"/>
      <c r="QM208" s="144"/>
      <c r="QN208" s="144"/>
      <c r="QO208" s="144"/>
      <c r="QP208" s="144"/>
      <c r="QQ208" s="144"/>
      <c r="QR208" s="144"/>
      <c r="QS208" s="144"/>
      <c r="QT208" s="144"/>
      <c r="QU208" s="144"/>
      <c r="QV208" s="144"/>
      <c r="QW208" s="144"/>
      <c r="QX208" s="144"/>
      <c r="QY208" s="144"/>
      <c r="QZ208" s="144"/>
      <c r="RA208" s="144"/>
      <c r="RB208" s="144"/>
      <c r="RC208" s="144"/>
      <c r="RD208" s="144"/>
      <c r="RE208" s="144"/>
      <c r="RF208" s="144"/>
      <c r="RG208" s="144"/>
      <c r="RH208" s="144"/>
      <c r="RI208" s="144"/>
      <c r="RJ208" s="144"/>
      <c r="RK208" s="144"/>
      <c r="RL208" s="144"/>
      <c r="RM208" s="144"/>
      <c r="RN208" s="144"/>
      <c r="RO208" s="144"/>
      <c r="RP208" s="144"/>
      <c r="RQ208" s="144"/>
      <c r="RR208" s="144"/>
      <c r="RS208" s="144"/>
      <c r="RT208" s="144"/>
      <c r="RU208" s="144"/>
      <c r="RV208" s="144"/>
      <c r="RW208" s="144"/>
      <c r="RX208" s="144"/>
      <c r="RY208" s="144"/>
      <c r="RZ208" s="144"/>
      <c r="SA208" s="144"/>
      <c r="SB208" s="144"/>
      <c r="SC208" s="144"/>
      <c r="SD208" s="144"/>
      <c r="SE208" s="144"/>
      <c r="SF208" s="144"/>
      <c r="SG208" s="144"/>
      <c r="SH208" s="144"/>
      <c r="SI208" s="144"/>
      <c r="SJ208" s="144"/>
      <c r="SK208" s="144"/>
      <c r="SL208" s="144"/>
      <c r="SM208" s="144"/>
      <c r="SN208" s="144"/>
      <c r="SO208" s="144"/>
      <c r="SP208" s="144"/>
      <c r="SQ208" s="144"/>
      <c r="SR208" s="144"/>
      <c r="SS208" s="144"/>
      <c r="ST208" s="144"/>
      <c r="SU208" s="144"/>
      <c r="SV208" s="144"/>
      <c r="SW208" s="144"/>
      <c r="SX208" s="144"/>
      <c r="SY208" s="144"/>
      <c r="SZ208" s="144"/>
      <c r="TA208" s="144"/>
      <c r="TB208" s="144"/>
      <c r="TC208" s="144"/>
      <c r="TD208" s="144"/>
      <c r="TE208" s="144"/>
      <c r="TF208" s="144"/>
      <c r="TG208" s="144"/>
      <c r="TH208" s="144"/>
      <c r="TI208" s="144"/>
      <c r="TJ208" s="144"/>
      <c r="TK208" s="144"/>
      <c r="TL208" s="144"/>
      <c r="TM208" s="144"/>
      <c r="TN208" s="144"/>
      <c r="TO208" s="144"/>
      <c r="TP208" s="144"/>
      <c r="TQ208" s="144"/>
      <c r="TR208" s="144"/>
      <c r="TS208" s="144"/>
      <c r="TT208" s="144"/>
      <c r="TU208" s="144"/>
      <c r="TV208" s="144"/>
      <c r="TW208" s="144"/>
      <c r="TX208" s="144"/>
      <c r="TY208" s="144"/>
      <c r="TZ208" s="144"/>
      <c r="UA208" s="144"/>
      <c r="UB208" s="144"/>
      <c r="UC208" s="144"/>
      <c r="UD208" s="144"/>
      <c r="UE208" s="144"/>
      <c r="UF208" s="144"/>
      <c r="UG208" s="144"/>
      <c r="UH208" s="144"/>
      <c r="UI208" s="144"/>
      <c r="UJ208" s="144"/>
      <c r="UK208" s="144"/>
      <c r="UL208" s="144"/>
      <c r="UM208" s="144"/>
      <c r="UN208" s="144"/>
      <c r="UO208" s="144"/>
      <c r="UP208" s="144"/>
      <c r="UQ208" s="144"/>
      <c r="UR208" s="144"/>
      <c r="US208" s="144"/>
      <c r="UT208" s="144"/>
      <c r="UU208" s="144"/>
      <c r="UV208" s="144"/>
      <c r="UW208" s="144"/>
      <c r="UX208" s="144"/>
      <c r="UY208" s="144"/>
      <c r="UZ208" s="144"/>
      <c r="VA208" s="144"/>
      <c r="VB208" s="144"/>
      <c r="VC208" s="144"/>
      <c r="VD208" s="144"/>
      <c r="VE208" s="144"/>
      <c r="VF208" s="144"/>
      <c r="VG208" s="144"/>
      <c r="VH208" s="144"/>
      <c r="VI208" s="144"/>
      <c r="VJ208" s="144"/>
      <c r="VK208" s="144"/>
      <c r="VL208" s="144"/>
      <c r="VM208" s="144"/>
      <c r="VN208" s="144"/>
      <c r="VO208" s="144"/>
      <c r="VP208" s="144"/>
      <c r="VQ208" s="144"/>
      <c r="VR208" s="144"/>
      <c r="VS208" s="144"/>
      <c r="VT208" s="144"/>
      <c r="VU208" s="144"/>
      <c r="VV208" s="144"/>
      <c r="VW208" s="144"/>
      <c r="VX208" s="144"/>
      <c r="VY208" s="144"/>
      <c r="VZ208" s="144"/>
      <c r="WA208" s="144"/>
      <c r="WB208" s="144"/>
      <c r="WC208" s="144"/>
      <c r="WD208" s="144"/>
      <c r="WE208" s="144"/>
      <c r="WF208" s="144"/>
      <c r="WG208" s="144"/>
      <c r="WH208" s="144"/>
      <c r="WI208" s="144"/>
      <c r="WJ208" s="144"/>
      <c r="WK208" s="144"/>
      <c r="WL208" s="144"/>
      <c r="WM208" s="144"/>
      <c r="WN208" s="144"/>
      <c r="WO208" s="144"/>
      <c r="WP208" s="144"/>
      <c r="WQ208" s="144"/>
      <c r="WR208" s="144"/>
      <c r="WS208" s="144"/>
      <c r="WT208" s="144"/>
      <c r="WU208" s="144"/>
      <c r="WV208" s="144"/>
      <c r="WW208" s="144"/>
      <c r="WX208" s="144"/>
      <c r="WY208" s="144"/>
      <c r="WZ208" s="144"/>
      <c r="XA208" s="144"/>
      <c r="XB208" s="144"/>
      <c r="XC208" s="144"/>
      <c r="XD208" s="144"/>
      <c r="XE208" s="144"/>
      <c r="XF208" s="144"/>
      <c r="XG208" s="144"/>
      <c r="XH208" s="144"/>
      <c r="XI208" s="144"/>
      <c r="XJ208" s="144"/>
      <c r="XK208" s="144"/>
      <c r="XL208" s="144"/>
      <c r="XM208" s="144"/>
      <c r="XN208" s="144"/>
      <c r="XO208" s="144"/>
      <c r="XP208" s="144"/>
      <c r="XQ208" s="144"/>
      <c r="XR208" s="144"/>
      <c r="XS208" s="144"/>
      <c r="XT208" s="144"/>
      <c r="XU208" s="144"/>
      <c r="XV208" s="144"/>
      <c r="XW208" s="144"/>
      <c r="XX208" s="144"/>
      <c r="XY208" s="144"/>
      <c r="XZ208" s="144"/>
      <c r="YA208" s="144"/>
      <c r="YB208" s="144"/>
      <c r="YC208" s="144"/>
      <c r="YD208" s="144"/>
      <c r="YE208" s="144"/>
      <c r="YF208" s="144"/>
      <c r="YG208" s="144"/>
      <c r="YH208" s="144"/>
      <c r="YI208" s="144"/>
      <c r="YJ208" s="144"/>
      <c r="YK208" s="144"/>
      <c r="YL208" s="144"/>
      <c r="YM208" s="144"/>
      <c r="YN208" s="144"/>
      <c r="YO208" s="144"/>
      <c r="YP208" s="144"/>
      <c r="YQ208" s="144"/>
      <c r="YR208" s="144"/>
      <c r="YS208" s="144"/>
      <c r="YT208" s="144"/>
      <c r="YU208" s="144"/>
      <c r="YV208" s="144"/>
      <c r="YW208" s="144"/>
      <c r="YX208" s="144"/>
      <c r="YY208" s="144"/>
      <c r="YZ208" s="144"/>
      <c r="ZA208" s="144"/>
      <c r="ZB208" s="144"/>
      <c r="ZC208" s="144"/>
      <c r="ZD208" s="144"/>
      <c r="ZE208" s="144"/>
      <c r="ZF208" s="144"/>
      <c r="ZG208" s="144"/>
      <c r="ZH208" s="144"/>
      <c r="ZI208" s="144"/>
      <c r="ZJ208" s="144"/>
      <c r="ZK208" s="144"/>
      <c r="ZL208" s="144"/>
      <c r="ZM208" s="144"/>
      <c r="ZN208" s="144"/>
      <c r="ZO208" s="144"/>
      <c r="ZP208" s="144"/>
      <c r="ZQ208" s="144"/>
      <c r="ZR208" s="144"/>
      <c r="ZS208" s="144"/>
      <c r="ZT208" s="144"/>
      <c r="ZU208" s="144"/>
      <c r="ZV208" s="144"/>
      <c r="ZW208" s="144"/>
      <c r="ZX208" s="144"/>
      <c r="ZY208" s="144"/>
      <c r="ZZ208" s="144"/>
      <c r="AAA208" s="144"/>
      <c r="AAB208" s="144"/>
      <c r="AAC208" s="144"/>
      <c r="AAD208" s="144"/>
      <c r="AAE208" s="144"/>
      <c r="AAF208" s="144"/>
      <c r="AAG208" s="144"/>
      <c r="AAH208" s="144"/>
      <c r="AAI208" s="144"/>
      <c r="AAJ208" s="144"/>
      <c r="AAK208" s="144"/>
      <c r="AAL208" s="144"/>
      <c r="AAM208" s="144"/>
      <c r="AAN208" s="144"/>
      <c r="AAO208" s="144"/>
      <c r="AAP208" s="144"/>
      <c r="AAQ208" s="144"/>
      <c r="AAR208" s="144"/>
      <c r="AAS208" s="144"/>
      <c r="AAT208" s="144"/>
      <c r="AAU208" s="144"/>
      <c r="AAV208" s="144"/>
      <c r="AAW208" s="144"/>
      <c r="AAX208" s="144"/>
      <c r="AAY208" s="144"/>
      <c r="AAZ208" s="144"/>
      <c r="ABA208" s="144"/>
      <c r="ABB208" s="144"/>
      <c r="ABC208" s="144"/>
      <c r="ABD208" s="144"/>
      <c r="ABE208" s="144"/>
      <c r="ABF208" s="144"/>
      <c r="ABG208" s="144"/>
      <c r="ABH208" s="144"/>
      <c r="ABI208" s="144"/>
      <c r="ABJ208" s="144"/>
      <c r="ABK208" s="144"/>
      <c r="ABL208" s="144"/>
      <c r="ABM208" s="144"/>
      <c r="ABN208" s="144"/>
      <c r="ABO208" s="144"/>
      <c r="ABP208" s="144"/>
      <c r="ABQ208" s="144"/>
      <c r="ABR208" s="144"/>
      <c r="ABS208" s="144"/>
      <c r="ABT208" s="144"/>
      <c r="ABU208" s="144"/>
      <c r="ABV208" s="144"/>
      <c r="ABW208" s="144"/>
      <c r="ABX208" s="144"/>
      <c r="ABY208" s="144"/>
      <c r="ABZ208" s="144"/>
      <c r="ACA208" s="144"/>
      <c r="ACB208" s="144"/>
      <c r="ACC208" s="144"/>
      <c r="ACD208" s="144"/>
      <c r="ACE208" s="144"/>
      <c r="ACF208" s="144"/>
      <c r="ACG208" s="144"/>
      <c r="ACH208" s="144"/>
      <c r="ACI208" s="144"/>
      <c r="ACJ208" s="144"/>
      <c r="ACK208" s="144"/>
      <c r="ACL208" s="144"/>
      <c r="ACM208" s="144"/>
      <c r="ACN208" s="144"/>
      <c r="ACO208" s="144"/>
      <c r="ACP208" s="144"/>
      <c r="ACQ208" s="144"/>
      <c r="ACR208" s="144"/>
      <c r="ACS208" s="144"/>
      <c r="ACT208" s="144"/>
      <c r="ACU208" s="144"/>
      <c r="ACV208" s="144"/>
      <c r="ACW208" s="144"/>
      <c r="ACX208" s="144"/>
      <c r="ACY208" s="144"/>
      <c r="ACZ208" s="144"/>
      <c r="ADA208" s="144"/>
      <c r="ADB208" s="144"/>
      <c r="ADC208" s="144"/>
      <c r="ADD208" s="144"/>
      <c r="ADE208" s="144"/>
      <c r="ADF208" s="144"/>
      <c r="ADG208" s="144"/>
      <c r="ADH208" s="144"/>
      <c r="ADI208" s="144"/>
      <c r="ADJ208" s="144"/>
      <c r="ADK208" s="144"/>
      <c r="ADL208" s="144"/>
      <c r="ADM208" s="144"/>
      <c r="ADN208" s="144"/>
      <c r="ADO208" s="144"/>
      <c r="ADP208" s="144"/>
      <c r="ADQ208" s="144"/>
      <c r="ADR208" s="144"/>
      <c r="ADS208" s="144"/>
      <c r="ADT208" s="144"/>
      <c r="ADU208" s="144"/>
      <c r="ADV208" s="144"/>
      <c r="ADW208" s="144"/>
      <c r="ADX208" s="144"/>
      <c r="ADY208" s="144"/>
      <c r="ADZ208" s="144"/>
      <c r="AEA208" s="144"/>
      <c r="AEB208" s="144"/>
      <c r="AEC208" s="144"/>
      <c r="AED208" s="144"/>
      <c r="AEE208" s="144"/>
      <c r="AEF208" s="144"/>
      <c r="AEG208" s="144"/>
      <c r="AEH208" s="144"/>
      <c r="AEI208" s="144"/>
      <c r="AEJ208" s="144"/>
      <c r="AEK208" s="144"/>
      <c r="AEL208" s="144"/>
      <c r="AEM208" s="144"/>
      <c r="AEN208" s="144"/>
      <c r="AEO208" s="144"/>
      <c r="AEP208" s="144"/>
      <c r="AEQ208" s="144"/>
      <c r="AER208" s="144"/>
      <c r="AES208" s="144"/>
      <c r="AET208" s="144"/>
      <c r="AEU208" s="144"/>
      <c r="AEV208" s="144"/>
      <c r="AEW208" s="144"/>
      <c r="AEX208" s="144"/>
      <c r="AEY208" s="144"/>
      <c r="AEZ208" s="144"/>
      <c r="AFA208" s="144"/>
      <c r="AFB208" s="144"/>
      <c r="AFC208" s="144"/>
      <c r="AFD208" s="144"/>
      <c r="AFE208" s="144"/>
      <c r="AFF208" s="144"/>
      <c r="AFG208" s="144"/>
      <c r="AFH208" s="144"/>
      <c r="AFI208" s="144"/>
      <c r="AFJ208" s="144"/>
      <c r="AFK208" s="144"/>
      <c r="AFL208" s="144"/>
      <c r="AFM208" s="144"/>
      <c r="AFN208" s="144"/>
      <c r="AFO208" s="144"/>
      <c r="AFP208" s="144"/>
      <c r="AFQ208" s="144"/>
      <c r="AFR208" s="144"/>
      <c r="AFS208" s="144"/>
      <c r="AFT208" s="144"/>
      <c r="AFU208" s="144"/>
      <c r="AFV208" s="144"/>
      <c r="AFW208" s="144"/>
      <c r="AFX208" s="144"/>
      <c r="AFY208" s="144"/>
      <c r="AFZ208" s="144"/>
      <c r="AGA208" s="144"/>
      <c r="AGB208" s="144"/>
      <c r="AGC208" s="144"/>
      <c r="AGD208" s="144"/>
      <c r="AGE208" s="144"/>
      <c r="AGF208" s="144"/>
      <c r="AGG208" s="144"/>
      <c r="AGH208" s="144"/>
      <c r="AGI208" s="144"/>
      <c r="AGJ208" s="144"/>
      <c r="AGK208" s="144"/>
      <c r="AGL208" s="144"/>
      <c r="AGM208" s="144"/>
      <c r="AGN208" s="144"/>
      <c r="AGO208" s="144"/>
      <c r="AGP208" s="144"/>
      <c r="AGQ208" s="144"/>
      <c r="AGR208" s="144"/>
      <c r="AGS208" s="144"/>
      <c r="AGT208" s="144"/>
      <c r="AGU208" s="144"/>
      <c r="AGV208" s="144"/>
      <c r="AGW208" s="144"/>
      <c r="AGX208" s="144"/>
      <c r="AGY208" s="144"/>
      <c r="AGZ208" s="144"/>
      <c r="AHA208" s="144"/>
      <c r="AHB208" s="144"/>
      <c r="AHC208" s="144"/>
      <c r="AHD208" s="144"/>
      <c r="AHE208" s="144"/>
      <c r="AHF208" s="144"/>
      <c r="AHG208" s="144"/>
      <c r="AHH208" s="144"/>
      <c r="AHI208" s="144"/>
      <c r="AHJ208" s="144"/>
      <c r="AHK208" s="144"/>
      <c r="AHL208" s="144"/>
      <c r="AHM208" s="144"/>
      <c r="AHN208" s="144"/>
      <c r="AHO208" s="144"/>
      <c r="AHP208" s="144"/>
      <c r="AHQ208" s="144"/>
      <c r="AHR208" s="144"/>
      <c r="AHS208" s="144"/>
      <c r="AHT208" s="144"/>
      <c r="AHU208" s="144"/>
      <c r="AHV208" s="144"/>
      <c r="AHW208" s="144"/>
      <c r="AHX208" s="144"/>
      <c r="AHY208" s="144"/>
      <c r="AHZ208" s="144"/>
      <c r="AIA208" s="144"/>
      <c r="AIB208" s="144"/>
      <c r="AIC208" s="144"/>
      <c r="AID208" s="144"/>
      <c r="AIE208" s="144"/>
      <c r="AIF208" s="144"/>
      <c r="AIG208" s="144"/>
      <c r="AIH208" s="144"/>
      <c r="AII208" s="144"/>
      <c r="AIJ208" s="144"/>
      <c r="AIK208" s="144"/>
      <c r="AIL208" s="144"/>
      <c r="AIM208" s="144"/>
      <c r="AIN208" s="144"/>
      <c r="AIO208" s="144"/>
      <c r="AIP208" s="144"/>
      <c r="AIQ208" s="144"/>
      <c r="AIR208" s="144"/>
      <c r="AIS208" s="144"/>
      <c r="AIT208" s="144"/>
      <c r="AIU208" s="144"/>
      <c r="AIV208" s="144"/>
      <c r="AIW208" s="144"/>
      <c r="AIX208" s="144"/>
      <c r="AIY208" s="144"/>
      <c r="AIZ208" s="144"/>
      <c r="AJA208" s="144"/>
      <c r="AJB208" s="144"/>
      <c r="AJC208" s="144"/>
      <c r="AJD208" s="144"/>
      <c r="AJE208" s="144"/>
      <c r="AJF208" s="144"/>
      <c r="AJG208" s="144"/>
      <c r="AJH208" s="144"/>
      <c r="AJI208" s="144"/>
      <c r="AJJ208" s="144"/>
      <c r="AJK208" s="144"/>
      <c r="AJL208" s="144"/>
      <c r="AJM208" s="144"/>
      <c r="AJN208" s="144"/>
      <c r="AJO208" s="144"/>
      <c r="AJP208" s="144"/>
      <c r="AJQ208" s="144"/>
      <c r="AJR208" s="144"/>
      <c r="AJS208" s="144"/>
      <c r="AJT208" s="144"/>
      <c r="AJU208" s="144"/>
      <c r="AJV208" s="144"/>
      <c r="AJW208" s="144"/>
      <c r="AJX208" s="144"/>
      <c r="AJY208" s="144"/>
      <c r="AJZ208" s="144"/>
      <c r="AKA208" s="144"/>
      <c r="AKB208" s="144"/>
      <c r="AKC208" s="144"/>
      <c r="AKD208" s="144"/>
      <c r="AKE208" s="144"/>
      <c r="AKF208" s="144"/>
      <c r="AKG208" s="144"/>
      <c r="AKH208" s="144"/>
      <c r="AKI208" s="144"/>
    </row>
    <row r="209" spans="1:971" s="145" customFormat="1" ht="384" customHeight="1">
      <c r="A209" s="481"/>
      <c r="B209" s="481"/>
      <c r="C209" s="479"/>
      <c r="D209" s="479"/>
      <c r="E209" s="479"/>
      <c r="F209" s="623"/>
      <c r="G209" s="611"/>
      <c r="H209" s="611"/>
      <c r="I209" s="610"/>
      <c r="J209" s="610"/>
      <c r="K209" s="610"/>
      <c r="L209" s="610"/>
      <c r="M209" s="610"/>
      <c r="N209" s="488"/>
      <c r="O209" s="491"/>
      <c r="P209" s="488"/>
      <c r="Q209" s="491"/>
      <c r="R209" s="488"/>
      <c r="S209" s="491"/>
      <c r="T209" s="488"/>
      <c r="U209" s="486"/>
      <c r="V209" s="500"/>
      <c r="W209" s="500"/>
      <c r="X209" s="317"/>
      <c r="Y209" s="619"/>
      <c r="Z209" s="307"/>
      <c r="AA209" s="619"/>
      <c r="AB209" s="144"/>
      <c r="AC209" s="144"/>
      <c r="AD209" s="144"/>
      <c r="AE209" s="144"/>
      <c r="AF209" s="144"/>
      <c r="AG209" s="144"/>
      <c r="AH209" s="144"/>
      <c r="AI209" s="144"/>
      <c r="AJ209" s="144"/>
      <c r="AK209" s="144"/>
      <c r="AL209" s="144"/>
      <c r="AM209" s="144"/>
      <c r="AN209" s="144"/>
      <c r="AO209" s="144"/>
      <c r="AP209" s="144"/>
      <c r="AQ209" s="144"/>
      <c r="AR209" s="144"/>
      <c r="AS209" s="144"/>
      <c r="AT209" s="144"/>
      <c r="AU209" s="144"/>
      <c r="AV209" s="144"/>
      <c r="AW209" s="144"/>
      <c r="AX209" s="144"/>
      <c r="AY209" s="144"/>
      <c r="AZ209" s="144"/>
      <c r="BA209" s="144"/>
      <c r="BB209" s="144"/>
      <c r="BC209" s="144"/>
      <c r="BD209" s="144"/>
      <c r="BE209" s="144"/>
      <c r="BF209" s="144"/>
      <c r="BG209" s="144"/>
      <c r="BH209" s="144"/>
      <c r="BI209" s="144"/>
      <c r="BJ209" s="144"/>
      <c r="BK209" s="144"/>
      <c r="BL209" s="144"/>
      <c r="BM209" s="144"/>
      <c r="BN209" s="144"/>
      <c r="BO209" s="144"/>
      <c r="BP209" s="144"/>
      <c r="BQ209" s="144"/>
      <c r="BR209" s="144"/>
      <c r="BS209" s="144"/>
      <c r="BT209" s="144"/>
      <c r="BU209" s="144"/>
      <c r="BV209" s="144"/>
      <c r="BW209" s="144"/>
      <c r="BX209" s="144"/>
      <c r="BY209" s="144"/>
      <c r="BZ209" s="144"/>
      <c r="CA209" s="144"/>
      <c r="CB209" s="144"/>
      <c r="CC209" s="144"/>
      <c r="CD209" s="144"/>
      <c r="CE209" s="144"/>
      <c r="CF209" s="144"/>
      <c r="CG209" s="144"/>
      <c r="CH209" s="144"/>
      <c r="CI209" s="144"/>
      <c r="CJ209" s="144"/>
      <c r="CK209" s="144"/>
      <c r="CL209" s="144"/>
      <c r="CM209" s="144"/>
      <c r="CN209" s="144"/>
      <c r="CO209" s="144"/>
      <c r="CP209" s="144"/>
      <c r="CQ209" s="144"/>
      <c r="CR209" s="144"/>
      <c r="CS209" s="144"/>
      <c r="CT209" s="144"/>
      <c r="CU209" s="144"/>
      <c r="CV209" s="144"/>
      <c r="CW209" s="144"/>
      <c r="CX209" s="144"/>
      <c r="CY209" s="144"/>
      <c r="CZ209" s="144"/>
      <c r="DA209" s="144"/>
      <c r="DB209" s="144"/>
      <c r="DC209" s="144"/>
      <c r="DD209" s="144"/>
      <c r="DE209" s="144"/>
      <c r="DF209" s="144"/>
      <c r="DG209" s="144"/>
      <c r="DH209" s="144"/>
      <c r="DI209" s="144"/>
      <c r="DJ209" s="144"/>
      <c r="DK209" s="144"/>
      <c r="DL209" s="144"/>
      <c r="DM209" s="144"/>
      <c r="DN209" s="144"/>
      <c r="DO209" s="144"/>
      <c r="DP209" s="144"/>
      <c r="DQ209" s="144"/>
      <c r="DR209" s="144"/>
      <c r="DS209" s="144"/>
      <c r="DT209" s="144"/>
      <c r="DU209" s="144"/>
      <c r="DV209" s="144"/>
      <c r="DW209" s="144"/>
      <c r="DX209" s="144"/>
      <c r="DY209" s="144"/>
      <c r="DZ209" s="144"/>
      <c r="EA209" s="144"/>
      <c r="EB209" s="144"/>
      <c r="EC209" s="144"/>
      <c r="ED209" s="144"/>
      <c r="EE209" s="144"/>
      <c r="EF209" s="144"/>
      <c r="EG209" s="144"/>
      <c r="EH209" s="144"/>
      <c r="EI209" s="144"/>
      <c r="EJ209" s="144"/>
      <c r="EK209" s="144"/>
      <c r="EL209" s="144"/>
      <c r="EM209" s="144"/>
      <c r="EN209" s="144"/>
      <c r="EO209" s="144"/>
      <c r="EP209" s="144"/>
      <c r="EQ209" s="144"/>
      <c r="ER209" s="144"/>
      <c r="ES209" s="144"/>
      <c r="ET209" s="144"/>
      <c r="EU209" s="144"/>
      <c r="EV209" s="144"/>
      <c r="EW209" s="144"/>
      <c r="EX209" s="144"/>
      <c r="EY209" s="144"/>
      <c r="EZ209" s="144"/>
      <c r="FA209" s="144"/>
      <c r="FB209" s="144"/>
      <c r="FC209" s="144"/>
      <c r="FD209" s="144"/>
      <c r="FE209" s="144"/>
      <c r="FF209" s="144"/>
      <c r="FG209" s="144"/>
      <c r="FH209" s="144"/>
      <c r="FI209" s="144"/>
      <c r="FJ209" s="144"/>
      <c r="FK209" s="144"/>
      <c r="FL209" s="144"/>
      <c r="FM209" s="144"/>
      <c r="FN209" s="144"/>
      <c r="FO209" s="144"/>
      <c r="FP209" s="144"/>
      <c r="FQ209" s="144"/>
      <c r="FR209" s="144"/>
      <c r="FS209" s="144"/>
      <c r="FT209" s="144"/>
      <c r="FU209" s="144"/>
      <c r="FV209" s="144"/>
      <c r="FW209" s="144"/>
      <c r="FX209" s="144"/>
      <c r="FY209" s="144"/>
      <c r="FZ209" s="144"/>
      <c r="GA209" s="144"/>
      <c r="GB209" s="144"/>
      <c r="GC209" s="144"/>
      <c r="GD209" s="144"/>
      <c r="GE209" s="144"/>
      <c r="GF209" s="144"/>
      <c r="GG209" s="144"/>
      <c r="GH209" s="144"/>
      <c r="GI209" s="144"/>
      <c r="GJ209" s="144"/>
      <c r="GK209" s="144"/>
      <c r="GL209" s="144"/>
      <c r="GM209" s="144"/>
      <c r="GN209" s="144"/>
      <c r="GO209" s="144"/>
      <c r="GP209" s="144"/>
      <c r="GQ209" s="144"/>
      <c r="GR209" s="144"/>
      <c r="GS209" s="144"/>
      <c r="GT209" s="144"/>
      <c r="GU209" s="144"/>
      <c r="GV209" s="144"/>
      <c r="GW209" s="144"/>
      <c r="GX209" s="144"/>
      <c r="GY209" s="144"/>
      <c r="GZ209" s="144"/>
      <c r="HA209" s="144"/>
      <c r="HB209" s="144"/>
      <c r="HC209" s="144"/>
      <c r="HD209" s="144"/>
      <c r="HE209" s="144"/>
      <c r="HF209" s="144"/>
      <c r="HG209" s="144"/>
      <c r="HH209" s="144"/>
      <c r="HI209" s="144"/>
      <c r="HJ209" s="144"/>
      <c r="HK209" s="144"/>
      <c r="HL209" s="144"/>
      <c r="HM209" s="144"/>
      <c r="HN209" s="144"/>
      <c r="HO209" s="144"/>
      <c r="HP209" s="144"/>
      <c r="HQ209" s="144"/>
      <c r="HR209" s="144"/>
      <c r="HS209" s="144"/>
      <c r="HT209" s="144"/>
      <c r="HU209" s="144"/>
      <c r="HV209" s="144"/>
      <c r="HW209" s="144"/>
      <c r="HX209" s="144"/>
      <c r="HY209" s="144"/>
      <c r="HZ209" s="144"/>
      <c r="IA209" s="144"/>
      <c r="IB209" s="144"/>
      <c r="IC209" s="144"/>
      <c r="ID209" s="144"/>
      <c r="IE209" s="144"/>
      <c r="IF209" s="144"/>
      <c r="IG209" s="144"/>
      <c r="IH209" s="144"/>
      <c r="II209" s="144"/>
      <c r="IJ209" s="144"/>
      <c r="IK209" s="144"/>
      <c r="IL209" s="144"/>
      <c r="IM209" s="144"/>
      <c r="IN209" s="144"/>
      <c r="IO209" s="144"/>
      <c r="IP209" s="144"/>
      <c r="IQ209" s="144"/>
      <c r="IR209" s="144"/>
      <c r="IS209" s="144"/>
      <c r="IT209" s="144"/>
      <c r="IU209" s="144"/>
      <c r="IV209" s="144"/>
      <c r="IW209" s="144"/>
      <c r="IX209" s="144"/>
      <c r="IY209" s="144"/>
      <c r="IZ209" s="144"/>
      <c r="JA209" s="144"/>
      <c r="JB209" s="144"/>
      <c r="JC209" s="144"/>
      <c r="JD209" s="144"/>
      <c r="JE209" s="144"/>
      <c r="JF209" s="144"/>
      <c r="JG209" s="144"/>
      <c r="JH209" s="144"/>
      <c r="JI209" s="144"/>
      <c r="JJ209" s="144"/>
      <c r="JK209" s="144"/>
      <c r="JL209" s="144"/>
      <c r="JM209" s="144"/>
      <c r="JN209" s="144"/>
      <c r="JO209" s="144"/>
      <c r="JP209" s="144"/>
      <c r="JQ209" s="144"/>
      <c r="JR209" s="144"/>
      <c r="JS209" s="144"/>
      <c r="JT209" s="144"/>
      <c r="JU209" s="144"/>
      <c r="JV209" s="144"/>
      <c r="JW209" s="144"/>
      <c r="JX209" s="144"/>
      <c r="JY209" s="144"/>
      <c r="JZ209" s="144"/>
      <c r="KA209" s="144"/>
      <c r="KB209" s="144"/>
      <c r="KC209" s="144"/>
      <c r="KD209" s="144"/>
      <c r="KE209" s="144"/>
      <c r="KF209" s="144"/>
      <c r="KG209" s="144"/>
      <c r="KH209" s="144"/>
      <c r="KI209" s="144"/>
      <c r="KJ209" s="144"/>
      <c r="KK209" s="144"/>
      <c r="KL209" s="144"/>
      <c r="KM209" s="144"/>
      <c r="KN209" s="144"/>
      <c r="KO209" s="144"/>
      <c r="KP209" s="144"/>
      <c r="KQ209" s="144"/>
      <c r="KR209" s="144"/>
      <c r="KS209" s="144"/>
      <c r="KT209" s="144"/>
      <c r="KU209" s="144"/>
      <c r="KV209" s="144"/>
      <c r="KW209" s="144"/>
      <c r="KX209" s="144"/>
      <c r="KY209" s="144"/>
      <c r="KZ209" s="144"/>
      <c r="LA209" s="144"/>
      <c r="LB209" s="144"/>
      <c r="LC209" s="144"/>
      <c r="LD209" s="144"/>
      <c r="LE209" s="144"/>
      <c r="LF209" s="144"/>
      <c r="LG209" s="144"/>
      <c r="LH209" s="144"/>
      <c r="LI209" s="144"/>
      <c r="LJ209" s="144"/>
      <c r="LK209" s="144"/>
      <c r="LL209" s="144"/>
      <c r="LM209" s="144"/>
      <c r="LN209" s="144"/>
      <c r="LO209" s="144"/>
      <c r="LP209" s="144"/>
      <c r="LQ209" s="144"/>
      <c r="LR209" s="144"/>
      <c r="LS209" s="144"/>
      <c r="LT209" s="144"/>
      <c r="LU209" s="144"/>
      <c r="LV209" s="144"/>
      <c r="LW209" s="144"/>
      <c r="LX209" s="144"/>
      <c r="LY209" s="144"/>
      <c r="LZ209" s="144"/>
      <c r="MA209" s="144"/>
      <c r="MB209" s="144"/>
      <c r="MC209" s="144"/>
      <c r="MD209" s="144"/>
      <c r="ME209" s="144"/>
      <c r="MF209" s="144"/>
      <c r="MG209" s="144"/>
      <c r="MH209" s="144"/>
      <c r="MI209" s="144"/>
      <c r="MJ209" s="144"/>
      <c r="MK209" s="144"/>
      <c r="ML209" s="144"/>
      <c r="MM209" s="144"/>
      <c r="MN209" s="144"/>
      <c r="MO209" s="144"/>
      <c r="MP209" s="144"/>
      <c r="MQ209" s="144"/>
      <c r="MR209" s="144"/>
      <c r="MS209" s="144"/>
      <c r="MT209" s="144"/>
      <c r="MU209" s="144"/>
      <c r="MV209" s="144"/>
      <c r="MW209" s="144"/>
      <c r="MX209" s="144"/>
      <c r="MY209" s="144"/>
      <c r="MZ209" s="144"/>
      <c r="NA209" s="144"/>
      <c r="NB209" s="144"/>
      <c r="NC209" s="144"/>
      <c r="ND209" s="144"/>
      <c r="NE209" s="144"/>
      <c r="NF209" s="144"/>
      <c r="NG209" s="144"/>
      <c r="NH209" s="144"/>
      <c r="NI209" s="144"/>
      <c r="NJ209" s="144"/>
      <c r="NK209" s="144"/>
      <c r="NL209" s="144"/>
      <c r="NM209" s="144"/>
      <c r="NN209" s="144"/>
      <c r="NO209" s="144"/>
      <c r="NP209" s="144"/>
      <c r="NQ209" s="144"/>
      <c r="NR209" s="144"/>
      <c r="NS209" s="144"/>
      <c r="NT209" s="144"/>
      <c r="NU209" s="144"/>
      <c r="NV209" s="144"/>
      <c r="NW209" s="144"/>
      <c r="NX209" s="144"/>
      <c r="NY209" s="144"/>
      <c r="NZ209" s="144"/>
      <c r="OA209" s="144"/>
      <c r="OB209" s="144"/>
      <c r="OC209" s="144"/>
      <c r="OD209" s="144"/>
      <c r="OE209" s="144"/>
      <c r="OF209" s="144"/>
      <c r="OG209" s="144"/>
      <c r="OH209" s="144"/>
      <c r="OI209" s="144"/>
      <c r="OJ209" s="144"/>
      <c r="OK209" s="144"/>
      <c r="OL209" s="144"/>
      <c r="OM209" s="144"/>
      <c r="ON209" s="144"/>
      <c r="OO209" s="144"/>
      <c r="OP209" s="144"/>
      <c r="OQ209" s="144"/>
      <c r="OR209" s="144"/>
      <c r="OS209" s="144"/>
      <c r="OT209" s="144"/>
      <c r="OU209" s="144"/>
      <c r="OV209" s="144"/>
      <c r="OW209" s="144"/>
      <c r="OX209" s="144"/>
      <c r="OY209" s="144"/>
      <c r="OZ209" s="144"/>
      <c r="PA209" s="144"/>
      <c r="PB209" s="144"/>
      <c r="PC209" s="144"/>
      <c r="PD209" s="144"/>
      <c r="PE209" s="144"/>
      <c r="PF209" s="144"/>
      <c r="PG209" s="144"/>
      <c r="PH209" s="144"/>
      <c r="PI209" s="144"/>
      <c r="PJ209" s="144"/>
      <c r="PK209" s="144"/>
      <c r="PL209" s="144"/>
      <c r="PM209" s="144"/>
      <c r="PN209" s="144"/>
      <c r="PO209" s="144"/>
      <c r="PP209" s="144"/>
      <c r="PQ209" s="144"/>
      <c r="PR209" s="144"/>
      <c r="PS209" s="144"/>
      <c r="PT209" s="144"/>
      <c r="PU209" s="144"/>
      <c r="PV209" s="144"/>
      <c r="PW209" s="144"/>
      <c r="PX209" s="144"/>
      <c r="PY209" s="144"/>
      <c r="PZ209" s="144"/>
      <c r="QA209" s="144"/>
      <c r="QB209" s="144"/>
      <c r="QC209" s="144"/>
      <c r="QD209" s="144"/>
      <c r="QE209" s="144"/>
      <c r="QF209" s="144"/>
      <c r="QG209" s="144"/>
      <c r="QH209" s="144"/>
      <c r="QI209" s="144"/>
      <c r="QJ209" s="144"/>
      <c r="QK209" s="144"/>
      <c r="QL209" s="144"/>
      <c r="QM209" s="144"/>
      <c r="QN209" s="144"/>
      <c r="QO209" s="144"/>
      <c r="QP209" s="144"/>
      <c r="QQ209" s="144"/>
      <c r="QR209" s="144"/>
      <c r="QS209" s="144"/>
      <c r="QT209" s="144"/>
      <c r="QU209" s="144"/>
      <c r="QV209" s="144"/>
      <c r="QW209" s="144"/>
      <c r="QX209" s="144"/>
      <c r="QY209" s="144"/>
      <c r="QZ209" s="144"/>
      <c r="RA209" s="144"/>
      <c r="RB209" s="144"/>
      <c r="RC209" s="144"/>
      <c r="RD209" s="144"/>
      <c r="RE209" s="144"/>
      <c r="RF209" s="144"/>
      <c r="RG209" s="144"/>
      <c r="RH209" s="144"/>
      <c r="RI209" s="144"/>
      <c r="RJ209" s="144"/>
      <c r="RK209" s="144"/>
      <c r="RL209" s="144"/>
      <c r="RM209" s="144"/>
      <c r="RN209" s="144"/>
      <c r="RO209" s="144"/>
      <c r="RP209" s="144"/>
      <c r="RQ209" s="144"/>
      <c r="RR209" s="144"/>
      <c r="RS209" s="144"/>
      <c r="RT209" s="144"/>
      <c r="RU209" s="144"/>
      <c r="RV209" s="144"/>
      <c r="RW209" s="144"/>
      <c r="RX209" s="144"/>
      <c r="RY209" s="144"/>
      <c r="RZ209" s="144"/>
      <c r="SA209" s="144"/>
      <c r="SB209" s="144"/>
      <c r="SC209" s="144"/>
      <c r="SD209" s="144"/>
      <c r="SE209" s="144"/>
      <c r="SF209" s="144"/>
      <c r="SG209" s="144"/>
      <c r="SH209" s="144"/>
      <c r="SI209" s="144"/>
      <c r="SJ209" s="144"/>
      <c r="SK209" s="144"/>
      <c r="SL209" s="144"/>
      <c r="SM209" s="144"/>
      <c r="SN209" s="144"/>
      <c r="SO209" s="144"/>
      <c r="SP209" s="144"/>
      <c r="SQ209" s="144"/>
      <c r="SR209" s="144"/>
      <c r="SS209" s="144"/>
      <c r="ST209" s="144"/>
      <c r="SU209" s="144"/>
      <c r="SV209" s="144"/>
      <c r="SW209" s="144"/>
      <c r="SX209" s="144"/>
      <c r="SY209" s="144"/>
      <c r="SZ209" s="144"/>
      <c r="TA209" s="144"/>
      <c r="TB209" s="144"/>
      <c r="TC209" s="144"/>
      <c r="TD209" s="144"/>
      <c r="TE209" s="144"/>
      <c r="TF209" s="144"/>
      <c r="TG209" s="144"/>
      <c r="TH209" s="144"/>
      <c r="TI209" s="144"/>
      <c r="TJ209" s="144"/>
      <c r="TK209" s="144"/>
      <c r="TL209" s="144"/>
      <c r="TM209" s="144"/>
      <c r="TN209" s="144"/>
      <c r="TO209" s="144"/>
      <c r="TP209" s="144"/>
      <c r="TQ209" s="144"/>
      <c r="TR209" s="144"/>
      <c r="TS209" s="144"/>
      <c r="TT209" s="144"/>
      <c r="TU209" s="144"/>
      <c r="TV209" s="144"/>
      <c r="TW209" s="144"/>
      <c r="TX209" s="144"/>
      <c r="TY209" s="144"/>
      <c r="TZ209" s="144"/>
      <c r="UA209" s="144"/>
      <c r="UB209" s="144"/>
      <c r="UC209" s="144"/>
      <c r="UD209" s="144"/>
      <c r="UE209" s="144"/>
      <c r="UF209" s="144"/>
      <c r="UG209" s="144"/>
      <c r="UH209" s="144"/>
      <c r="UI209" s="144"/>
      <c r="UJ209" s="144"/>
      <c r="UK209" s="144"/>
      <c r="UL209" s="144"/>
      <c r="UM209" s="144"/>
      <c r="UN209" s="144"/>
      <c r="UO209" s="144"/>
      <c r="UP209" s="144"/>
      <c r="UQ209" s="144"/>
      <c r="UR209" s="144"/>
      <c r="US209" s="144"/>
      <c r="UT209" s="144"/>
      <c r="UU209" s="144"/>
      <c r="UV209" s="144"/>
      <c r="UW209" s="144"/>
      <c r="UX209" s="144"/>
      <c r="UY209" s="144"/>
      <c r="UZ209" s="144"/>
      <c r="VA209" s="144"/>
      <c r="VB209" s="144"/>
      <c r="VC209" s="144"/>
      <c r="VD209" s="144"/>
      <c r="VE209" s="144"/>
      <c r="VF209" s="144"/>
      <c r="VG209" s="144"/>
      <c r="VH209" s="144"/>
      <c r="VI209" s="144"/>
      <c r="VJ209" s="144"/>
      <c r="VK209" s="144"/>
      <c r="VL209" s="144"/>
      <c r="VM209" s="144"/>
      <c r="VN209" s="144"/>
      <c r="VO209" s="144"/>
      <c r="VP209" s="144"/>
      <c r="VQ209" s="144"/>
      <c r="VR209" s="144"/>
      <c r="VS209" s="144"/>
      <c r="VT209" s="144"/>
      <c r="VU209" s="144"/>
      <c r="VV209" s="144"/>
      <c r="VW209" s="144"/>
      <c r="VX209" s="144"/>
      <c r="VY209" s="144"/>
      <c r="VZ209" s="144"/>
      <c r="WA209" s="144"/>
      <c r="WB209" s="144"/>
      <c r="WC209" s="144"/>
      <c r="WD209" s="144"/>
      <c r="WE209" s="144"/>
      <c r="WF209" s="144"/>
      <c r="WG209" s="144"/>
      <c r="WH209" s="144"/>
      <c r="WI209" s="144"/>
      <c r="WJ209" s="144"/>
      <c r="WK209" s="144"/>
      <c r="WL209" s="144"/>
      <c r="WM209" s="144"/>
      <c r="WN209" s="144"/>
      <c r="WO209" s="144"/>
      <c r="WP209" s="144"/>
      <c r="WQ209" s="144"/>
      <c r="WR209" s="144"/>
      <c r="WS209" s="144"/>
      <c r="WT209" s="144"/>
      <c r="WU209" s="144"/>
      <c r="WV209" s="144"/>
      <c r="WW209" s="144"/>
      <c r="WX209" s="144"/>
      <c r="WY209" s="144"/>
      <c r="WZ209" s="144"/>
      <c r="XA209" s="144"/>
      <c r="XB209" s="144"/>
      <c r="XC209" s="144"/>
      <c r="XD209" s="144"/>
      <c r="XE209" s="144"/>
      <c r="XF209" s="144"/>
      <c r="XG209" s="144"/>
      <c r="XH209" s="144"/>
      <c r="XI209" s="144"/>
      <c r="XJ209" s="144"/>
      <c r="XK209" s="144"/>
      <c r="XL209" s="144"/>
      <c r="XM209" s="144"/>
      <c r="XN209" s="144"/>
      <c r="XO209" s="144"/>
      <c r="XP209" s="144"/>
      <c r="XQ209" s="144"/>
      <c r="XR209" s="144"/>
      <c r="XS209" s="144"/>
      <c r="XT209" s="144"/>
      <c r="XU209" s="144"/>
      <c r="XV209" s="144"/>
      <c r="XW209" s="144"/>
      <c r="XX209" s="144"/>
      <c r="XY209" s="144"/>
      <c r="XZ209" s="144"/>
      <c r="YA209" s="144"/>
      <c r="YB209" s="144"/>
      <c r="YC209" s="144"/>
      <c r="YD209" s="144"/>
      <c r="YE209" s="144"/>
      <c r="YF209" s="144"/>
      <c r="YG209" s="144"/>
      <c r="YH209" s="144"/>
      <c r="YI209" s="144"/>
      <c r="YJ209" s="144"/>
      <c r="YK209" s="144"/>
      <c r="YL209" s="144"/>
      <c r="YM209" s="144"/>
      <c r="YN209" s="144"/>
      <c r="YO209" s="144"/>
      <c r="YP209" s="144"/>
      <c r="YQ209" s="144"/>
      <c r="YR209" s="144"/>
      <c r="YS209" s="144"/>
      <c r="YT209" s="144"/>
      <c r="YU209" s="144"/>
      <c r="YV209" s="144"/>
      <c r="YW209" s="144"/>
      <c r="YX209" s="144"/>
      <c r="YY209" s="144"/>
      <c r="YZ209" s="144"/>
      <c r="ZA209" s="144"/>
      <c r="ZB209" s="144"/>
      <c r="ZC209" s="144"/>
      <c r="ZD209" s="144"/>
      <c r="ZE209" s="144"/>
      <c r="ZF209" s="144"/>
      <c r="ZG209" s="144"/>
      <c r="ZH209" s="144"/>
      <c r="ZI209" s="144"/>
      <c r="ZJ209" s="144"/>
      <c r="ZK209" s="144"/>
      <c r="ZL209" s="144"/>
      <c r="ZM209" s="144"/>
      <c r="ZN209" s="144"/>
      <c r="ZO209" s="144"/>
      <c r="ZP209" s="144"/>
      <c r="ZQ209" s="144"/>
      <c r="ZR209" s="144"/>
      <c r="ZS209" s="144"/>
      <c r="ZT209" s="144"/>
      <c r="ZU209" s="144"/>
      <c r="ZV209" s="144"/>
      <c r="ZW209" s="144"/>
      <c r="ZX209" s="144"/>
      <c r="ZY209" s="144"/>
      <c r="ZZ209" s="144"/>
      <c r="AAA209" s="144"/>
      <c r="AAB209" s="144"/>
      <c r="AAC209" s="144"/>
      <c r="AAD209" s="144"/>
      <c r="AAE209" s="144"/>
      <c r="AAF209" s="144"/>
      <c r="AAG209" s="144"/>
      <c r="AAH209" s="144"/>
      <c r="AAI209" s="144"/>
      <c r="AAJ209" s="144"/>
      <c r="AAK209" s="144"/>
      <c r="AAL209" s="144"/>
      <c r="AAM209" s="144"/>
      <c r="AAN209" s="144"/>
      <c r="AAO209" s="144"/>
      <c r="AAP209" s="144"/>
      <c r="AAQ209" s="144"/>
      <c r="AAR209" s="144"/>
      <c r="AAS209" s="144"/>
      <c r="AAT209" s="144"/>
      <c r="AAU209" s="144"/>
      <c r="AAV209" s="144"/>
      <c r="AAW209" s="144"/>
      <c r="AAX209" s="144"/>
      <c r="AAY209" s="144"/>
      <c r="AAZ209" s="144"/>
      <c r="ABA209" s="144"/>
      <c r="ABB209" s="144"/>
      <c r="ABC209" s="144"/>
      <c r="ABD209" s="144"/>
      <c r="ABE209" s="144"/>
      <c r="ABF209" s="144"/>
      <c r="ABG209" s="144"/>
      <c r="ABH209" s="144"/>
      <c r="ABI209" s="144"/>
      <c r="ABJ209" s="144"/>
      <c r="ABK209" s="144"/>
      <c r="ABL209" s="144"/>
      <c r="ABM209" s="144"/>
      <c r="ABN209" s="144"/>
      <c r="ABO209" s="144"/>
      <c r="ABP209" s="144"/>
      <c r="ABQ209" s="144"/>
      <c r="ABR209" s="144"/>
      <c r="ABS209" s="144"/>
      <c r="ABT209" s="144"/>
      <c r="ABU209" s="144"/>
      <c r="ABV209" s="144"/>
      <c r="ABW209" s="144"/>
      <c r="ABX209" s="144"/>
      <c r="ABY209" s="144"/>
      <c r="ABZ209" s="144"/>
      <c r="ACA209" s="144"/>
      <c r="ACB209" s="144"/>
      <c r="ACC209" s="144"/>
      <c r="ACD209" s="144"/>
      <c r="ACE209" s="144"/>
      <c r="ACF209" s="144"/>
      <c r="ACG209" s="144"/>
      <c r="ACH209" s="144"/>
      <c r="ACI209" s="144"/>
      <c r="ACJ209" s="144"/>
      <c r="ACK209" s="144"/>
      <c r="ACL209" s="144"/>
      <c r="ACM209" s="144"/>
      <c r="ACN209" s="144"/>
      <c r="ACO209" s="144"/>
      <c r="ACP209" s="144"/>
      <c r="ACQ209" s="144"/>
      <c r="ACR209" s="144"/>
      <c r="ACS209" s="144"/>
      <c r="ACT209" s="144"/>
      <c r="ACU209" s="144"/>
      <c r="ACV209" s="144"/>
      <c r="ACW209" s="144"/>
      <c r="ACX209" s="144"/>
      <c r="ACY209" s="144"/>
      <c r="ACZ209" s="144"/>
      <c r="ADA209" s="144"/>
      <c r="ADB209" s="144"/>
      <c r="ADC209" s="144"/>
      <c r="ADD209" s="144"/>
      <c r="ADE209" s="144"/>
      <c r="ADF209" s="144"/>
      <c r="ADG209" s="144"/>
      <c r="ADH209" s="144"/>
      <c r="ADI209" s="144"/>
      <c r="ADJ209" s="144"/>
      <c r="ADK209" s="144"/>
      <c r="ADL209" s="144"/>
      <c r="ADM209" s="144"/>
      <c r="ADN209" s="144"/>
      <c r="ADO209" s="144"/>
      <c r="ADP209" s="144"/>
      <c r="ADQ209" s="144"/>
      <c r="ADR209" s="144"/>
      <c r="ADS209" s="144"/>
      <c r="ADT209" s="144"/>
      <c r="ADU209" s="144"/>
      <c r="ADV209" s="144"/>
      <c r="ADW209" s="144"/>
      <c r="ADX209" s="144"/>
      <c r="ADY209" s="144"/>
      <c r="ADZ209" s="144"/>
      <c r="AEA209" s="144"/>
      <c r="AEB209" s="144"/>
      <c r="AEC209" s="144"/>
      <c r="AED209" s="144"/>
      <c r="AEE209" s="144"/>
      <c r="AEF209" s="144"/>
      <c r="AEG209" s="144"/>
      <c r="AEH209" s="144"/>
      <c r="AEI209" s="144"/>
      <c r="AEJ209" s="144"/>
      <c r="AEK209" s="144"/>
      <c r="AEL209" s="144"/>
      <c r="AEM209" s="144"/>
      <c r="AEN209" s="144"/>
      <c r="AEO209" s="144"/>
      <c r="AEP209" s="144"/>
      <c r="AEQ209" s="144"/>
      <c r="AER209" s="144"/>
      <c r="AES209" s="144"/>
      <c r="AET209" s="144"/>
      <c r="AEU209" s="144"/>
      <c r="AEV209" s="144"/>
      <c r="AEW209" s="144"/>
      <c r="AEX209" s="144"/>
      <c r="AEY209" s="144"/>
      <c r="AEZ209" s="144"/>
      <c r="AFA209" s="144"/>
      <c r="AFB209" s="144"/>
      <c r="AFC209" s="144"/>
      <c r="AFD209" s="144"/>
      <c r="AFE209" s="144"/>
      <c r="AFF209" s="144"/>
      <c r="AFG209" s="144"/>
      <c r="AFH209" s="144"/>
      <c r="AFI209" s="144"/>
      <c r="AFJ209" s="144"/>
      <c r="AFK209" s="144"/>
      <c r="AFL209" s="144"/>
      <c r="AFM209" s="144"/>
      <c r="AFN209" s="144"/>
      <c r="AFO209" s="144"/>
      <c r="AFP209" s="144"/>
      <c r="AFQ209" s="144"/>
      <c r="AFR209" s="144"/>
      <c r="AFS209" s="144"/>
      <c r="AFT209" s="144"/>
      <c r="AFU209" s="144"/>
      <c r="AFV209" s="144"/>
      <c r="AFW209" s="144"/>
      <c r="AFX209" s="144"/>
      <c r="AFY209" s="144"/>
      <c r="AFZ209" s="144"/>
      <c r="AGA209" s="144"/>
      <c r="AGB209" s="144"/>
      <c r="AGC209" s="144"/>
      <c r="AGD209" s="144"/>
      <c r="AGE209" s="144"/>
      <c r="AGF209" s="144"/>
      <c r="AGG209" s="144"/>
      <c r="AGH209" s="144"/>
      <c r="AGI209" s="144"/>
      <c r="AGJ209" s="144"/>
      <c r="AGK209" s="144"/>
      <c r="AGL209" s="144"/>
      <c r="AGM209" s="144"/>
      <c r="AGN209" s="144"/>
      <c r="AGO209" s="144"/>
      <c r="AGP209" s="144"/>
      <c r="AGQ209" s="144"/>
      <c r="AGR209" s="144"/>
      <c r="AGS209" s="144"/>
      <c r="AGT209" s="144"/>
      <c r="AGU209" s="144"/>
      <c r="AGV209" s="144"/>
      <c r="AGW209" s="144"/>
      <c r="AGX209" s="144"/>
      <c r="AGY209" s="144"/>
      <c r="AGZ209" s="144"/>
      <c r="AHA209" s="144"/>
      <c r="AHB209" s="144"/>
      <c r="AHC209" s="144"/>
      <c r="AHD209" s="144"/>
      <c r="AHE209" s="144"/>
      <c r="AHF209" s="144"/>
      <c r="AHG209" s="144"/>
      <c r="AHH209" s="144"/>
      <c r="AHI209" s="144"/>
      <c r="AHJ209" s="144"/>
      <c r="AHK209" s="144"/>
      <c r="AHL209" s="144"/>
      <c r="AHM209" s="144"/>
      <c r="AHN209" s="144"/>
      <c r="AHO209" s="144"/>
      <c r="AHP209" s="144"/>
      <c r="AHQ209" s="144"/>
      <c r="AHR209" s="144"/>
      <c r="AHS209" s="144"/>
      <c r="AHT209" s="144"/>
      <c r="AHU209" s="144"/>
      <c r="AHV209" s="144"/>
      <c r="AHW209" s="144"/>
      <c r="AHX209" s="144"/>
      <c r="AHY209" s="144"/>
      <c r="AHZ209" s="144"/>
      <c r="AIA209" s="144"/>
      <c r="AIB209" s="144"/>
      <c r="AIC209" s="144"/>
      <c r="AID209" s="144"/>
      <c r="AIE209" s="144"/>
      <c r="AIF209" s="144"/>
      <c r="AIG209" s="144"/>
      <c r="AIH209" s="144"/>
      <c r="AII209" s="144"/>
      <c r="AIJ209" s="144"/>
      <c r="AIK209" s="144"/>
      <c r="AIL209" s="144"/>
      <c r="AIM209" s="144"/>
      <c r="AIN209" s="144"/>
      <c r="AIO209" s="144"/>
      <c r="AIP209" s="144"/>
      <c r="AIQ209" s="144"/>
      <c r="AIR209" s="144"/>
      <c r="AIS209" s="144"/>
      <c r="AIT209" s="144"/>
      <c r="AIU209" s="144"/>
      <c r="AIV209" s="144"/>
      <c r="AIW209" s="144"/>
      <c r="AIX209" s="144"/>
      <c r="AIY209" s="144"/>
      <c r="AIZ209" s="144"/>
      <c r="AJA209" s="144"/>
      <c r="AJB209" s="144"/>
      <c r="AJC209" s="144"/>
      <c r="AJD209" s="144"/>
      <c r="AJE209" s="144"/>
      <c r="AJF209" s="144"/>
      <c r="AJG209" s="144"/>
      <c r="AJH209" s="144"/>
      <c r="AJI209" s="144"/>
      <c r="AJJ209" s="144"/>
      <c r="AJK209" s="144"/>
      <c r="AJL209" s="144"/>
      <c r="AJM209" s="144"/>
      <c r="AJN209" s="144"/>
      <c r="AJO209" s="144"/>
      <c r="AJP209" s="144"/>
      <c r="AJQ209" s="144"/>
      <c r="AJR209" s="144"/>
      <c r="AJS209" s="144"/>
      <c r="AJT209" s="144"/>
      <c r="AJU209" s="144"/>
      <c r="AJV209" s="144"/>
      <c r="AJW209" s="144"/>
      <c r="AJX209" s="144"/>
      <c r="AJY209" s="144"/>
      <c r="AJZ209" s="144"/>
      <c r="AKA209" s="144"/>
      <c r="AKB209" s="144"/>
      <c r="AKC209" s="144"/>
      <c r="AKD209" s="144"/>
      <c r="AKE209" s="144"/>
      <c r="AKF209" s="144"/>
      <c r="AKG209" s="144"/>
      <c r="AKH209" s="144"/>
      <c r="AKI209" s="144"/>
    </row>
    <row r="210" spans="1:971" s="145" customFormat="1" ht="339" customHeight="1">
      <c r="A210" s="481"/>
      <c r="B210" s="481"/>
      <c r="C210" s="479"/>
      <c r="D210" s="479"/>
      <c r="E210" s="479"/>
      <c r="F210" s="624"/>
      <c r="G210" s="611"/>
      <c r="H210" s="611"/>
      <c r="I210" s="610"/>
      <c r="J210" s="610"/>
      <c r="K210" s="610"/>
      <c r="L210" s="610"/>
      <c r="M210" s="610"/>
      <c r="N210" s="488"/>
      <c r="O210" s="491"/>
      <c r="P210" s="488"/>
      <c r="Q210" s="491"/>
      <c r="R210" s="488"/>
      <c r="S210" s="491"/>
      <c r="T210" s="488"/>
      <c r="U210" s="486"/>
      <c r="V210" s="500"/>
      <c r="W210" s="500"/>
      <c r="X210" s="315"/>
      <c r="Y210" s="608"/>
      <c r="Z210" s="308"/>
      <c r="AA210" s="608"/>
      <c r="AB210" s="144"/>
      <c r="AC210" s="144"/>
      <c r="AD210" s="144"/>
      <c r="AE210" s="144"/>
      <c r="AF210" s="144"/>
      <c r="AG210" s="144"/>
      <c r="AH210" s="144"/>
      <c r="AI210" s="144"/>
      <c r="AJ210" s="144"/>
      <c r="AK210" s="144"/>
      <c r="AL210" s="144"/>
      <c r="AM210" s="144"/>
      <c r="AN210" s="144"/>
      <c r="AO210" s="144"/>
      <c r="AP210" s="144"/>
      <c r="AQ210" s="144"/>
      <c r="AR210" s="144"/>
      <c r="AS210" s="144"/>
      <c r="AT210" s="144"/>
      <c r="AU210" s="144"/>
      <c r="AV210" s="144"/>
      <c r="AW210" s="144"/>
      <c r="AX210" s="144"/>
      <c r="AY210" s="144"/>
      <c r="AZ210" s="144"/>
      <c r="BA210" s="144"/>
      <c r="BB210" s="144"/>
      <c r="BC210" s="144"/>
      <c r="BD210" s="144"/>
      <c r="BE210" s="144"/>
      <c r="BF210" s="144"/>
      <c r="BG210" s="144"/>
      <c r="BH210" s="144"/>
      <c r="BI210" s="144"/>
      <c r="BJ210" s="144"/>
      <c r="BK210" s="144"/>
      <c r="BL210" s="144"/>
      <c r="BM210" s="144"/>
      <c r="BN210" s="144"/>
      <c r="BO210" s="144"/>
      <c r="BP210" s="144"/>
      <c r="BQ210" s="144"/>
      <c r="BR210" s="144"/>
      <c r="BS210" s="144"/>
      <c r="BT210" s="144"/>
      <c r="BU210" s="144"/>
      <c r="BV210" s="144"/>
      <c r="BW210" s="144"/>
      <c r="BX210" s="144"/>
      <c r="BY210" s="144"/>
      <c r="BZ210" s="144"/>
      <c r="CA210" s="144"/>
      <c r="CB210" s="144"/>
      <c r="CC210" s="144"/>
      <c r="CD210" s="144"/>
      <c r="CE210" s="144"/>
      <c r="CF210" s="144"/>
      <c r="CG210" s="144"/>
      <c r="CH210" s="144"/>
      <c r="CI210" s="144"/>
      <c r="CJ210" s="144"/>
      <c r="CK210" s="144"/>
      <c r="CL210" s="144"/>
      <c r="CM210" s="144"/>
      <c r="CN210" s="144"/>
      <c r="CO210" s="144"/>
      <c r="CP210" s="144"/>
      <c r="CQ210" s="144"/>
      <c r="CR210" s="144"/>
      <c r="CS210" s="144"/>
      <c r="CT210" s="144"/>
      <c r="CU210" s="144"/>
      <c r="CV210" s="144"/>
      <c r="CW210" s="144"/>
      <c r="CX210" s="144"/>
      <c r="CY210" s="144"/>
      <c r="CZ210" s="144"/>
      <c r="DA210" s="144"/>
      <c r="DB210" s="144"/>
      <c r="DC210" s="144"/>
      <c r="DD210" s="144"/>
      <c r="DE210" s="144"/>
      <c r="DF210" s="144"/>
      <c r="DG210" s="144"/>
      <c r="DH210" s="144"/>
      <c r="DI210" s="144"/>
      <c r="DJ210" s="144"/>
      <c r="DK210" s="144"/>
      <c r="DL210" s="144"/>
      <c r="DM210" s="144"/>
      <c r="DN210" s="144"/>
      <c r="DO210" s="144"/>
      <c r="DP210" s="144"/>
      <c r="DQ210" s="144"/>
      <c r="DR210" s="144"/>
      <c r="DS210" s="144"/>
      <c r="DT210" s="144"/>
      <c r="DU210" s="144"/>
      <c r="DV210" s="144"/>
      <c r="DW210" s="144"/>
      <c r="DX210" s="144"/>
      <c r="DY210" s="144"/>
      <c r="DZ210" s="144"/>
      <c r="EA210" s="144"/>
      <c r="EB210" s="144"/>
      <c r="EC210" s="144"/>
      <c r="ED210" s="144"/>
      <c r="EE210" s="144"/>
      <c r="EF210" s="144"/>
      <c r="EG210" s="144"/>
      <c r="EH210" s="144"/>
      <c r="EI210" s="144"/>
      <c r="EJ210" s="144"/>
      <c r="EK210" s="144"/>
      <c r="EL210" s="144"/>
      <c r="EM210" s="144"/>
      <c r="EN210" s="144"/>
      <c r="EO210" s="144"/>
      <c r="EP210" s="144"/>
      <c r="EQ210" s="144"/>
      <c r="ER210" s="144"/>
      <c r="ES210" s="144"/>
      <c r="ET210" s="144"/>
      <c r="EU210" s="144"/>
      <c r="EV210" s="144"/>
      <c r="EW210" s="144"/>
      <c r="EX210" s="144"/>
      <c r="EY210" s="144"/>
      <c r="EZ210" s="144"/>
      <c r="FA210" s="144"/>
      <c r="FB210" s="144"/>
      <c r="FC210" s="144"/>
      <c r="FD210" s="144"/>
      <c r="FE210" s="144"/>
      <c r="FF210" s="144"/>
      <c r="FG210" s="144"/>
      <c r="FH210" s="144"/>
      <c r="FI210" s="144"/>
      <c r="FJ210" s="144"/>
      <c r="FK210" s="144"/>
      <c r="FL210" s="144"/>
      <c r="FM210" s="144"/>
      <c r="FN210" s="144"/>
      <c r="FO210" s="144"/>
      <c r="FP210" s="144"/>
      <c r="FQ210" s="144"/>
      <c r="FR210" s="144"/>
      <c r="FS210" s="144"/>
      <c r="FT210" s="144"/>
      <c r="FU210" s="144"/>
      <c r="FV210" s="144"/>
      <c r="FW210" s="144"/>
      <c r="FX210" s="144"/>
      <c r="FY210" s="144"/>
      <c r="FZ210" s="144"/>
      <c r="GA210" s="144"/>
      <c r="GB210" s="144"/>
      <c r="GC210" s="144"/>
      <c r="GD210" s="144"/>
      <c r="GE210" s="144"/>
      <c r="GF210" s="144"/>
      <c r="GG210" s="144"/>
      <c r="GH210" s="144"/>
      <c r="GI210" s="144"/>
      <c r="GJ210" s="144"/>
      <c r="GK210" s="144"/>
      <c r="GL210" s="144"/>
      <c r="GM210" s="144"/>
      <c r="GN210" s="144"/>
      <c r="GO210" s="144"/>
      <c r="GP210" s="144"/>
      <c r="GQ210" s="144"/>
      <c r="GR210" s="144"/>
      <c r="GS210" s="144"/>
      <c r="GT210" s="144"/>
      <c r="GU210" s="144"/>
      <c r="GV210" s="144"/>
      <c r="GW210" s="144"/>
      <c r="GX210" s="144"/>
      <c r="GY210" s="144"/>
      <c r="GZ210" s="144"/>
      <c r="HA210" s="144"/>
      <c r="HB210" s="144"/>
      <c r="HC210" s="144"/>
      <c r="HD210" s="144"/>
      <c r="HE210" s="144"/>
      <c r="HF210" s="144"/>
      <c r="HG210" s="144"/>
      <c r="HH210" s="144"/>
      <c r="HI210" s="144"/>
      <c r="HJ210" s="144"/>
      <c r="HK210" s="144"/>
      <c r="HL210" s="144"/>
      <c r="HM210" s="144"/>
      <c r="HN210" s="144"/>
      <c r="HO210" s="144"/>
      <c r="HP210" s="144"/>
      <c r="HQ210" s="144"/>
      <c r="HR210" s="144"/>
      <c r="HS210" s="144"/>
      <c r="HT210" s="144"/>
      <c r="HU210" s="144"/>
      <c r="HV210" s="144"/>
      <c r="HW210" s="144"/>
      <c r="HX210" s="144"/>
      <c r="HY210" s="144"/>
      <c r="HZ210" s="144"/>
      <c r="IA210" s="144"/>
      <c r="IB210" s="144"/>
      <c r="IC210" s="144"/>
      <c r="ID210" s="144"/>
      <c r="IE210" s="144"/>
      <c r="IF210" s="144"/>
      <c r="IG210" s="144"/>
      <c r="IH210" s="144"/>
      <c r="II210" s="144"/>
      <c r="IJ210" s="144"/>
      <c r="IK210" s="144"/>
      <c r="IL210" s="144"/>
      <c r="IM210" s="144"/>
      <c r="IN210" s="144"/>
      <c r="IO210" s="144"/>
      <c r="IP210" s="144"/>
      <c r="IQ210" s="144"/>
      <c r="IR210" s="144"/>
      <c r="IS210" s="144"/>
      <c r="IT210" s="144"/>
      <c r="IU210" s="144"/>
      <c r="IV210" s="144"/>
      <c r="IW210" s="144"/>
      <c r="IX210" s="144"/>
      <c r="IY210" s="144"/>
      <c r="IZ210" s="144"/>
      <c r="JA210" s="144"/>
      <c r="JB210" s="144"/>
      <c r="JC210" s="144"/>
      <c r="JD210" s="144"/>
      <c r="JE210" s="144"/>
      <c r="JF210" s="144"/>
      <c r="JG210" s="144"/>
      <c r="JH210" s="144"/>
      <c r="JI210" s="144"/>
      <c r="JJ210" s="144"/>
      <c r="JK210" s="144"/>
      <c r="JL210" s="144"/>
      <c r="JM210" s="144"/>
      <c r="JN210" s="144"/>
      <c r="JO210" s="144"/>
      <c r="JP210" s="144"/>
      <c r="JQ210" s="144"/>
      <c r="JR210" s="144"/>
      <c r="JS210" s="144"/>
      <c r="JT210" s="144"/>
      <c r="JU210" s="144"/>
      <c r="JV210" s="144"/>
      <c r="JW210" s="144"/>
      <c r="JX210" s="144"/>
      <c r="JY210" s="144"/>
      <c r="JZ210" s="144"/>
      <c r="KA210" s="144"/>
      <c r="KB210" s="144"/>
      <c r="KC210" s="144"/>
      <c r="KD210" s="144"/>
      <c r="KE210" s="144"/>
      <c r="KF210" s="144"/>
      <c r="KG210" s="144"/>
      <c r="KH210" s="144"/>
      <c r="KI210" s="144"/>
      <c r="KJ210" s="144"/>
      <c r="KK210" s="144"/>
      <c r="KL210" s="144"/>
      <c r="KM210" s="144"/>
      <c r="KN210" s="144"/>
      <c r="KO210" s="144"/>
      <c r="KP210" s="144"/>
      <c r="KQ210" s="144"/>
      <c r="KR210" s="144"/>
      <c r="KS210" s="144"/>
      <c r="KT210" s="144"/>
      <c r="KU210" s="144"/>
      <c r="KV210" s="144"/>
      <c r="KW210" s="144"/>
      <c r="KX210" s="144"/>
      <c r="KY210" s="144"/>
      <c r="KZ210" s="144"/>
      <c r="LA210" s="144"/>
      <c r="LB210" s="144"/>
      <c r="LC210" s="144"/>
      <c r="LD210" s="144"/>
      <c r="LE210" s="144"/>
      <c r="LF210" s="144"/>
      <c r="LG210" s="144"/>
      <c r="LH210" s="144"/>
      <c r="LI210" s="144"/>
      <c r="LJ210" s="144"/>
      <c r="LK210" s="144"/>
      <c r="LL210" s="144"/>
      <c r="LM210" s="144"/>
      <c r="LN210" s="144"/>
      <c r="LO210" s="144"/>
      <c r="LP210" s="144"/>
      <c r="LQ210" s="144"/>
      <c r="LR210" s="144"/>
      <c r="LS210" s="144"/>
      <c r="LT210" s="144"/>
      <c r="LU210" s="144"/>
      <c r="LV210" s="144"/>
      <c r="LW210" s="144"/>
      <c r="LX210" s="144"/>
      <c r="LY210" s="144"/>
      <c r="LZ210" s="144"/>
      <c r="MA210" s="144"/>
      <c r="MB210" s="144"/>
      <c r="MC210" s="144"/>
      <c r="MD210" s="144"/>
      <c r="ME210" s="144"/>
      <c r="MF210" s="144"/>
      <c r="MG210" s="144"/>
      <c r="MH210" s="144"/>
      <c r="MI210" s="144"/>
      <c r="MJ210" s="144"/>
      <c r="MK210" s="144"/>
      <c r="ML210" s="144"/>
      <c r="MM210" s="144"/>
      <c r="MN210" s="144"/>
      <c r="MO210" s="144"/>
      <c r="MP210" s="144"/>
      <c r="MQ210" s="144"/>
      <c r="MR210" s="144"/>
      <c r="MS210" s="144"/>
      <c r="MT210" s="144"/>
      <c r="MU210" s="144"/>
      <c r="MV210" s="144"/>
      <c r="MW210" s="144"/>
      <c r="MX210" s="144"/>
      <c r="MY210" s="144"/>
      <c r="MZ210" s="144"/>
      <c r="NA210" s="144"/>
      <c r="NB210" s="144"/>
      <c r="NC210" s="144"/>
      <c r="ND210" s="144"/>
      <c r="NE210" s="144"/>
      <c r="NF210" s="144"/>
      <c r="NG210" s="144"/>
      <c r="NH210" s="144"/>
      <c r="NI210" s="144"/>
      <c r="NJ210" s="144"/>
      <c r="NK210" s="144"/>
      <c r="NL210" s="144"/>
      <c r="NM210" s="144"/>
      <c r="NN210" s="144"/>
      <c r="NO210" s="144"/>
      <c r="NP210" s="144"/>
      <c r="NQ210" s="144"/>
      <c r="NR210" s="144"/>
      <c r="NS210" s="144"/>
      <c r="NT210" s="144"/>
      <c r="NU210" s="144"/>
      <c r="NV210" s="144"/>
      <c r="NW210" s="144"/>
      <c r="NX210" s="144"/>
      <c r="NY210" s="144"/>
      <c r="NZ210" s="144"/>
      <c r="OA210" s="144"/>
      <c r="OB210" s="144"/>
      <c r="OC210" s="144"/>
      <c r="OD210" s="144"/>
      <c r="OE210" s="144"/>
      <c r="OF210" s="144"/>
      <c r="OG210" s="144"/>
      <c r="OH210" s="144"/>
      <c r="OI210" s="144"/>
      <c r="OJ210" s="144"/>
      <c r="OK210" s="144"/>
      <c r="OL210" s="144"/>
      <c r="OM210" s="144"/>
      <c r="ON210" s="144"/>
      <c r="OO210" s="144"/>
      <c r="OP210" s="144"/>
      <c r="OQ210" s="144"/>
      <c r="OR210" s="144"/>
      <c r="OS210" s="144"/>
      <c r="OT210" s="144"/>
      <c r="OU210" s="144"/>
      <c r="OV210" s="144"/>
      <c r="OW210" s="144"/>
      <c r="OX210" s="144"/>
      <c r="OY210" s="144"/>
      <c r="OZ210" s="144"/>
      <c r="PA210" s="144"/>
      <c r="PB210" s="144"/>
      <c r="PC210" s="144"/>
      <c r="PD210" s="144"/>
      <c r="PE210" s="144"/>
      <c r="PF210" s="144"/>
      <c r="PG210" s="144"/>
      <c r="PH210" s="144"/>
      <c r="PI210" s="144"/>
      <c r="PJ210" s="144"/>
      <c r="PK210" s="144"/>
      <c r="PL210" s="144"/>
      <c r="PM210" s="144"/>
      <c r="PN210" s="144"/>
      <c r="PO210" s="144"/>
      <c r="PP210" s="144"/>
      <c r="PQ210" s="144"/>
      <c r="PR210" s="144"/>
      <c r="PS210" s="144"/>
      <c r="PT210" s="144"/>
      <c r="PU210" s="144"/>
      <c r="PV210" s="144"/>
      <c r="PW210" s="144"/>
      <c r="PX210" s="144"/>
      <c r="PY210" s="144"/>
      <c r="PZ210" s="144"/>
      <c r="QA210" s="144"/>
      <c r="QB210" s="144"/>
      <c r="QC210" s="144"/>
      <c r="QD210" s="144"/>
      <c r="QE210" s="144"/>
      <c r="QF210" s="144"/>
      <c r="QG210" s="144"/>
      <c r="QH210" s="144"/>
      <c r="QI210" s="144"/>
      <c r="QJ210" s="144"/>
      <c r="QK210" s="144"/>
      <c r="QL210" s="144"/>
      <c r="QM210" s="144"/>
      <c r="QN210" s="144"/>
      <c r="QO210" s="144"/>
      <c r="QP210" s="144"/>
      <c r="QQ210" s="144"/>
      <c r="QR210" s="144"/>
      <c r="QS210" s="144"/>
      <c r="QT210" s="144"/>
      <c r="QU210" s="144"/>
      <c r="QV210" s="144"/>
      <c r="QW210" s="144"/>
      <c r="QX210" s="144"/>
      <c r="QY210" s="144"/>
      <c r="QZ210" s="144"/>
      <c r="RA210" s="144"/>
      <c r="RB210" s="144"/>
      <c r="RC210" s="144"/>
      <c r="RD210" s="144"/>
      <c r="RE210" s="144"/>
      <c r="RF210" s="144"/>
      <c r="RG210" s="144"/>
      <c r="RH210" s="144"/>
      <c r="RI210" s="144"/>
      <c r="RJ210" s="144"/>
      <c r="RK210" s="144"/>
      <c r="RL210" s="144"/>
      <c r="RM210" s="144"/>
      <c r="RN210" s="144"/>
      <c r="RO210" s="144"/>
      <c r="RP210" s="144"/>
      <c r="RQ210" s="144"/>
      <c r="RR210" s="144"/>
      <c r="RS210" s="144"/>
      <c r="RT210" s="144"/>
      <c r="RU210" s="144"/>
      <c r="RV210" s="144"/>
      <c r="RW210" s="144"/>
      <c r="RX210" s="144"/>
      <c r="RY210" s="144"/>
      <c r="RZ210" s="144"/>
      <c r="SA210" s="144"/>
      <c r="SB210" s="144"/>
      <c r="SC210" s="144"/>
      <c r="SD210" s="144"/>
      <c r="SE210" s="144"/>
      <c r="SF210" s="144"/>
      <c r="SG210" s="144"/>
      <c r="SH210" s="144"/>
      <c r="SI210" s="144"/>
      <c r="SJ210" s="144"/>
      <c r="SK210" s="144"/>
      <c r="SL210" s="144"/>
      <c r="SM210" s="144"/>
      <c r="SN210" s="144"/>
      <c r="SO210" s="144"/>
      <c r="SP210" s="144"/>
      <c r="SQ210" s="144"/>
      <c r="SR210" s="144"/>
      <c r="SS210" s="144"/>
      <c r="ST210" s="144"/>
      <c r="SU210" s="144"/>
      <c r="SV210" s="144"/>
      <c r="SW210" s="144"/>
      <c r="SX210" s="144"/>
      <c r="SY210" s="144"/>
      <c r="SZ210" s="144"/>
      <c r="TA210" s="144"/>
      <c r="TB210" s="144"/>
      <c r="TC210" s="144"/>
      <c r="TD210" s="144"/>
      <c r="TE210" s="144"/>
      <c r="TF210" s="144"/>
      <c r="TG210" s="144"/>
      <c r="TH210" s="144"/>
      <c r="TI210" s="144"/>
      <c r="TJ210" s="144"/>
      <c r="TK210" s="144"/>
      <c r="TL210" s="144"/>
      <c r="TM210" s="144"/>
      <c r="TN210" s="144"/>
      <c r="TO210" s="144"/>
      <c r="TP210" s="144"/>
      <c r="TQ210" s="144"/>
      <c r="TR210" s="144"/>
      <c r="TS210" s="144"/>
      <c r="TT210" s="144"/>
      <c r="TU210" s="144"/>
      <c r="TV210" s="144"/>
      <c r="TW210" s="144"/>
      <c r="TX210" s="144"/>
      <c r="TY210" s="144"/>
      <c r="TZ210" s="144"/>
      <c r="UA210" s="144"/>
      <c r="UB210" s="144"/>
      <c r="UC210" s="144"/>
      <c r="UD210" s="144"/>
      <c r="UE210" s="144"/>
      <c r="UF210" s="144"/>
      <c r="UG210" s="144"/>
      <c r="UH210" s="144"/>
      <c r="UI210" s="144"/>
      <c r="UJ210" s="144"/>
      <c r="UK210" s="144"/>
      <c r="UL210" s="144"/>
      <c r="UM210" s="144"/>
      <c r="UN210" s="144"/>
      <c r="UO210" s="144"/>
      <c r="UP210" s="144"/>
      <c r="UQ210" s="144"/>
      <c r="UR210" s="144"/>
      <c r="US210" s="144"/>
      <c r="UT210" s="144"/>
      <c r="UU210" s="144"/>
      <c r="UV210" s="144"/>
      <c r="UW210" s="144"/>
      <c r="UX210" s="144"/>
      <c r="UY210" s="144"/>
      <c r="UZ210" s="144"/>
      <c r="VA210" s="144"/>
      <c r="VB210" s="144"/>
      <c r="VC210" s="144"/>
      <c r="VD210" s="144"/>
      <c r="VE210" s="144"/>
      <c r="VF210" s="144"/>
      <c r="VG210" s="144"/>
      <c r="VH210" s="144"/>
      <c r="VI210" s="144"/>
      <c r="VJ210" s="144"/>
      <c r="VK210" s="144"/>
      <c r="VL210" s="144"/>
      <c r="VM210" s="144"/>
      <c r="VN210" s="144"/>
      <c r="VO210" s="144"/>
      <c r="VP210" s="144"/>
      <c r="VQ210" s="144"/>
      <c r="VR210" s="144"/>
      <c r="VS210" s="144"/>
      <c r="VT210" s="144"/>
      <c r="VU210" s="144"/>
      <c r="VV210" s="144"/>
      <c r="VW210" s="144"/>
      <c r="VX210" s="144"/>
      <c r="VY210" s="144"/>
      <c r="VZ210" s="144"/>
      <c r="WA210" s="144"/>
      <c r="WB210" s="144"/>
      <c r="WC210" s="144"/>
      <c r="WD210" s="144"/>
      <c r="WE210" s="144"/>
      <c r="WF210" s="144"/>
      <c r="WG210" s="144"/>
      <c r="WH210" s="144"/>
      <c r="WI210" s="144"/>
      <c r="WJ210" s="144"/>
      <c r="WK210" s="144"/>
      <c r="WL210" s="144"/>
      <c r="WM210" s="144"/>
      <c r="WN210" s="144"/>
      <c r="WO210" s="144"/>
      <c r="WP210" s="144"/>
      <c r="WQ210" s="144"/>
      <c r="WR210" s="144"/>
      <c r="WS210" s="144"/>
      <c r="WT210" s="144"/>
      <c r="WU210" s="144"/>
      <c r="WV210" s="144"/>
      <c r="WW210" s="144"/>
      <c r="WX210" s="144"/>
      <c r="WY210" s="144"/>
      <c r="WZ210" s="144"/>
      <c r="XA210" s="144"/>
      <c r="XB210" s="144"/>
      <c r="XC210" s="144"/>
      <c r="XD210" s="144"/>
      <c r="XE210" s="144"/>
      <c r="XF210" s="144"/>
      <c r="XG210" s="144"/>
      <c r="XH210" s="144"/>
      <c r="XI210" s="144"/>
      <c r="XJ210" s="144"/>
      <c r="XK210" s="144"/>
      <c r="XL210" s="144"/>
      <c r="XM210" s="144"/>
      <c r="XN210" s="144"/>
      <c r="XO210" s="144"/>
      <c r="XP210" s="144"/>
      <c r="XQ210" s="144"/>
      <c r="XR210" s="144"/>
      <c r="XS210" s="144"/>
      <c r="XT210" s="144"/>
      <c r="XU210" s="144"/>
      <c r="XV210" s="144"/>
      <c r="XW210" s="144"/>
      <c r="XX210" s="144"/>
      <c r="XY210" s="144"/>
      <c r="XZ210" s="144"/>
      <c r="YA210" s="144"/>
      <c r="YB210" s="144"/>
      <c r="YC210" s="144"/>
      <c r="YD210" s="144"/>
      <c r="YE210" s="144"/>
      <c r="YF210" s="144"/>
      <c r="YG210" s="144"/>
      <c r="YH210" s="144"/>
      <c r="YI210" s="144"/>
      <c r="YJ210" s="144"/>
      <c r="YK210" s="144"/>
      <c r="YL210" s="144"/>
      <c r="YM210" s="144"/>
      <c r="YN210" s="144"/>
      <c r="YO210" s="144"/>
      <c r="YP210" s="144"/>
      <c r="YQ210" s="144"/>
      <c r="YR210" s="144"/>
      <c r="YS210" s="144"/>
      <c r="YT210" s="144"/>
      <c r="YU210" s="144"/>
      <c r="YV210" s="144"/>
      <c r="YW210" s="144"/>
      <c r="YX210" s="144"/>
      <c r="YY210" s="144"/>
      <c r="YZ210" s="144"/>
      <c r="ZA210" s="144"/>
      <c r="ZB210" s="144"/>
      <c r="ZC210" s="144"/>
      <c r="ZD210" s="144"/>
      <c r="ZE210" s="144"/>
      <c r="ZF210" s="144"/>
      <c r="ZG210" s="144"/>
      <c r="ZH210" s="144"/>
      <c r="ZI210" s="144"/>
      <c r="ZJ210" s="144"/>
      <c r="ZK210" s="144"/>
      <c r="ZL210" s="144"/>
      <c r="ZM210" s="144"/>
      <c r="ZN210" s="144"/>
      <c r="ZO210" s="144"/>
      <c r="ZP210" s="144"/>
      <c r="ZQ210" s="144"/>
      <c r="ZR210" s="144"/>
      <c r="ZS210" s="144"/>
      <c r="ZT210" s="144"/>
      <c r="ZU210" s="144"/>
      <c r="ZV210" s="144"/>
      <c r="ZW210" s="144"/>
      <c r="ZX210" s="144"/>
      <c r="ZY210" s="144"/>
      <c r="ZZ210" s="144"/>
      <c r="AAA210" s="144"/>
      <c r="AAB210" s="144"/>
      <c r="AAC210" s="144"/>
      <c r="AAD210" s="144"/>
      <c r="AAE210" s="144"/>
      <c r="AAF210" s="144"/>
      <c r="AAG210" s="144"/>
      <c r="AAH210" s="144"/>
      <c r="AAI210" s="144"/>
      <c r="AAJ210" s="144"/>
      <c r="AAK210" s="144"/>
      <c r="AAL210" s="144"/>
      <c r="AAM210" s="144"/>
      <c r="AAN210" s="144"/>
      <c r="AAO210" s="144"/>
      <c r="AAP210" s="144"/>
      <c r="AAQ210" s="144"/>
      <c r="AAR210" s="144"/>
      <c r="AAS210" s="144"/>
      <c r="AAT210" s="144"/>
      <c r="AAU210" s="144"/>
      <c r="AAV210" s="144"/>
      <c r="AAW210" s="144"/>
      <c r="AAX210" s="144"/>
      <c r="AAY210" s="144"/>
      <c r="AAZ210" s="144"/>
      <c r="ABA210" s="144"/>
      <c r="ABB210" s="144"/>
      <c r="ABC210" s="144"/>
      <c r="ABD210" s="144"/>
      <c r="ABE210" s="144"/>
      <c r="ABF210" s="144"/>
      <c r="ABG210" s="144"/>
      <c r="ABH210" s="144"/>
      <c r="ABI210" s="144"/>
      <c r="ABJ210" s="144"/>
      <c r="ABK210" s="144"/>
      <c r="ABL210" s="144"/>
      <c r="ABM210" s="144"/>
      <c r="ABN210" s="144"/>
      <c r="ABO210" s="144"/>
      <c r="ABP210" s="144"/>
      <c r="ABQ210" s="144"/>
      <c r="ABR210" s="144"/>
      <c r="ABS210" s="144"/>
      <c r="ABT210" s="144"/>
      <c r="ABU210" s="144"/>
      <c r="ABV210" s="144"/>
      <c r="ABW210" s="144"/>
      <c r="ABX210" s="144"/>
      <c r="ABY210" s="144"/>
      <c r="ABZ210" s="144"/>
      <c r="ACA210" s="144"/>
      <c r="ACB210" s="144"/>
      <c r="ACC210" s="144"/>
      <c r="ACD210" s="144"/>
      <c r="ACE210" s="144"/>
      <c r="ACF210" s="144"/>
      <c r="ACG210" s="144"/>
      <c r="ACH210" s="144"/>
      <c r="ACI210" s="144"/>
      <c r="ACJ210" s="144"/>
      <c r="ACK210" s="144"/>
      <c r="ACL210" s="144"/>
      <c r="ACM210" s="144"/>
      <c r="ACN210" s="144"/>
      <c r="ACO210" s="144"/>
      <c r="ACP210" s="144"/>
      <c r="ACQ210" s="144"/>
      <c r="ACR210" s="144"/>
      <c r="ACS210" s="144"/>
      <c r="ACT210" s="144"/>
      <c r="ACU210" s="144"/>
      <c r="ACV210" s="144"/>
      <c r="ACW210" s="144"/>
      <c r="ACX210" s="144"/>
      <c r="ACY210" s="144"/>
      <c r="ACZ210" s="144"/>
      <c r="ADA210" s="144"/>
      <c r="ADB210" s="144"/>
      <c r="ADC210" s="144"/>
      <c r="ADD210" s="144"/>
      <c r="ADE210" s="144"/>
      <c r="ADF210" s="144"/>
      <c r="ADG210" s="144"/>
      <c r="ADH210" s="144"/>
      <c r="ADI210" s="144"/>
      <c r="ADJ210" s="144"/>
      <c r="ADK210" s="144"/>
      <c r="ADL210" s="144"/>
      <c r="ADM210" s="144"/>
      <c r="ADN210" s="144"/>
      <c r="ADO210" s="144"/>
      <c r="ADP210" s="144"/>
      <c r="ADQ210" s="144"/>
      <c r="ADR210" s="144"/>
      <c r="ADS210" s="144"/>
      <c r="ADT210" s="144"/>
      <c r="ADU210" s="144"/>
      <c r="ADV210" s="144"/>
      <c r="ADW210" s="144"/>
      <c r="ADX210" s="144"/>
      <c r="ADY210" s="144"/>
      <c r="ADZ210" s="144"/>
      <c r="AEA210" s="144"/>
      <c r="AEB210" s="144"/>
      <c r="AEC210" s="144"/>
      <c r="AED210" s="144"/>
      <c r="AEE210" s="144"/>
      <c r="AEF210" s="144"/>
      <c r="AEG210" s="144"/>
      <c r="AEH210" s="144"/>
      <c r="AEI210" s="144"/>
      <c r="AEJ210" s="144"/>
      <c r="AEK210" s="144"/>
      <c r="AEL210" s="144"/>
      <c r="AEM210" s="144"/>
      <c r="AEN210" s="144"/>
      <c r="AEO210" s="144"/>
      <c r="AEP210" s="144"/>
      <c r="AEQ210" s="144"/>
      <c r="AER210" s="144"/>
      <c r="AES210" s="144"/>
      <c r="AET210" s="144"/>
      <c r="AEU210" s="144"/>
      <c r="AEV210" s="144"/>
      <c r="AEW210" s="144"/>
      <c r="AEX210" s="144"/>
      <c r="AEY210" s="144"/>
      <c r="AEZ210" s="144"/>
      <c r="AFA210" s="144"/>
      <c r="AFB210" s="144"/>
      <c r="AFC210" s="144"/>
      <c r="AFD210" s="144"/>
      <c r="AFE210" s="144"/>
      <c r="AFF210" s="144"/>
      <c r="AFG210" s="144"/>
      <c r="AFH210" s="144"/>
      <c r="AFI210" s="144"/>
      <c r="AFJ210" s="144"/>
      <c r="AFK210" s="144"/>
      <c r="AFL210" s="144"/>
      <c r="AFM210" s="144"/>
      <c r="AFN210" s="144"/>
      <c r="AFO210" s="144"/>
      <c r="AFP210" s="144"/>
      <c r="AFQ210" s="144"/>
      <c r="AFR210" s="144"/>
      <c r="AFS210" s="144"/>
      <c r="AFT210" s="144"/>
      <c r="AFU210" s="144"/>
      <c r="AFV210" s="144"/>
      <c r="AFW210" s="144"/>
      <c r="AFX210" s="144"/>
      <c r="AFY210" s="144"/>
      <c r="AFZ210" s="144"/>
      <c r="AGA210" s="144"/>
      <c r="AGB210" s="144"/>
      <c r="AGC210" s="144"/>
      <c r="AGD210" s="144"/>
      <c r="AGE210" s="144"/>
      <c r="AGF210" s="144"/>
      <c r="AGG210" s="144"/>
      <c r="AGH210" s="144"/>
      <c r="AGI210" s="144"/>
      <c r="AGJ210" s="144"/>
      <c r="AGK210" s="144"/>
      <c r="AGL210" s="144"/>
      <c r="AGM210" s="144"/>
      <c r="AGN210" s="144"/>
      <c r="AGO210" s="144"/>
      <c r="AGP210" s="144"/>
      <c r="AGQ210" s="144"/>
      <c r="AGR210" s="144"/>
      <c r="AGS210" s="144"/>
      <c r="AGT210" s="144"/>
      <c r="AGU210" s="144"/>
      <c r="AGV210" s="144"/>
      <c r="AGW210" s="144"/>
      <c r="AGX210" s="144"/>
      <c r="AGY210" s="144"/>
      <c r="AGZ210" s="144"/>
      <c r="AHA210" s="144"/>
      <c r="AHB210" s="144"/>
      <c r="AHC210" s="144"/>
      <c r="AHD210" s="144"/>
      <c r="AHE210" s="144"/>
      <c r="AHF210" s="144"/>
      <c r="AHG210" s="144"/>
      <c r="AHH210" s="144"/>
      <c r="AHI210" s="144"/>
      <c r="AHJ210" s="144"/>
      <c r="AHK210" s="144"/>
      <c r="AHL210" s="144"/>
      <c r="AHM210" s="144"/>
      <c r="AHN210" s="144"/>
      <c r="AHO210" s="144"/>
      <c r="AHP210" s="144"/>
      <c r="AHQ210" s="144"/>
      <c r="AHR210" s="144"/>
      <c r="AHS210" s="144"/>
      <c r="AHT210" s="144"/>
      <c r="AHU210" s="144"/>
      <c r="AHV210" s="144"/>
      <c r="AHW210" s="144"/>
      <c r="AHX210" s="144"/>
      <c r="AHY210" s="144"/>
      <c r="AHZ210" s="144"/>
      <c r="AIA210" s="144"/>
      <c r="AIB210" s="144"/>
      <c r="AIC210" s="144"/>
      <c r="AID210" s="144"/>
      <c r="AIE210" s="144"/>
      <c r="AIF210" s="144"/>
      <c r="AIG210" s="144"/>
      <c r="AIH210" s="144"/>
      <c r="AII210" s="144"/>
      <c r="AIJ210" s="144"/>
      <c r="AIK210" s="144"/>
      <c r="AIL210" s="144"/>
      <c r="AIM210" s="144"/>
      <c r="AIN210" s="144"/>
      <c r="AIO210" s="144"/>
      <c r="AIP210" s="144"/>
      <c r="AIQ210" s="144"/>
      <c r="AIR210" s="144"/>
      <c r="AIS210" s="144"/>
      <c r="AIT210" s="144"/>
      <c r="AIU210" s="144"/>
      <c r="AIV210" s="144"/>
      <c r="AIW210" s="144"/>
      <c r="AIX210" s="144"/>
      <c r="AIY210" s="144"/>
      <c r="AIZ210" s="144"/>
      <c r="AJA210" s="144"/>
      <c r="AJB210" s="144"/>
      <c r="AJC210" s="144"/>
      <c r="AJD210" s="144"/>
      <c r="AJE210" s="144"/>
      <c r="AJF210" s="144"/>
      <c r="AJG210" s="144"/>
      <c r="AJH210" s="144"/>
      <c r="AJI210" s="144"/>
      <c r="AJJ210" s="144"/>
      <c r="AJK210" s="144"/>
      <c r="AJL210" s="144"/>
      <c r="AJM210" s="144"/>
      <c r="AJN210" s="144"/>
      <c r="AJO210" s="144"/>
      <c r="AJP210" s="144"/>
      <c r="AJQ210" s="144"/>
      <c r="AJR210" s="144"/>
      <c r="AJS210" s="144"/>
      <c r="AJT210" s="144"/>
      <c r="AJU210" s="144"/>
      <c r="AJV210" s="144"/>
      <c r="AJW210" s="144"/>
      <c r="AJX210" s="144"/>
      <c r="AJY210" s="144"/>
      <c r="AJZ210" s="144"/>
      <c r="AKA210" s="144"/>
      <c r="AKB210" s="144"/>
      <c r="AKC210" s="144"/>
      <c r="AKD210" s="144"/>
      <c r="AKE210" s="144"/>
      <c r="AKF210" s="144"/>
      <c r="AKG210" s="144"/>
      <c r="AKH210" s="144"/>
      <c r="AKI210" s="144"/>
    </row>
    <row r="211" spans="1:971" s="144" customFormat="1" ht="409.5" customHeight="1">
      <c r="A211" s="232" t="s">
        <v>150</v>
      </c>
      <c r="B211" s="232" t="s">
        <v>151</v>
      </c>
      <c r="C211" s="233" t="s">
        <v>1305</v>
      </c>
      <c r="D211" s="233" t="s">
        <v>247</v>
      </c>
      <c r="E211" s="233" t="s">
        <v>248</v>
      </c>
      <c r="F211" s="326" t="s">
        <v>832</v>
      </c>
      <c r="G211" s="234">
        <v>44927</v>
      </c>
      <c r="H211" s="234">
        <v>44957</v>
      </c>
      <c r="I211" s="235" t="s">
        <v>199</v>
      </c>
      <c r="J211" s="235" t="s">
        <v>242</v>
      </c>
      <c r="K211" s="235" t="s">
        <v>243</v>
      </c>
      <c r="L211" s="327" t="s">
        <v>1603</v>
      </c>
      <c r="M211" s="327" t="s">
        <v>1604</v>
      </c>
      <c r="N211" s="236">
        <v>1</v>
      </c>
      <c r="O211" s="237"/>
      <c r="P211" s="249">
        <v>0</v>
      </c>
      <c r="Q211" s="245"/>
      <c r="R211" s="241">
        <v>0</v>
      </c>
      <c r="S211" s="237"/>
      <c r="T211" s="241">
        <v>0</v>
      </c>
      <c r="U211" s="241">
        <v>0</v>
      </c>
      <c r="V211" s="239">
        <f t="shared" ref="V211:V216" si="7">N211+P211+R211+T211</f>
        <v>1</v>
      </c>
      <c r="W211" s="240"/>
      <c r="X211" s="240"/>
      <c r="Y211" s="248"/>
      <c r="Z211" s="248"/>
      <c r="AA211" s="248"/>
    </row>
    <row r="212" spans="1:971" s="144" customFormat="1" ht="409.5" customHeight="1">
      <c r="A212" s="232" t="s">
        <v>150</v>
      </c>
      <c r="B212" s="232" t="s">
        <v>151</v>
      </c>
      <c r="C212" s="233" t="s">
        <v>1305</v>
      </c>
      <c r="D212" s="233" t="s">
        <v>247</v>
      </c>
      <c r="E212" s="233" t="s">
        <v>248</v>
      </c>
      <c r="F212" s="233" t="s">
        <v>801</v>
      </c>
      <c r="G212" s="234">
        <v>44927</v>
      </c>
      <c r="H212" s="234">
        <v>45291</v>
      </c>
      <c r="I212" s="235" t="s">
        <v>262</v>
      </c>
      <c r="J212" s="250" t="s">
        <v>771</v>
      </c>
      <c r="K212" s="250" t="s">
        <v>771</v>
      </c>
      <c r="L212" s="235" t="s">
        <v>804</v>
      </c>
      <c r="M212" s="235" t="s">
        <v>802</v>
      </c>
      <c r="N212" s="236">
        <v>0</v>
      </c>
      <c r="O212" s="237"/>
      <c r="P212" s="244">
        <v>0.4</v>
      </c>
      <c r="Q212" s="245"/>
      <c r="R212" s="241">
        <v>0.4</v>
      </c>
      <c r="S212" s="237"/>
      <c r="T212" s="236">
        <v>0.2</v>
      </c>
      <c r="U212" s="242"/>
      <c r="V212" s="239">
        <f t="shared" si="7"/>
        <v>1</v>
      </c>
      <c r="W212" s="240"/>
      <c r="X212" s="240"/>
      <c r="Y212" s="248"/>
      <c r="Z212" s="248"/>
      <c r="AA212" s="248"/>
    </row>
    <row r="213" spans="1:971" s="330" customFormat="1" ht="409.5" customHeight="1">
      <c r="A213" s="232" t="s">
        <v>150</v>
      </c>
      <c r="B213" s="232" t="s">
        <v>151</v>
      </c>
      <c r="C213" s="233" t="s">
        <v>1305</v>
      </c>
      <c r="D213" s="233" t="s">
        <v>247</v>
      </c>
      <c r="E213" s="233" t="s">
        <v>248</v>
      </c>
      <c r="F213" s="233" t="s">
        <v>844</v>
      </c>
      <c r="G213" s="234">
        <v>44927</v>
      </c>
      <c r="H213" s="234">
        <v>44957</v>
      </c>
      <c r="I213" s="235" t="s">
        <v>262</v>
      </c>
      <c r="J213" s="250" t="s">
        <v>771</v>
      </c>
      <c r="K213" s="250" t="s">
        <v>771</v>
      </c>
      <c r="L213" s="235" t="s">
        <v>803</v>
      </c>
      <c r="M213" s="235" t="s">
        <v>805</v>
      </c>
      <c r="N213" s="236">
        <v>0</v>
      </c>
      <c r="O213" s="237"/>
      <c r="P213" s="244">
        <v>0.5</v>
      </c>
      <c r="Q213" s="245"/>
      <c r="R213" s="236"/>
      <c r="S213" s="237"/>
      <c r="T213" s="236">
        <v>0.5</v>
      </c>
      <c r="U213" s="242"/>
      <c r="V213" s="239">
        <f t="shared" si="7"/>
        <v>1</v>
      </c>
      <c r="W213" s="240"/>
      <c r="X213" s="240"/>
      <c r="Y213" s="248"/>
      <c r="Z213" s="248"/>
      <c r="AA213" s="248"/>
    </row>
    <row r="214" spans="1:971" s="330" customFormat="1" ht="409.5" customHeight="1">
      <c r="A214" s="232" t="s">
        <v>150</v>
      </c>
      <c r="B214" s="232" t="s">
        <v>151</v>
      </c>
      <c r="C214" s="233" t="s">
        <v>1305</v>
      </c>
      <c r="D214" s="233" t="s">
        <v>247</v>
      </c>
      <c r="E214" s="233" t="s">
        <v>248</v>
      </c>
      <c r="F214" s="233" t="s">
        <v>845</v>
      </c>
      <c r="G214" s="234">
        <v>44927</v>
      </c>
      <c r="H214" s="234">
        <v>44957</v>
      </c>
      <c r="I214" s="235" t="s">
        <v>262</v>
      </c>
      <c r="J214" s="250" t="s">
        <v>771</v>
      </c>
      <c r="K214" s="250" t="s">
        <v>771</v>
      </c>
      <c r="L214" s="235" t="s">
        <v>772</v>
      </c>
      <c r="M214" s="235" t="s">
        <v>779</v>
      </c>
      <c r="N214" s="236">
        <v>0</v>
      </c>
      <c r="O214" s="237"/>
      <c r="P214" s="244">
        <v>0</v>
      </c>
      <c r="Q214" s="245"/>
      <c r="R214" s="236"/>
      <c r="S214" s="237"/>
      <c r="T214" s="236">
        <v>1</v>
      </c>
      <c r="U214" s="242"/>
      <c r="V214" s="239">
        <f t="shared" si="7"/>
        <v>1</v>
      </c>
      <c r="W214" s="240"/>
      <c r="X214" s="240"/>
      <c r="Y214" s="248"/>
      <c r="Z214" s="248"/>
      <c r="AA214" s="248"/>
    </row>
    <row r="215" spans="1:971" s="330" customFormat="1" ht="409.5" customHeight="1">
      <c r="A215" s="232" t="s">
        <v>150</v>
      </c>
      <c r="B215" s="232" t="s">
        <v>151</v>
      </c>
      <c r="C215" s="233" t="s">
        <v>1305</v>
      </c>
      <c r="D215" s="233" t="s">
        <v>247</v>
      </c>
      <c r="E215" s="233" t="s">
        <v>248</v>
      </c>
      <c r="F215" s="233" t="s">
        <v>846</v>
      </c>
      <c r="G215" s="234">
        <v>44927</v>
      </c>
      <c r="H215" s="234">
        <v>44957</v>
      </c>
      <c r="I215" s="235" t="s">
        <v>262</v>
      </c>
      <c r="J215" s="250" t="s">
        <v>771</v>
      </c>
      <c r="K215" s="250" t="s">
        <v>771</v>
      </c>
      <c r="L215" s="235" t="s">
        <v>807</v>
      </c>
      <c r="M215" s="235" t="s">
        <v>806</v>
      </c>
      <c r="N215" s="236">
        <v>0.25</v>
      </c>
      <c r="O215" s="237"/>
      <c r="P215" s="244">
        <v>0.25</v>
      </c>
      <c r="Q215" s="245"/>
      <c r="R215" s="236">
        <v>0.25</v>
      </c>
      <c r="S215" s="237"/>
      <c r="T215" s="236">
        <v>0.25</v>
      </c>
      <c r="U215" s="241"/>
      <c r="V215" s="239">
        <f t="shared" si="7"/>
        <v>1</v>
      </c>
      <c r="W215" s="240"/>
      <c r="X215" s="240"/>
      <c r="Y215" s="248"/>
      <c r="Z215" s="248"/>
      <c r="AA215" s="248"/>
    </row>
    <row r="216" spans="1:971" s="144" customFormat="1" ht="409.5" customHeight="1">
      <c r="A216" s="481" t="s">
        <v>150</v>
      </c>
      <c r="B216" s="481" t="s">
        <v>151</v>
      </c>
      <c r="C216" s="479" t="s">
        <v>1305</v>
      </c>
      <c r="D216" s="479" t="s">
        <v>247</v>
      </c>
      <c r="E216" s="479" t="s">
        <v>248</v>
      </c>
      <c r="F216" s="612" t="s">
        <v>833</v>
      </c>
      <c r="G216" s="617">
        <v>44986</v>
      </c>
      <c r="H216" s="617">
        <v>45291</v>
      </c>
      <c r="I216" s="610" t="s">
        <v>199</v>
      </c>
      <c r="J216" s="610" t="s">
        <v>242</v>
      </c>
      <c r="K216" s="610" t="s">
        <v>243</v>
      </c>
      <c r="L216" s="609" t="s">
        <v>1605</v>
      </c>
      <c r="M216" s="609" t="s">
        <v>778</v>
      </c>
      <c r="N216" s="488">
        <v>0</v>
      </c>
      <c r="O216" s="491"/>
      <c r="P216" s="615">
        <v>0.5</v>
      </c>
      <c r="Q216" s="616"/>
      <c r="R216" s="488"/>
      <c r="S216" s="491"/>
      <c r="T216" s="488">
        <v>0.5</v>
      </c>
      <c r="U216" s="489"/>
      <c r="V216" s="500">
        <f t="shared" si="7"/>
        <v>1</v>
      </c>
      <c r="W216" s="498"/>
      <c r="X216" s="303"/>
      <c r="Y216" s="607"/>
      <c r="Z216" s="306"/>
      <c r="AA216" s="607"/>
    </row>
    <row r="217" spans="1:971" s="145" customFormat="1" ht="351" customHeight="1">
      <c r="A217" s="481"/>
      <c r="B217" s="481"/>
      <c r="C217" s="479"/>
      <c r="D217" s="479"/>
      <c r="E217" s="479"/>
      <c r="F217" s="620"/>
      <c r="G217" s="618"/>
      <c r="H217" s="618"/>
      <c r="I217" s="610"/>
      <c r="J217" s="610"/>
      <c r="K217" s="610"/>
      <c r="L217" s="610"/>
      <c r="M217" s="610"/>
      <c r="N217" s="488"/>
      <c r="O217" s="491"/>
      <c r="P217" s="488"/>
      <c r="Q217" s="491"/>
      <c r="R217" s="488"/>
      <c r="S217" s="491"/>
      <c r="T217" s="488"/>
      <c r="U217" s="490"/>
      <c r="V217" s="500"/>
      <c r="W217" s="498"/>
      <c r="X217" s="305"/>
      <c r="Y217" s="608"/>
      <c r="Z217" s="308"/>
      <c r="AA217" s="608"/>
      <c r="AB217" s="144"/>
      <c r="AC217" s="144"/>
      <c r="AD217" s="144"/>
      <c r="AE217" s="144"/>
      <c r="AF217" s="144"/>
      <c r="AG217" s="144"/>
      <c r="AH217" s="144"/>
      <c r="AI217" s="144"/>
      <c r="AJ217" s="144"/>
      <c r="AK217" s="144"/>
      <c r="AL217" s="144"/>
      <c r="AM217" s="144"/>
      <c r="AN217" s="144"/>
      <c r="AO217" s="144"/>
      <c r="AP217" s="144"/>
      <c r="AQ217" s="144"/>
      <c r="AR217" s="144"/>
      <c r="AS217" s="144"/>
      <c r="AT217" s="144"/>
      <c r="AU217" s="144"/>
      <c r="AV217" s="144"/>
      <c r="AW217" s="144"/>
      <c r="AX217" s="144"/>
      <c r="AY217" s="144"/>
      <c r="AZ217" s="144"/>
      <c r="BA217" s="144"/>
      <c r="BB217" s="144"/>
      <c r="BC217" s="144"/>
      <c r="BD217" s="144"/>
      <c r="BE217" s="144"/>
      <c r="BF217" s="144"/>
      <c r="BG217" s="144"/>
      <c r="BH217" s="144"/>
      <c r="BI217" s="144"/>
      <c r="BJ217" s="144"/>
      <c r="BK217" s="144"/>
      <c r="BL217" s="144"/>
      <c r="BM217" s="144"/>
      <c r="BN217" s="144"/>
      <c r="BO217" s="144"/>
      <c r="BP217" s="144"/>
      <c r="BQ217" s="144"/>
      <c r="BR217" s="144"/>
      <c r="BS217" s="144"/>
      <c r="BT217" s="144"/>
      <c r="BU217" s="144"/>
      <c r="BV217" s="144"/>
      <c r="BW217" s="144"/>
      <c r="BX217" s="144"/>
      <c r="BY217" s="144"/>
      <c r="BZ217" s="144"/>
      <c r="CA217" s="144"/>
      <c r="CB217" s="144"/>
      <c r="CC217" s="144"/>
      <c r="CD217" s="144"/>
      <c r="CE217" s="144"/>
      <c r="CF217" s="144"/>
      <c r="CG217" s="144"/>
      <c r="CH217" s="144"/>
      <c r="CI217" s="144"/>
      <c r="CJ217" s="144"/>
      <c r="CK217" s="144"/>
      <c r="CL217" s="144"/>
      <c r="CM217" s="144"/>
      <c r="CN217" s="144"/>
      <c r="CO217" s="144"/>
      <c r="CP217" s="144"/>
      <c r="CQ217" s="144"/>
      <c r="CR217" s="144"/>
      <c r="CS217" s="144"/>
      <c r="CT217" s="144"/>
      <c r="CU217" s="144"/>
      <c r="CV217" s="144"/>
      <c r="CW217" s="144"/>
      <c r="CX217" s="144"/>
      <c r="CY217" s="144"/>
      <c r="CZ217" s="144"/>
      <c r="DA217" s="144"/>
      <c r="DB217" s="144"/>
      <c r="DC217" s="144"/>
      <c r="DD217" s="144"/>
      <c r="DE217" s="144"/>
      <c r="DF217" s="144"/>
      <c r="DG217" s="144"/>
      <c r="DH217" s="144"/>
      <c r="DI217" s="144"/>
      <c r="DJ217" s="144"/>
      <c r="DK217" s="144"/>
      <c r="DL217" s="144"/>
      <c r="DM217" s="144"/>
      <c r="DN217" s="144"/>
      <c r="DO217" s="144"/>
      <c r="DP217" s="144"/>
      <c r="DQ217" s="144"/>
      <c r="DR217" s="144"/>
      <c r="DS217" s="144"/>
      <c r="DT217" s="144"/>
      <c r="DU217" s="144"/>
      <c r="DV217" s="144"/>
      <c r="DW217" s="144"/>
      <c r="DX217" s="144"/>
      <c r="DY217" s="144"/>
      <c r="DZ217" s="144"/>
      <c r="EA217" s="144"/>
      <c r="EB217" s="144"/>
      <c r="EC217" s="144"/>
      <c r="ED217" s="144"/>
      <c r="EE217" s="144"/>
      <c r="EF217" s="144"/>
      <c r="EG217" s="144"/>
      <c r="EH217" s="144"/>
      <c r="EI217" s="144"/>
      <c r="EJ217" s="144"/>
      <c r="EK217" s="144"/>
      <c r="EL217" s="144"/>
      <c r="EM217" s="144"/>
      <c r="EN217" s="144"/>
      <c r="EO217" s="144"/>
      <c r="EP217" s="144"/>
      <c r="EQ217" s="144"/>
      <c r="ER217" s="144"/>
      <c r="ES217" s="144"/>
      <c r="ET217" s="144"/>
      <c r="EU217" s="144"/>
      <c r="EV217" s="144"/>
      <c r="EW217" s="144"/>
      <c r="EX217" s="144"/>
      <c r="EY217" s="144"/>
      <c r="EZ217" s="144"/>
      <c r="FA217" s="144"/>
      <c r="FB217" s="144"/>
      <c r="FC217" s="144"/>
      <c r="FD217" s="144"/>
      <c r="FE217" s="144"/>
      <c r="FF217" s="144"/>
      <c r="FG217" s="144"/>
      <c r="FH217" s="144"/>
      <c r="FI217" s="144"/>
      <c r="FJ217" s="144"/>
      <c r="FK217" s="144"/>
      <c r="FL217" s="144"/>
      <c r="FM217" s="144"/>
      <c r="FN217" s="144"/>
      <c r="FO217" s="144"/>
      <c r="FP217" s="144"/>
      <c r="FQ217" s="144"/>
      <c r="FR217" s="144"/>
      <c r="FS217" s="144"/>
      <c r="FT217" s="144"/>
      <c r="FU217" s="144"/>
      <c r="FV217" s="144"/>
      <c r="FW217" s="144"/>
      <c r="FX217" s="144"/>
      <c r="FY217" s="144"/>
      <c r="FZ217" s="144"/>
      <c r="GA217" s="144"/>
      <c r="GB217" s="144"/>
      <c r="GC217" s="144"/>
      <c r="GD217" s="144"/>
      <c r="GE217" s="144"/>
      <c r="GF217" s="144"/>
      <c r="GG217" s="144"/>
      <c r="GH217" s="144"/>
      <c r="GI217" s="144"/>
      <c r="GJ217" s="144"/>
      <c r="GK217" s="144"/>
      <c r="GL217" s="144"/>
      <c r="GM217" s="144"/>
      <c r="GN217" s="144"/>
      <c r="GO217" s="144"/>
      <c r="GP217" s="144"/>
      <c r="GQ217" s="144"/>
      <c r="GR217" s="144"/>
      <c r="GS217" s="144"/>
      <c r="GT217" s="144"/>
      <c r="GU217" s="144"/>
      <c r="GV217" s="144"/>
      <c r="GW217" s="144"/>
      <c r="GX217" s="144"/>
      <c r="GY217" s="144"/>
      <c r="GZ217" s="144"/>
      <c r="HA217" s="144"/>
      <c r="HB217" s="144"/>
      <c r="HC217" s="144"/>
      <c r="HD217" s="144"/>
      <c r="HE217" s="144"/>
      <c r="HF217" s="144"/>
      <c r="HG217" s="144"/>
      <c r="HH217" s="144"/>
      <c r="HI217" s="144"/>
      <c r="HJ217" s="144"/>
      <c r="HK217" s="144"/>
      <c r="HL217" s="144"/>
      <c r="HM217" s="144"/>
      <c r="HN217" s="144"/>
      <c r="HO217" s="144"/>
      <c r="HP217" s="144"/>
      <c r="HQ217" s="144"/>
      <c r="HR217" s="144"/>
      <c r="HS217" s="144"/>
      <c r="HT217" s="144"/>
      <c r="HU217" s="144"/>
      <c r="HV217" s="144"/>
      <c r="HW217" s="144"/>
      <c r="HX217" s="144"/>
      <c r="HY217" s="144"/>
      <c r="HZ217" s="144"/>
      <c r="IA217" s="144"/>
      <c r="IB217" s="144"/>
      <c r="IC217" s="144"/>
      <c r="ID217" s="144"/>
      <c r="IE217" s="144"/>
      <c r="IF217" s="144"/>
      <c r="IG217" s="144"/>
      <c r="IH217" s="144"/>
      <c r="II217" s="144"/>
      <c r="IJ217" s="144"/>
      <c r="IK217" s="144"/>
      <c r="IL217" s="144"/>
      <c r="IM217" s="144"/>
      <c r="IN217" s="144"/>
      <c r="IO217" s="144"/>
      <c r="IP217" s="144"/>
      <c r="IQ217" s="144"/>
      <c r="IR217" s="144"/>
      <c r="IS217" s="144"/>
      <c r="IT217" s="144"/>
      <c r="IU217" s="144"/>
      <c r="IV217" s="144"/>
      <c r="IW217" s="144"/>
      <c r="IX217" s="144"/>
      <c r="IY217" s="144"/>
      <c r="IZ217" s="144"/>
      <c r="JA217" s="144"/>
      <c r="JB217" s="144"/>
      <c r="JC217" s="144"/>
      <c r="JD217" s="144"/>
      <c r="JE217" s="144"/>
      <c r="JF217" s="144"/>
      <c r="JG217" s="144"/>
      <c r="JH217" s="144"/>
      <c r="JI217" s="144"/>
      <c r="JJ217" s="144"/>
      <c r="JK217" s="144"/>
      <c r="JL217" s="144"/>
      <c r="JM217" s="144"/>
      <c r="JN217" s="144"/>
      <c r="JO217" s="144"/>
      <c r="JP217" s="144"/>
      <c r="JQ217" s="144"/>
      <c r="JR217" s="144"/>
      <c r="JS217" s="144"/>
      <c r="JT217" s="144"/>
      <c r="JU217" s="144"/>
      <c r="JV217" s="144"/>
      <c r="JW217" s="144"/>
      <c r="JX217" s="144"/>
      <c r="JY217" s="144"/>
      <c r="JZ217" s="144"/>
      <c r="KA217" s="144"/>
      <c r="KB217" s="144"/>
      <c r="KC217" s="144"/>
      <c r="KD217" s="144"/>
      <c r="KE217" s="144"/>
      <c r="KF217" s="144"/>
      <c r="KG217" s="144"/>
      <c r="KH217" s="144"/>
      <c r="KI217" s="144"/>
      <c r="KJ217" s="144"/>
      <c r="KK217" s="144"/>
      <c r="KL217" s="144"/>
      <c r="KM217" s="144"/>
      <c r="KN217" s="144"/>
      <c r="KO217" s="144"/>
      <c r="KP217" s="144"/>
      <c r="KQ217" s="144"/>
      <c r="KR217" s="144"/>
      <c r="KS217" s="144"/>
      <c r="KT217" s="144"/>
      <c r="KU217" s="144"/>
      <c r="KV217" s="144"/>
      <c r="KW217" s="144"/>
      <c r="KX217" s="144"/>
      <c r="KY217" s="144"/>
      <c r="KZ217" s="144"/>
      <c r="LA217" s="144"/>
      <c r="LB217" s="144"/>
      <c r="LC217" s="144"/>
      <c r="LD217" s="144"/>
      <c r="LE217" s="144"/>
      <c r="LF217" s="144"/>
      <c r="LG217" s="144"/>
      <c r="LH217" s="144"/>
      <c r="LI217" s="144"/>
      <c r="LJ217" s="144"/>
      <c r="LK217" s="144"/>
      <c r="LL217" s="144"/>
      <c r="LM217" s="144"/>
      <c r="LN217" s="144"/>
      <c r="LO217" s="144"/>
      <c r="LP217" s="144"/>
      <c r="LQ217" s="144"/>
      <c r="LR217" s="144"/>
      <c r="LS217" s="144"/>
      <c r="LT217" s="144"/>
      <c r="LU217" s="144"/>
      <c r="LV217" s="144"/>
      <c r="LW217" s="144"/>
      <c r="LX217" s="144"/>
      <c r="LY217" s="144"/>
      <c r="LZ217" s="144"/>
      <c r="MA217" s="144"/>
      <c r="MB217" s="144"/>
      <c r="MC217" s="144"/>
      <c r="MD217" s="144"/>
      <c r="ME217" s="144"/>
      <c r="MF217" s="144"/>
      <c r="MG217" s="144"/>
      <c r="MH217" s="144"/>
      <c r="MI217" s="144"/>
      <c r="MJ217" s="144"/>
      <c r="MK217" s="144"/>
      <c r="ML217" s="144"/>
      <c r="MM217" s="144"/>
      <c r="MN217" s="144"/>
      <c r="MO217" s="144"/>
      <c r="MP217" s="144"/>
      <c r="MQ217" s="144"/>
      <c r="MR217" s="144"/>
      <c r="MS217" s="144"/>
      <c r="MT217" s="144"/>
      <c r="MU217" s="144"/>
      <c r="MV217" s="144"/>
      <c r="MW217" s="144"/>
      <c r="MX217" s="144"/>
      <c r="MY217" s="144"/>
      <c r="MZ217" s="144"/>
      <c r="NA217" s="144"/>
      <c r="NB217" s="144"/>
      <c r="NC217" s="144"/>
      <c r="ND217" s="144"/>
      <c r="NE217" s="144"/>
      <c r="NF217" s="144"/>
      <c r="NG217" s="144"/>
      <c r="NH217" s="144"/>
      <c r="NI217" s="144"/>
      <c r="NJ217" s="144"/>
      <c r="NK217" s="144"/>
      <c r="NL217" s="144"/>
      <c r="NM217" s="144"/>
      <c r="NN217" s="144"/>
      <c r="NO217" s="144"/>
      <c r="NP217" s="144"/>
      <c r="NQ217" s="144"/>
      <c r="NR217" s="144"/>
      <c r="NS217" s="144"/>
      <c r="NT217" s="144"/>
      <c r="NU217" s="144"/>
      <c r="NV217" s="144"/>
      <c r="NW217" s="144"/>
      <c r="NX217" s="144"/>
      <c r="NY217" s="144"/>
      <c r="NZ217" s="144"/>
      <c r="OA217" s="144"/>
      <c r="OB217" s="144"/>
      <c r="OC217" s="144"/>
      <c r="OD217" s="144"/>
      <c r="OE217" s="144"/>
      <c r="OF217" s="144"/>
      <c r="OG217" s="144"/>
      <c r="OH217" s="144"/>
      <c r="OI217" s="144"/>
      <c r="OJ217" s="144"/>
      <c r="OK217" s="144"/>
      <c r="OL217" s="144"/>
      <c r="OM217" s="144"/>
      <c r="ON217" s="144"/>
      <c r="OO217" s="144"/>
      <c r="OP217" s="144"/>
      <c r="OQ217" s="144"/>
      <c r="OR217" s="144"/>
      <c r="OS217" s="144"/>
      <c r="OT217" s="144"/>
      <c r="OU217" s="144"/>
      <c r="OV217" s="144"/>
      <c r="OW217" s="144"/>
      <c r="OX217" s="144"/>
      <c r="OY217" s="144"/>
      <c r="OZ217" s="144"/>
      <c r="PA217" s="144"/>
      <c r="PB217" s="144"/>
      <c r="PC217" s="144"/>
      <c r="PD217" s="144"/>
      <c r="PE217" s="144"/>
      <c r="PF217" s="144"/>
      <c r="PG217" s="144"/>
      <c r="PH217" s="144"/>
      <c r="PI217" s="144"/>
      <c r="PJ217" s="144"/>
      <c r="PK217" s="144"/>
      <c r="PL217" s="144"/>
      <c r="PM217" s="144"/>
      <c r="PN217" s="144"/>
      <c r="PO217" s="144"/>
      <c r="PP217" s="144"/>
      <c r="PQ217" s="144"/>
      <c r="PR217" s="144"/>
      <c r="PS217" s="144"/>
      <c r="PT217" s="144"/>
      <c r="PU217" s="144"/>
      <c r="PV217" s="144"/>
      <c r="PW217" s="144"/>
      <c r="PX217" s="144"/>
      <c r="PY217" s="144"/>
      <c r="PZ217" s="144"/>
      <c r="QA217" s="144"/>
      <c r="QB217" s="144"/>
      <c r="QC217" s="144"/>
      <c r="QD217" s="144"/>
      <c r="QE217" s="144"/>
      <c r="QF217" s="144"/>
      <c r="QG217" s="144"/>
      <c r="QH217" s="144"/>
      <c r="QI217" s="144"/>
      <c r="QJ217" s="144"/>
      <c r="QK217" s="144"/>
      <c r="QL217" s="144"/>
      <c r="QM217" s="144"/>
      <c r="QN217" s="144"/>
      <c r="QO217" s="144"/>
      <c r="QP217" s="144"/>
      <c r="QQ217" s="144"/>
      <c r="QR217" s="144"/>
      <c r="QS217" s="144"/>
      <c r="QT217" s="144"/>
      <c r="QU217" s="144"/>
      <c r="QV217" s="144"/>
      <c r="QW217" s="144"/>
      <c r="QX217" s="144"/>
      <c r="QY217" s="144"/>
      <c r="QZ217" s="144"/>
      <c r="RA217" s="144"/>
      <c r="RB217" s="144"/>
      <c r="RC217" s="144"/>
      <c r="RD217" s="144"/>
      <c r="RE217" s="144"/>
      <c r="RF217" s="144"/>
      <c r="RG217" s="144"/>
      <c r="RH217" s="144"/>
      <c r="RI217" s="144"/>
      <c r="RJ217" s="144"/>
      <c r="RK217" s="144"/>
      <c r="RL217" s="144"/>
      <c r="RM217" s="144"/>
      <c r="RN217" s="144"/>
      <c r="RO217" s="144"/>
      <c r="RP217" s="144"/>
      <c r="RQ217" s="144"/>
      <c r="RR217" s="144"/>
      <c r="RS217" s="144"/>
      <c r="RT217" s="144"/>
      <c r="RU217" s="144"/>
      <c r="RV217" s="144"/>
      <c r="RW217" s="144"/>
      <c r="RX217" s="144"/>
      <c r="RY217" s="144"/>
      <c r="RZ217" s="144"/>
      <c r="SA217" s="144"/>
      <c r="SB217" s="144"/>
      <c r="SC217" s="144"/>
      <c r="SD217" s="144"/>
      <c r="SE217" s="144"/>
      <c r="SF217" s="144"/>
      <c r="SG217" s="144"/>
      <c r="SH217" s="144"/>
      <c r="SI217" s="144"/>
      <c r="SJ217" s="144"/>
      <c r="SK217" s="144"/>
      <c r="SL217" s="144"/>
      <c r="SM217" s="144"/>
      <c r="SN217" s="144"/>
      <c r="SO217" s="144"/>
      <c r="SP217" s="144"/>
      <c r="SQ217" s="144"/>
      <c r="SR217" s="144"/>
      <c r="SS217" s="144"/>
      <c r="ST217" s="144"/>
      <c r="SU217" s="144"/>
      <c r="SV217" s="144"/>
      <c r="SW217" s="144"/>
      <c r="SX217" s="144"/>
      <c r="SY217" s="144"/>
      <c r="SZ217" s="144"/>
      <c r="TA217" s="144"/>
      <c r="TB217" s="144"/>
      <c r="TC217" s="144"/>
      <c r="TD217" s="144"/>
      <c r="TE217" s="144"/>
      <c r="TF217" s="144"/>
      <c r="TG217" s="144"/>
      <c r="TH217" s="144"/>
      <c r="TI217" s="144"/>
      <c r="TJ217" s="144"/>
      <c r="TK217" s="144"/>
      <c r="TL217" s="144"/>
      <c r="TM217" s="144"/>
      <c r="TN217" s="144"/>
      <c r="TO217" s="144"/>
      <c r="TP217" s="144"/>
      <c r="TQ217" s="144"/>
      <c r="TR217" s="144"/>
      <c r="TS217" s="144"/>
      <c r="TT217" s="144"/>
      <c r="TU217" s="144"/>
      <c r="TV217" s="144"/>
      <c r="TW217" s="144"/>
      <c r="TX217" s="144"/>
      <c r="TY217" s="144"/>
      <c r="TZ217" s="144"/>
      <c r="UA217" s="144"/>
      <c r="UB217" s="144"/>
      <c r="UC217" s="144"/>
      <c r="UD217" s="144"/>
      <c r="UE217" s="144"/>
      <c r="UF217" s="144"/>
      <c r="UG217" s="144"/>
      <c r="UH217" s="144"/>
      <c r="UI217" s="144"/>
      <c r="UJ217" s="144"/>
      <c r="UK217" s="144"/>
      <c r="UL217" s="144"/>
      <c r="UM217" s="144"/>
      <c r="UN217" s="144"/>
      <c r="UO217" s="144"/>
      <c r="UP217" s="144"/>
      <c r="UQ217" s="144"/>
      <c r="UR217" s="144"/>
      <c r="US217" s="144"/>
      <c r="UT217" s="144"/>
      <c r="UU217" s="144"/>
      <c r="UV217" s="144"/>
      <c r="UW217" s="144"/>
      <c r="UX217" s="144"/>
      <c r="UY217" s="144"/>
      <c r="UZ217" s="144"/>
      <c r="VA217" s="144"/>
      <c r="VB217" s="144"/>
      <c r="VC217" s="144"/>
      <c r="VD217" s="144"/>
      <c r="VE217" s="144"/>
      <c r="VF217" s="144"/>
      <c r="VG217" s="144"/>
      <c r="VH217" s="144"/>
      <c r="VI217" s="144"/>
      <c r="VJ217" s="144"/>
      <c r="VK217" s="144"/>
      <c r="VL217" s="144"/>
      <c r="VM217" s="144"/>
      <c r="VN217" s="144"/>
      <c r="VO217" s="144"/>
      <c r="VP217" s="144"/>
      <c r="VQ217" s="144"/>
      <c r="VR217" s="144"/>
      <c r="VS217" s="144"/>
      <c r="VT217" s="144"/>
      <c r="VU217" s="144"/>
      <c r="VV217" s="144"/>
      <c r="VW217" s="144"/>
      <c r="VX217" s="144"/>
      <c r="VY217" s="144"/>
      <c r="VZ217" s="144"/>
      <c r="WA217" s="144"/>
      <c r="WB217" s="144"/>
      <c r="WC217" s="144"/>
      <c r="WD217" s="144"/>
      <c r="WE217" s="144"/>
      <c r="WF217" s="144"/>
      <c r="WG217" s="144"/>
      <c r="WH217" s="144"/>
      <c r="WI217" s="144"/>
      <c r="WJ217" s="144"/>
      <c r="WK217" s="144"/>
      <c r="WL217" s="144"/>
      <c r="WM217" s="144"/>
      <c r="WN217" s="144"/>
      <c r="WO217" s="144"/>
      <c r="WP217" s="144"/>
      <c r="WQ217" s="144"/>
      <c r="WR217" s="144"/>
      <c r="WS217" s="144"/>
      <c r="WT217" s="144"/>
      <c r="WU217" s="144"/>
      <c r="WV217" s="144"/>
      <c r="WW217" s="144"/>
      <c r="WX217" s="144"/>
      <c r="WY217" s="144"/>
      <c r="WZ217" s="144"/>
      <c r="XA217" s="144"/>
      <c r="XB217" s="144"/>
      <c r="XC217" s="144"/>
      <c r="XD217" s="144"/>
      <c r="XE217" s="144"/>
      <c r="XF217" s="144"/>
      <c r="XG217" s="144"/>
      <c r="XH217" s="144"/>
      <c r="XI217" s="144"/>
      <c r="XJ217" s="144"/>
      <c r="XK217" s="144"/>
      <c r="XL217" s="144"/>
      <c r="XM217" s="144"/>
      <c r="XN217" s="144"/>
      <c r="XO217" s="144"/>
      <c r="XP217" s="144"/>
      <c r="XQ217" s="144"/>
      <c r="XR217" s="144"/>
      <c r="XS217" s="144"/>
      <c r="XT217" s="144"/>
      <c r="XU217" s="144"/>
      <c r="XV217" s="144"/>
      <c r="XW217" s="144"/>
      <c r="XX217" s="144"/>
      <c r="XY217" s="144"/>
      <c r="XZ217" s="144"/>
      <c r="YA217" s="144"/>
      <c r="YB217" s="144"/>
      <c r="YC217" s="144"/>
      <c r="YD217" s="144"/>
      <c r="YE217" s="144"/>
      <c r="YF217" s="144"/>
      <c r="YG217" s="144"/>
      <c r="YH217" s="144"/>
      <c r="YI217" s="144"/>
      <c r="YJ217" s="144"/>
      <c r="YK217" s="144"/>
      <c r="YL217" s="144"/>
      <c r="YM217" s="144"/>
      <c r="YN217" s="144"/>
      <c r="YO217" s="144"/>
      <c r="YP217" s="144"/>
      <c r="YQ217" s="144"/>
      <c r="YR217" s="144"/>
      <c r="YS217" s="144"/>
      <c r="YT217" s="144"/>
      <c r="YU217" s="144"/>
      <c r="YV217" s="144"/>
      <c r="YW217" s="144"/>
      <c r="YX217" s="144"/>
      <c r="YY217" s="144"/>
      <c r="YZ217" s="144"/>
      <c r="ZA217" s="144"/>
      <c r="ZB217" s="144"/>
      <c r="ZC217" s="144"/>
      <c r="ZD217" s="144"/>
      <c r="ZE217" s="144"/>
      <c r="ZF217" s="144"/>
      <c r="ZG217" s="144"/>
      <c r="ZH217" s="144"/>
      <c r="ZI217" s="144"/>
      <c r="ZJ217" s="144"/>
      <c r="ZK217" s="144"/>
      <c r="ZL217" s="144"/>
      <c r="ZM217" s="144"/>
      <c r="ZN217" s="144"/>
      <c r="ZO217" s="144"/>
      <c r="ZP217" s="144"/>
      <c r="ZQ217" s="144"/>
      <c r="ZR217" s="144"/>
      <c r="ZS217" s="144"/>
      <c r="ZT217" s="144"/>
      <c r="ZU217" s="144"/>
      <c r="ZV217" s="144"/>
      <c r="ZW217" s="144"/>
      <c r="ZX217" s="144"/>
      <c r="ZY217" s="144"/>
      <c r="ZZ217" s="144"/>
      <c r="AAA217" s="144"/>
      <c r="AAB217" s="144"/>
      <c r="AAC217" s="144"/>
      <c r="AAD217" s="144"/>
      <c r="AAE217" s="144"/>
      <c r="AAF217" s="144"/>
      <c r="AAG217" s="144"/>
      <c r="AAH217" s="144"/>
      <c r="AAI217" s="144"/>
      <c r="AAJ217" s="144"/>
      <c r="AAK217" s="144"/>
      <c r="AAL217" s="144"/>
      <c r="AAM217" s="144"/>
      <c r="AAN217" s="144"/>
      <c r="AAO217" s="144"/>
      <c r="AAP217" s="144"/>
      <c r="AAQ217" s="144"/>
      <c r="AAR217" s="144"/>
      <c r="AAS217" s="144"/>
      <c r="AAT217" s="144"/>
      <c r="AAU217" s="144"/>
      <c r="AAV217" s="144"/>
      <c r="AAW217" s="144"/>
      <c r="AAX217" s="144"/>
      <c r="AAY217" s="144"/>
      <c r="AAZ217" s="144"/>
      <c r="ABA217" s="144"/>
      <c r="ABB217" s="144"/>
      <c r="ABC217" s="144"/>
      <c r="ABD217" s="144"/>
      <c r="ABE217" s="144"/>
      <c r="ABF217" s="144"/>
      <c r="ABG217" s="144"/>
      <c r="ABH217" s="144"/>
      <c r="ABI217" s="144"/>
      <c r="ABJ217" s="144"/>
      <c r="ABK217" s="144"/>
      <c r="ABL217" s="144"/>
      <c r="ABM217" s="144"/>
      <c r="ABN217" s="144"/>
      <c r="ABO217" s="144"/>
      <c r="ABP217" s="144"/>
      <c r="ABQ217" s="144"/>
      <c r="ABR217" s="144"/>
      <c r="ABS217" s="144"/>
      <c r="ABT217" s="144"/>
      <c r="ABU217" s="144"/>
      <c r="ABV217" s="144"/>
      <c r="ABW217" s="144"/>
      <c r="ABX217" s="144"/>
      <c r="ABY217" s="144"/>
      <c r="ABZ217" s="144"/>
      <c r="ACA217" s="144"/>
      <c r="ACB217" s="144"/>
      <c r="ACC217" s="144"/>
      <c r="ACD217" s="144"/>
      <c r="ACE217" s="144"/>
      <c r="ACF217" s="144"/>
      <c r="ACG217" s="144"/>
      <c r="ACH217" s="144"/>
      <c r="ACI217" s="144"/>
      <c r="ACJ217" s="144"/>
      <c r="ACK217" s="144"/>
      <c r="ACL217" s="144"/>
      <c r="ACM217" s="144"/>
      <c r="ACN217" s="144"/>
      <c r="ACO217" s="144"/>
      <c r="ACP217" s="144"/>
      <c r="ACQ217" s="144"/>
      <c r="ACR217" s="144"/>
      <c r="ACS217" s="144"/>
      <c r="ACT217" s="144"/>
      <c r="ACU217" s="144"/>
      <c r="ACV217" s="144"/>
      <c r="ACW217" s="144"/>
      <c r="ACX217" s="144"/>
      <c r="ACY217" s="144"/>
      <c r="ACZ217" s="144"/>
      <c r="ADA217" s="144"/>
      <c r="ADB217" s="144"/>
      <c r="ADC217" s="144"/>
      <c r="ADD217" s="144"/>
      <c r="ADE217" s="144"/>
      <c r="ADF217" s="144"/>
      <c r="ADG217" s="144"/>
      <c r="ADH217" s="144"/>
      <c r="ADI217" s="144"/>
      <c r="ADJ217" s="144"/>
      <c r="ADK217" s="144"/>
      <c r="ADL217" s="144"/>
      <c r="ADM217" s="144"/>
      <c r="ADN217" s="144"/>
      <c r="ADO217" s="144"/>
      <c r="ADP217" s="144"/>
      <c r="ADQ217" s="144"/>
      <c r="ADR217" s="144"/>
      <c r="ADS217" s="144"/>
      <c r="ADT217" s="144"/>
      <c r="ADU217" s="144"/>
      <c r="ADV217" s="144"/>
      <c r="ADW217" s="144"/>
      <c r="ADX217" s="144"/>
      <c r="ADY217" s="144"/>
      <c r="ADZ217" s="144"/>
      <c r="AEA217" s="144"/>
      <c r="AEB217" s="144"/>
      <c r="AEC217" s="144"/>
      <c r="AED217" s="144"/>
      <c r="AEE217" s="144"/>
      <c r="AEF217" s="144"/>
      <c r="AEG217" s="144"/>
      <c r="AEH217" s="144"/>
      <c r="AEI217" s="144"/>
      <c r="AEJ217" s="144"/>
      <c r="AEK217" s="144"/>
      <c r="AEL217" s="144"/>
      <c r="AEM217" s="144"/>
      <c r="AEN217" s="144"/>
      <c r="AEO217" s="144"/>
      <c r="AEP217" s="144"/>
      <c r="AEQ217" s="144"/>
      <c r="AER217" s="144"/>
      <c r="AES217" s="144"/>
      <c r="AET217" s="144"/>
      <c r="AEU217" s="144"/>
      <c r="AEV217" s="144"/>
      <c r="AEW217" s="144"/>
      <c r="AEX217" s="144"/>
      <c r="AEY217" s="144"/>
      <c r="AEZ217" s="144"/>
      <c r="AFA217" s="144"/>
      <c r="AFB217" s="144"/>
      <c r="AFC217" s="144"/>
      <c r="AFD217" s="144"/>
      <c r="AFE217" s="144"/>
      <c r="AFF217" s="144"/>
      <c r="AFG217" s="144"/>
      <c r="AFH217" s="144"/>
      <c r="AFI217" s="144"/>
      <c r="AFJ217" s="144"/>
      <c r="AFK217" s="144"/>
      <c r="AFL217" s="144"/>
      <c r="AFM217" s="144"/>
      <c r="AFN217" s="144"/>
      <c r="AFO217" s="144"/>
      <c r="AFP217" s="144"/>
      <c r="AFQ217" s="144"/>
      <c r="AFR217" s="144"/>
      <c r="AFS217" s="144"/>
      <c r="AFT217" s="144"/>
      <c r="AFU217" s="144"/>
      <c r="AFV217" s="144"/>
      <c r="AFW217" s="144"/>
      <c r="AFX217" s="144"/>
      <c r="AFY217" s="144"/>
      <c r="AFZ217" s="144"/>
      <c r="AGA217" s="144"/>
      <c r="AGB217" s="144"/>
      <c r="AGC217" s="144"/>
      <c r="AGD217" s="144"/>
      <c r="AGE217" s="144"/>
      <c r="AGF217" s="144"/>
      <c r="AGG217" s="144"/>
      <c r="AGH217" s="144"/>
      <c r="AGI217" s="144"/>
      <c r="AGJ217" s="144"/>
      <c r="AGK217" s="144"/>
      <c r="AGL217" s="144"/>
      <c r="AGM217" s="144"/>
      <c r="AGN217" s="144"/>
      <c r="AGO217" s="144"/>
      <c r="AGP217" s="144"/>
      <c r="AGQ217" s="144"/>
      <c r="AGR217" s="144"/>
      <c r="AGS217" s="144"/>
      <c r="AGT217" s="144"/>
      <c r="AGU217" s="144"/>
      <c r="AGV217" s="144"/>
      <c r="AGW217" s="144"/>
      <c r="AGX217" s="144"/>
      <c r="AGY217" s="144"/>
      <c r="AGZ217" s="144"/>
      <c r="AHA217" s="144"/>
      <c r="AHB217" s="144"/>
      <c r="AHC217" s="144"/>
      <c r="AHD217" s="144"/>
      <c r="AHE217" s="144"/>
      <c r="AHF217" s="144"/>
      <c r="AHG217" s="144"/>
      <c r="AHH217" s="144"/>
      <c r="AHI217" s="144"/>
      <c r="AHJ217" s="144"/>
      <c r="AHK217" s="144"/>
      <c r="AHL217" s="144"/>
      <c r="AHM217" s="144"/>
      <c r="AHN217" s="144"/>
      <c r="AHO217" s="144"/>
      <c r="AHP217" s="144"/>
      <c r="AHQ217" s="144"/>
      <c r="AHR217" s="144"/>
      <c r="AHS217" s="144"/>
      <c r="AHT217" s="144"/>
      <c r="AHU217" s="144"/>
      <c r="AHV217" s="144"/>
      <c r="AHW217" s="144"/>
      <c r="AHX217" s="144"/>
      <c r="AHY217" s="144"/>
      <c r="AHZ217" s="144"/>
      <c r="AIA217" s="144"/>
      <c r="AIB217" s="144"/>
      <c r="AIC217" s="144"/>
      <c r="AID217" s="144"/>
      <c r="AIE217" s="144"/>
      <c r="AIF217" s="144"/>
      <c r="AIG217" s="144"/>
      <c r="AIH217" s="144"/>
      <c r="AII217" s="144"/>
      <c r="AIJ217" s="144"/>
      <c r="AIK217" s="144"/>
      <c r="AIL217" s="144"/>
      <c r="AIM217" s="144"/>
      <c r="AIN217" s="144"/>
      <c r="AIO217" s="144"/>
      <c r="AIP217" s="144"/>
      <c r="AIQ217" s="144"/>
      <c r="AIR217" s="144"/>
      <c r="AIS217" s="144"/>
      <c r="AIT217" s="144"/>
      <c r="AIU217" s="144"/>
      <c r="AIV217" s="144"/>
      <c r="AIW217" s="144"/>
      <c r="AIX217" s="144"/>
      <c r="AIY217" s="144"/>
      <c r="AIZ217" s="144"/>
      <c r="AJA217" s="144"/>
      <c r="AJB217" s="144"/>
      <c r="AJC217" s="144"/>
      <c r="AJD217" s="144"/>
      <c r="AJE217" s="144"/>
      <c r="AJF217" s="144"/>
      <c r="AJG217" s="144"/>
      <c r="AJH217" s="144"/>
      <c r="AJI217" s="144"/>
      <c r="AJJ217" s="144"/>
      <c r="AJK217" s="144"/>
      <c r="AJL217" s="144"/>
      <c r="AJM217" s="144"/>
      <c r="AJN217" s="144"/>
      <c r="AJO217" s="144"/>
      <c r="AJP217" s="144"/>
      <c r="AJQ217" s="144"/>
      <c r="AJR217" s="144"/>
      <c r="AJS217" s="144"/>
      <c r="AJT217" s="144"/>
      <c r="AJU217" s="144"/>
      <c r="AJV217" s="144"/>
      <c r="AJW217" s="144"/>
      <c r="AJX217" s="144"/>
      <c r="AJY217" s="144"/>
      <c r="AJZ217" s="144"/>
      <c r="AKA217" s="144"/>
      <c r="AKB217" s="144"/>
      <c r="AKC217" s="144"/>
      <c r="AKD217" s="144"/>
      <c r="AKE217" s="144"/>
      <c r="AKF217" s="144"/>
      <c r="AKG217" s="144"/>
      <c r="AKH217" s="144"/>
      <c r="AKI217" s="144"/>
    </row>
    <row r="218" spans="1:971" s="145" customFormat="1" ht="408" customHeight="1">
      <c r="A218" s="481" t="s">
        <v>150</v>
      </c>
      <c r="B218" s="481" t="s">
        <v>151</v>
      </c>
      <c r="C218" s="479" t="s">
        <v>259</v>
      </c>
      <c r="D218" s="479" t="s">
        <v>260</v>
      </c>
      <c r="E218" s="479" t="s">
        <v>261</v>
      </c>
      <c r="F218" s="612" t="s">
        <v>1534</v>
      </c>
      <c r="G218" s="611">
        <v>45292</v>
      </c>
      <c r="H218" s="611">
        <v>45322</v>
      </c>
      <c r="I218" s="610" t="s">
        <v>262</v>
      </c>
      <c r="J218" s="610" t="s">
        <v>263</v>
      </c>
      <c r="K218" s="610" t="s">
        <v>264</v>
      </c>
      <c r="L218" s="609" t="s">
        <v>1533</v>
      </c>
      <c r="M218" s="609" t="s">
        <v>1543</v>
      </c>
      <c r="N218" s="488">
        <v>0.25</v>
      </c>
      <c r="O218" s="491"/>
      <c r="P218" s="488">
        <v>0.25</v>
      </c>
      <c r="Q218" s="491"/>
      <c r="R218" s="488">
        <v>0.25</v>
      </c>
      <c r="S218" s="491"/>
      <c r="T218" s="488">
        <v>0.25</v>
      </c>
      <c r="U218" s="488"/>
      <c r="V218" s="500">
        <f>N218+P219+R219+T219</f>
        <v>0.25</v>
      </c>
      <c r="W218" s="498"/>
      <c r="X218" s="303"/>
      <c r="Y218" s="607"/>
      <c r="Z218" s="306"/>
      <c r="AA218" s="607"/>
      <c r="AB218" s="214"/>
      <c r="AC218" s="214"/>
      <c r="AD218" s="144"/>
      <c r="AE218" s="144"/>
      <c r="AF218" s="144"/>
      <c r="AG218" s="144"/>
      <c r="AH218" s="144"/>
      <c r="AI218" s="144"/>
      <c r="AJ218" s="144"/>
      <c r="AK218" s="144"/>
      <c r="AL218" s="144"/>
      <c r="AM218" s="144"/>
      <c r="AN218" s="144"/>
      <c r="AO218" s="144"/>
      <c r="AP218" s="144"/>
      <c r="AQ218" s="144"/>
      <c r="AR218" s="144"/>
      <c r="AS218" s="144"/>
      <c r="AT218" s="144"/>
      <c r="AU218" s="144"/>
      <c r="AV218" s="144"/>
      <c r="AW218" s="144"/>
      <c r="AX218" s="144"/>
      <c r="AY218" s="144"/>
      <c r="AZ218" s="144"/>
      <c r="BA218" s="144"/>
      <c r="BB218" s="144"/>
      <c r="BC218" s="144"/>
      <c r="BD218" s="144"/>
      <c r="BE218" s="144"/>
      <c r="BF218" s="144"/>
      <c r="BG218" s="144"/>
      <c r="BH218" s="144"/>
      <c r="BI218" s="144"/>
      <c r="BJ218" s="144"/>
      <c r="BK218" s="144"/>
      <c r="BL218" s="144"/>
      <c r="BM218" s="144"/>
      <c r="BN218" s="144"/>
      <c r="BO218" s="144"/>
      <c r="BP218" s="144"/>
      <c r="BQ218" s="144"/>
      <c r="BR218" s="144"/>
      <c r="BS218" s="144"/>
      <c r="BT218" s="144"/>
      <c r="BU218" s="144"/>
      <c r="BV218" s="144"/>
      <c r="BW218" s="144"/>
      <c r="BX218" s="144"/>
      <c r="BY218" s="144"/>
      <c r="BZ218" s="144"/>
      <c r="CA218" s="144"/>
      <c r="CB218" s="144"/>
      <c r="CC218" s="144"/>
      <c r="CD218" s="144"/>
      <c r="CE218" s="144"/>
      <c r="CF218" s="144"/>
      <c r="CG218" s="144"/>
      <c r="CH218" s="144"/>
      <c r="CI218" s="144"/>
      <c r="CJ218" s="144"/>
      <c r="CK218" s="144"/>
      <c r="CL218" s="144"/>
      <c r="CM218" s="144"/>
      <c r="CN218" s="144"/>
      <c r="CO218" s="144"/>
      <c r="CP218" s="144"/>
      <c r="CQ218" s="144"/>
      <c r="CR218" s="144"/>
      <c r="CS218" s="144"/>
      <c r="CT218" s="144"/>
      <c r="CU218" s="144"/>
      <c r="CV218" s="144"/>
      <c r="CW218" s="144"/>
      <c r="CX218" s="144"/>
      <c r="CY218" s="144"/>
      <c r="CZ218" s="144"/>
      <c r="DA218" s="144"/>
      <c r="DB218" s="144"/>
      <c r="DC218" s="144"/>
      <c r="DD218" s="144"/>
      <c r="DE218" s="144"/>
      <c r="DF218" s="144"/>
      <c r="DG218" s="144"/>
      <c r="DH218" s="144"/>
      <c r="DI218" s="144"/>
      <c r="DJ218" s="144"/>
      <c r="DK218" s="144"/>
      <c r="DL218" s="144"/>
      <c r="DM218" s="144"/>
      <c r="DN218" s="144"/>
      <c r="DO218" s="144"/>
      <c r="DP218" s="144"/>
      <c r="DQ218" s="144"/>
      <c r="DR218" s="144"/>
      <c r="DS218" s="144"/>
      <c r="DT218" s="144"/>
      <c r="DU218" s="144"/>
      <c r="DV218" s="144"/>
      <c r="DW218" s="144"/>
      <c r="DX218" s="144"/>
      <c r="DY218" s="144"/>
      <c r="DZ218" s="144"/>
      <c r="EA218" s="144"/>
      <c r="EB218" s="144"/>
      <c r="EC218" s="144"/>
      <c r="ED218" s="144"/>
      <c r="EE218" s="144"/>
      <c r="EF218" s="144"/>
      <c r="EG218" s="144"/>
      <c r="EH218" s="144"/>
      <c r="EI218" s="144"/>
      <c r="EJ218" s="144"/>
      <c r="EK218" s="144"/>
      <c r="EL218" s="144"/>
      <c r="EM218" s="144"/>
      <c r="EN218" s="144"/>
      <c r="EO218" s="144"/>
      <c r="EP218" s="144"/>
      <c r="EQ218" s="144"/>
      <c r="ER218" s="144"/>
      <c r="ES218" s="144"/>
      <c r="ET218" s="144"/>
      <c r="EU218" s="144"/>
      <c r="EV218" s="144"/>
      <c r="EW218" s="144"/>
      <c r="EX218" s="144"/>
      <c r="EY218" s="144"/>
      <c r="EZ218" s="144"/>
      <c r="FA218" s="144"/>
      <c r="FB218" s="144"/>
      <c r="FC218" s="144"/>
      <c r="FD218" s="144"/>
      <c r="FE218" s="144"/>
      <c r="FF218" s="144"/>
      <c r="FG218" s="144"/>
      <c r="FH218" s="144"/>
      <c r="FI218" s="144"/>
      <c r="FJ218" s="144"/>
      <c r="FK218" s="144"/>
      <c r="FL218" s="144"/>
      <c r="FM218" s="144"/>
      <c r="FN218" s="144"/>
      <c r="FO218" s="144"/>
      <c r="FP218" s="144"/>
      <c r="FQ218" s="144"/>
      <c r="FR218" s="144"/>
      <c r="FS218" s="144"/>
      <c r="FT218" s="144"/>
      <c r="FU218" s="144"/>
      <c r="FV218" s="144"/>
      <c r="FW218" s="144"/>
      <c r="FX218" s="144"/>
      <c r="FY218" s="144"/>
      <c r="FZ218" s="144"/>
      <c r="GA218" s="144"/>
      <c r="GB218" s="144"/>
      <c r="GC218" s="144"/>
      <c r="GD218" s="144"/>
      <c r="GE218" s="144"/>
      <c r="GF218" s="144"/>
      <c r="GG218" s="144"/>
      <c r="GH218" s="144"/>
      <c r="GI218" s="144"/>
      <c r="GJ218" s="144"/>
      <c r="GK218" s="144"/>
      <c r="GL218" s="144"/>
      <c r="GM218" s="144"/>
      <c r="GN218" s="144"/>
      <c r="GO218" s="144"/>
      <c r="GP218" s="144"/>
      <c r="GQ218" s="144"/>
      <c r="GR218" s="144"/>
      <c r="GS218" s="144"/>
      <c r="GT218" s="144"/>
      <c r="GU218" s="144"/>
      <c r="GV218" s="144"/>
      <c r="GW218" s="144"/>
      <c r="GX218" s="144"/>
      <c r="GY218" s="144"/>
      <c r="GZ218" s="144"/>
      <c r="HA218" s="144"/>
      <c r="HB218" s="144"/>
      <c r="HC218" s="144"/>
      <c r="HD218" s="144"/>
      <c r="HE218" s="144"/>
      <c r="HF218" s="144"/>
      <c r="HG218" s="144"/>
      <c r="HH218" s="144"/>
      <c r="HI218" s="144"/>
      <c r="HJ218" s="144"/>
      <c r="HK218" s="144"/>
      <c r="HL218" s="144"/>
      <c r="HM218" s="144"/>
      <c r="HN218" s="144"/>
      <c r="HO218" s="144"/>
      <c r="HP218" s="144"/>
      <c r="HQ218" s="144"/>
      <c r="HR218" s="144"/>
      <c r="HS218" s="144"/>
      <c r="HT218" s="144"/>
      <c r="HU218" s="144"/>
      <c r="HV218" s="144"/>
      <c r="HW218" s="144"/>
      <c r="HX218" s="144"/>
      <c r="HY218" s="144"/>
      <c r="HZ218" s="144"/>
      <c r="IA218" s="144"/>
      <c r="IB218" s="144"/>
      <c r="IC218" s="144"/>
      <c r="ID218" s="144"/>
      <c r="IE218" s="144"/>
      <c r="IF218" s="144"/>
      <c r="IG218" s="144"/>
      <c r="IH218" s="144"/>
      <c r="II218" s="144"/>
      <c r="IJ218" s="144"/>
      <c r="IK218" s="144"/>
      <c r="IL218" s="144"/>
      <c r="IM218" s="144"/>
      <c r="IN218" s="144"/>
      <c r="IO218" s="144"/>
      <c r="IP218" s="144"/>
      <c r="IQ218" s="144"/>
      <c r="IR218" s="144"/>
      <c r="IS218" s="144"/>
      <c r="IT218" s="144"/>
      <c r="IU218" s="144"/>
      <c r="IV218" s="144"/>
      <c r="IW218" s="144"/>
      <c r="IX218" s="144"/>
      <c r="IY218" s="144"/>
      <c r="IZ218" s="144"/>
      <c r="JA218" s="144"/>
      <c r="JB218" s="144"/>
      <c r="JC218" s="144"/>
      <c r="JD218" s="144"/>
      <c r="JE218" s="144"/>
      <c r="JF218" s="144"/>
      <c r="JG218" s="144"/>
      <c r="JH218" s="144"/>
      <c r="JI218" s="144"/>
      <c r="JJ218" s="144"/>
      <c r="JK218" s="144"/>
      <c r="JL218" s="144"/>
      <c r="JM218" s="144"/>
      <c r="JN218" s="144"/>
      <c r="JO218" s="144"/>
      <c r="JP218" s="144"/>
      <c r="JQ218" s="144"/>
      <c r="JR218" s="144"/>
      <c r="JS218" s="144"/>
      <c r="JT218" s="144"/>
      <c r="JU218" s="144"/>
      <c r="JV218" s="144"/>
      <c r="JW218" s="144"/>
      <c r="JX218" s="144"/>
      <c r="JY218" s="144"/>
      <c r="JZ218" s="144"/>
      <c r="KA218" s="144"/>
      <c r="KB218" s="144"/>
      <c r="KC218" s="144"/>
      <c r="KD218" s="144"/>
      <c r="KE218" s="144"/>
      <c r="KF218" s="144"/>
      <c r="KG218" s="144"/>
      <c r="KH218" s="144"/>
      <c r="KI218" s="144"/>
      <c r="KJ218" s="144"/>
      <c r="KK218" s="144"/>
      <c r="KL218" s="144"/>
      <c r="KM218" s="144"/>
      <c r="KN218" s="144"/>
      <c r="KO218" s="144"/>
      <c r="KP218" s="144"/>
      <c r="KQ218" s="144"/>
      <c r="KR218" s="144"/>
      <c r="KS218" s="144"/>
      <c r="KT218" s="144"/>
      <c r="KU218" s="144"/>
      <c r="KV218" s="144"/>
      <c r="KW218" s="144"/>
      <c r="KX218" s="144"/>
      <c r="KY218" s="144"/>
      <c r="KZ218" s="144"/>
      <c r="LA218" s="144"/>
      <c r="LB218" s="144"/>
      <c r="LC218" s="144"/>
      <c r="LD218" s="144"/>
      <c r="LE218" s="144"/>
      <c r="LF218" s="144"/>
      <c r="LG218" s="144"/>
      <c r="LH218" s="144"/>
      <c r="LI218" s="144"/>
      <c r="LJ218" s="144"/>
      <c r="LK218" s="144"/>
      <c r="LL218" s="144"/>
      <c r="LM218" s="144"/>
      <c r="LN218" s="144"/>
      <c r="LO218" s="144"/>
      <c r="LP218" s="144"/>
      <c r="LQ218" s="144"/>
      <c r="LR218" s="144"/>
      <c r="LS218" s="144"/>
      <c r="LT218" s="144"/>
      <c r="LU218" s="144"/>
      <c r="LV218" s="144"/>
      <c r="LW218" s="144"/>
      <c r="LX218" s="144"/>
      <c r="LY218" s="144"/>
      <c r="LZ218" s="144"/>
      <c r="MA218" s="144"/>
      <c r="MB218" s="144"/>
      <c r="MC218" s="144"/>
      <c r="MD218" s="144"/>
      <c r="ME218" s="144"/>
      <c r="MF218" s="144"/>
      <c r="MG218" s="144"/>
      <c r="MH218" s="144"/>
      <c r="MI218" s="144"/>
      <c r="MJ218" s="144"/>
      <c r="MK218" s="144"/>
      <c r="ML218" s="144"/>
      <c r="MM218" s="144"/>
      <c r="MN218" s="144"/>
      <c r="MO218" s="144"/>
      <c r="MP218" s="144"/>
      <c r="MQ218" s="144"/>
      <c r="MR218" s="144"/>
      <c r="MS218" s="144"/>
      <c r="MT218" s="144"/>
      <c r="MU218" s="144"/>
      <c r="MV218" s="144"/>
      <c r="MW218" s="144"/>
      <c r="MX218" s="144"/>
      <c r="MY218" s="144"/>
      <c r="MZ218" s="144"/>
      <c r="NA218" s="144"/>
      <c r="NB218" s="144"/>
      <c r="NC218" s="144"/>
      <c r="ND218" s="144"/>
      <c r="NE218" s="144"/>
      <c r="NF218" s="144"/>
      <c r="NG218" s="144"/>
      <c r="NH218" s="144"/>
      <c r="NI218" s="144"/>
      <c r="NJ218" s="144"/>
      <c r="NK218" s="144"/>
      <c r="NL218" s="144"/>
      <c r="NM218" s="144"/>
      <c r="NN218" s="144"/>
      <c r="NO218" s="144"/>
      <c r="NP218" s="144"/>
      <c r="NQ218" s="144"/>
      <c r="NR218" s="144"/>
      <c r="NS218" s="144"/>
      <c r="NT218" s="144"/>
      <c r="NU218" s="144"/>
      <c r="NV218" s="144"/>
      <c r="NW218" s="144"/>
      <c r="NX218" s="144"/>
      <c r="NY218" s="144"/>
      <c r="NZ218" s="144"/>
      <c r="OA218" s="144"/>
      <c r="OB218" s="144"/>
      <c r="OC218" s="144"/>
      <c r="OD218" s="144"/>
      <c r="OE218" s="144"/>
      <c r="OF218" s="144"/>
      <c r="OG218" s="144"/>
      <c r="OH218" s="144"/>
      <c r="OI218" s="144"/>
      <c r="OJ218" s="144"/>
      <c r="OK218" s="144"/>
      <c r="OL218" s="144"/>
      <c r="OM218" s="144"/>
      <c r="ON218" s="144"/>
      <c r="OO218" s="144"/>
      <c r="OP218" s="144"/>
      <c r="OQ218" s="144"/>
      <c r="OR218" s="144"/>
      <c r="OS218" s="144"/>
      <c r="OT218" s="144"/>
      <c r="OU218" s="144"/>
      <c r="OV218" s="144"/>
      <c r="OW218" s="144"/>
      <c r="OX218" s="144"/>
      <c r="OY218" s="144"/>
      <c r="OZ218" s="144"/>
      <c r="PA218" s="144"/>
      <c r="PB218" s="144"/>
      <c r="PC218" s="144"/>
      <c r="PD218" s="144"/>
      <c r="PE218" s="144"/>
      <c r="PF218" s="144"/>
      <c r="PG218" s="144"/>
      <c r="PH218" s="144"/>
      <c r="PI218" s="144"/>
      <c r="PJ218" s="144"/>
      <c r="PK218" s="144"/>
      <c r="PL218" s="144"/>
      <c r="PM218" s="144"/>
      <c r="PN218" s="144"/>
      <c r="PO218" s="144"/>
      <c r="PP218" s="144"/>
      <c r="PQ218" s="144"/>
      <c r="PR218" s="144"/>
      <c r="PS218" s="144"/>
      <c r="PT218" s="144"/>
      <c r="PU218" s="144"/>
      <c r="PV218" s="144"/>
      <c r="PW218" s="144"/>
      <c r="PX218" s="144"/>
      <c r="PY218" s="144"/>
      <c r="PZ218" s="144"/>
      <c r="QA218" s="144"/>
      <c r="QB218" s="144"/>
      <c r="QC218" s="144"/>
      <c r="QD218" s="144"/>
      <c r="QE218" s="144"/>
      <c r="QF218" s="144"/>
      <c r="QG218" s="144"/>
      <c r="QH218" s="144"/>
      <c r="QI218" s="144"/>
      <c r="QJ218" s="144"/>
      <c r="QK218" s="144"/>
      <c r="QL218" s="144"/>
      <c r="QM218" s="144"/>
      <c r="QN218" s="144"/>
      <c r="QO218" s="144"/>
      <c r="QP218" s="144"/>
      <c r="QQ218" s="144"/>
      <c r="QR218" s="144"/>
      <c r="QS218" s="144"/>
      <c r="QT218" s="144"/>
      <c r="QU218" s="144"/>
      <c r="QV218" s="144"/>
      <c r="QW218" s="144"/>
      <c r="QX218" s="144"/>
      <c r="QY218" s="144"/>
      <c r="QZ218" s="144"/>
      <c r="RA218" s="144"/>
      <c r="RB218" s="144"/>
      <c r="RC218" s="144"/>
      <c r="RD218" s="144"/>
      <c r="RE218" s="144"/>
      <c r="RF218" s="144"/>
      <c r="RG218" s="144"/>
      <c r="RH218" s="144"/>
      <c r="RI218" s="144"/>
      <c r="RJ218" s="144"/>
      <c r="RK218" s="144"/>
      <c r="RL218" s="144"/>
      <c r="RM218" s="144"/>
      <c r="RN218" s="144"/>
      <c r="RO218" s="144"/>
      <c r="RP218" s="144"/>
      <c r="RQ218" s="144"/>
      <c r="RR218" s="144"/>
      <c r="RS218" s="144"/>
      <c r="RT218" s="144"/>
      <c r="RU218" s="144"/>
      <c r="RV218" s="144"/>
      <c r="RW218" s="144"/>
      <c r="RX218" s="144"/>
      <c r="RY218" s="144"/>
      <c r="RZ218" s="144"/>
      <c r="SA218" s="144"/>
      <c r="SB218" s="144"/>
      <c r="SC218" s="144"/>
      <c r="SD218" s="144"/>
      <c r="SE218" s="144"/>
      <c r="SF218" s="144"/>
      <c r="SG218" s="144"/>
      <c r="SH218" s="144"/>
      <c r="SI218" s="144"/>
      <c r="SJ218" s="144"/>
      <c r="SK218" s="144"/>
      <c r="SL218" s="144"/>
      <c r="SM218" s="144"/>
      <c r="SN218" s="144"/>
      <c r="SO218" s="144"/>
      <c r="SP218" s="144"/>
      <c r="SQ218" s="144"/>
      <c r="SR218" s="144"/>
      <c r="SS218" s="144"/>
      <c r="ST218" s="144"/>
      <c r="SU218" s="144"/>
      <c r="SV218" s="144"/>
      <c r="SW218" s="144"/>
      <c r="SX218" s="144"/>
      <c r="SY218" s="144"/>
      <c r="SZ218" s="144"/>
      <c r="TA218" s="144"/>
      <c r="TB218" s="144"/>
      <c r="TC218" s="144"/>
      <c r="TD218" s="144"/>
      <c r="TE218" s="144"/>
      <c r="TF218" s="144"/>
      <c r="TG218" s="144"/>
      <c r="TH218" s="144"/>
      <c r="TI218" s="144"/>
      <c r="TJ218" s="144"/>
      <c r="TK218" s="144"/>
      <c r="TL218" s="144"/>
      <c r="TM218" s="144"/>
      <c r="TN218" s="144"/>
      <c r="TO218" s="144"/>
      <c r="TP218" s="144"/>
      <c r="TQ218" s="144"/>
      <c r="TR218" s="144"/>
      <c r="TS218" s="144"/>
      <c r="TT218" s="144"/>
      <c r="TU218" s="144"/>
      <c r="TV218" s="144"/>
      <c r="TW218" s="144"/>
      <c r="TX218" s="144"/>
      <c r="TY218" s="144"/>
      <c r="TZ218" s="144"/>
      <c r="UA218" s="144"/>
      <c r="UB218" s="144"/>
      <c r="UC218" s="144"/>
      <c r="UD218" s="144"/>
      <c r="UE218" s="144"/>
      <c r="UF218" s="144"/>
      <c r="UG218" s="144"/>
      <c r="UH218" s="144"/>
      <c r="UI218" s="144"/>
      <c r="UJ218" s="144"/>
      <c r="UK218" s="144"/>
      <c r="UL218" s="144"/>
      <c r="UM218" s="144"/>
      <c r="UN218" s="144"/>
      <c r="UO218" s="144"/>
      <c r="UP218" s="144"/>
      <c r="UQ218" s="144"/>
      <c r="UR218" s="144"/>
      <c r="US218" s="144"/>
      <c r="UT218" s="144"/>
      <c r="UU218" s="144"/>
      <c r="UV218" s="144"/>
      <c r="UW218" s="144"/>
      <c r="UX218" s="144"/>
      <c r="UY218" s="144"/>
      <c r="UZ218" s="144"/>
      <c r="VA218" s="144"/>
      <c r="VB218" s="144"/>
      <c r="VC218" s="144"/>
      <c r="VD218" s="144"/>
      <c r="VE218" s="144"/>
      <c r="VF218" s="144"/>
      <c r="VG218" s="144"/>
      <c r="VH218" s="144"/>
      <c r="VI218" s="144"/>
      <c r="VJ218" s="144"/>
      <c r="VK218" s="144"/>
      <c r="VL218" s="144"/>
      <c r="VM218" s="144"/>
      <c r="VN218" s="144"/>
      <c r="VO218" s="144"/>
      <c r="VP218" s="144"/>
      <c r="VQ218" s="144"/>
      <c r="VR218" s="144"/>
      <c r="VS218" s="144"/>
      <c r="VT218" s="144"/>
      <c r="VU218" s="144"/>
      <c r="VV218" s="144"/>
      <c r="VW218" s="144"/>
      <c r="VX218" s="144"/>
      <c r="VY218" s="144"/>
      <c r="VZ218" s="144"/>
      <c r="WA218" s="144"/>
      <c r="WB218" s="144"/>
      <c r="WC218" s="144"/>
      <c r="WD218" s="144"/>
      <c r="WE218" s="144"/>
      <c r="WF218" s="144"/>
      <c r="WG218" s="144"/>
      <c r="WH218" s="144"/>
      <c r="WI218" s="144"/>
      <c r="WJ218" s="144"/>
      <c r="WK218" s="144"/>
      <c r="WL218" s="144"/>
      <c r="WM218" s="144"/>
      <c r="WN218" s="144"/>
      <c r="WO218" s="144"/>
      <c r="WP218" s="144"/>
      <c r="WQ218" s="144"/>
      <c r="WR218" s="144"/>
      <c r="WS218" s="144"/>
      <c r="WT218" s="144"/>
      <c r="WU218" s="144"/>
      <c r="WV218" s="144"/>
      <c r="WW218" s="144"/>
      <c r="WX218" s="144"/>
      <c r="WY218" s="144"/>
      <c r="WZ218" s="144"/>
      <c r="XA218" s="144"/>
      <c r="XB218" s="144"/>
      <c r="XC218" s="144"/>
      <c r="XD218" s="144"/>
      <c r="XE218" s="144"/>
      <c r="XF218" s="144"/>
      <c r="XG218" s="144"/>
      <c r="XH218" s="144"/>
      <c r="XI218" s="144"/>
      <c r="XJ218" s="144"/>
      <c r="XK218" s="144"/>
      <c r="XL218" s="144"/>
      <c r="XM218" s="144"/>
      <c r="XN218" s="144"/>
      <c r="XO218" s="144"/>
      <c r="XP218" s="144"/>
      <c r="XQ218" s="144"/>
      <c r="XR218" s="144"/>
      <c r="XS218" s="144"/>
      <c r="XT218" s="144"/>
      <c r="XU218" s="144"/>
      <c r="XV218" s="144"/>
      <c r="XW218" s="144"/>
      <c r="XX218" s="144"/>
      <c r="XY218" s="144"/>
      <c r="XZ218" s="144"/>
      <c r="YA218" s="144"/>
      <c r="YB218" s="144"/>
      <c r="YC218" s="144"/>
      <c r="YD218" s="144"/>
      <c r="YE218" s="144"/>
      <c r="YF218" s="144"/>
      <c r="YG218" s="144"/>
      <c r="YH218" s="144"/>
      <c r="YI218" s="144"/>
      <c r="YJ218" s="144"/>
      <c r="YK218" s="144"/>
      <c r="YL218" s="144"/>
      <c r="YM218" s="144"/>
      <c r="YN218" s="144"/>
      <c r="YO218" s="144"/>
      <c r="YP218" s="144"/>
      <c r="YQ218" s="144"/>
      <c r="YR218" s="144"/>
      <c r="YS218" s="144"/>
      <c r="YT218" s="144"/>
      <c r="YU218" s="144"/>
      <c r="YV218" s="144"/>
      <c r="YW218" s="144"/>
      <c r="YX218" s="144"/>
      <c r="YY218" s="144"/>
      <c r="YZ218" s="144"/>
      <c r="ZA218" s="144"/>
      <c r="ZB218" s="144"/>
      <c r="ZC218" s="144"/>
      <c r="ZD218" s="144"/>
      <c r="ZE218" s="144"/>
      <c r="ZF218" s="144"/>
      <c r="ZG218" s="144"/>
      <c r="ZH218" s="144"/>
      <c r="ZI218" s="144"/>
      <c r="ZJ218" s="144"/>
      <c r="ZK218" s="144"/>
      <c r="ZL218" s="144"/>
      <c r="ZM218" s="144"/>
      <c r="ZN218" s="144"/>
      <c r="ZO218" s="144"/>
      <c r="ZP218" s="144"/>
      <c r="ZQ218" s="144"/>
      <c r="ZR218" s="144"/>
      <c r="ZS218" s="144"/>
      <c r="ZT218" s="144"/>
      <c r="ZU218" s="144"/>
      <c r="ZV218" s="144"/>
      <c r="ZW218" s="144"/>
      <c r="ZX218" s="144"/>
      <c r="ZY218" s="144"/>
      <c r="ZZ218" s="144"/>
      <c r="AAA218" s="144"/>
      <c r="AAB218" s="144"/>
      <c r="AAC218" s="144"/>
      <c r="AAD218" s="144"/>
      <c r="AAE218" s="144"/>
      <c r="AAF218" s="144"/>
      <c r="AAG218" s="144"/>
      <c r="AAH218" s="144"/>
      <c r="AAI218" s="144"/>
      <c r="AAJ218" s="144"/>
      <c r="AAK218" s="144"/>
      <c r="AAL218" s="144"/>
      <c r="AAM218" s="144"/>
      <c r="AAN218" s="144"/>
      <c r="AAO218" s="144"/>
      <c r="AAP218" s="144"/>
      <c r="AAQ218" s="144"/>
      <c r="AAR218" s="144"/>
      <c r="AAS218" s="144"/>
      <c r="AAT218" s="144"/>
      <c r="AAU218" s="144"/>
      <c r="AAV218" s="144"/>
      <c r="AAW218" s="144"/>
      <c r="AAX218" s="144"/>
      <c r="AAY218" s="144"/>
      <c r="AAZ218" s="144"/>
      <c r="ABA218" s="144"/>
      <c r="ABB218" s="144"/>
      <c r="ABC218" s="144"/>
      <c r="ABD218" s="144"/>
      <c r="ABE218" s="144"/>
      <c r="ABF218" s="144"/>
      <c r="ABG218" s="144"/>
      <c r="ABH218" s="144"/>
      <c r="ABI218" s="144"/>
      <c r="ABJ218" s="144"/>
      <c r="ABK218" s="144"/>
      <c r="ABL218" s="144"/>
      <c r="ABM218" s="144"/>
      <c r="ABN218" s="144"/>
      <c r="ABO218" s="144"/>
      <c r="ABP218" s="144"/>
      <c r="ABQ218" s="144"/>
      <c r="ABR218" s="144"/>
      <c r="ABS218" s="144"/>
      <c r="ABT218" s="144"/>
      <c r="ABU218" s="144"/>
      <c r="ABV218" s="144"/>
      <c r="ABW218" s="144"/>
      <c r="ABX218" s="144"/>
      <c r="ABY218" s="144"/>
      <c r="ABZ218" s="144"/>
      <c r="ACA218" s="144"/>
      <c r="ACB218" s="144"/>
      <c r="ACC218" s="144"/>
      <c r="ACD218" s="144"/>
      <c r="ACE218" s="144"/>
      <c r="ACF218" s="144"/>
      <c r="ACG218" s="144"/>
      <c r="ACH218" s="144"/>
      <c r="ACI218" s="144"/>
      <c r="ACJ218" s="144"/>
      <c r="ACK218" s="144"/>
      <c r="ACL218" s="144"/>
      <c r="ACM218" s="144"/>
      <c r="ACN218" s="144"/>
      <c r="ACO218" s="144"/>
      <c r="ACP218" s="144"/>
      <c r="ACQ218" s="144"/>
      <c r="ACR218" s="144"/>
      <c r="ACS218" s="144"/>
      <c r="ACT218" s="144"/>
      <c r="ACU218" s="144"/>
      <c r="ACV218" s="144"/>
      <c r="ACW218" s="144"/>
      <c r="ACX218" s="144"/>
      <c r="ACY218" s="144"/>
      <c r="ACZ218" s="144"/>
      <c r="ADA218" s="144"/>
      <c r="ADB218" s="144"/>
      <c r="ADC218" s="144"/>
      <c r="ADD218" s="144"/>
      <c r="ADE218" s="144"/>
      <c r="ADF218" s="144"/>
      <c r="ADG218" s="144"/>
      <c r="ADH218" s="144"/>
      <c r="ADI218" s="144"/>
      <c r="ADJ218" s="144"/>
      <c r="ADK218" s="144"/>
      <c r="ADL218" s="144"/>
      <c r="ADM218" s="144"/>
      <c r="ADN218" s="144"/>
      <c r="ADO218" s="144"/>
      <c r="ADP218" s="144"/>
      <c r="ADQ218" s="144"/>
      <c r="ADR218" s="144"/>
      <c r="ADS218" s="144"/>
      <c r="ADT218" s="144"/>
      <c r="ADU218" s="144"/>
      <c r="ADV218" s="144"/>
      <c r="ADW218" s="144"/>
      <c r="ADX218" s="144"/>
      <c r="ADY218" s="144"/>
      <c r="ADZ218" s="144"/>
      <c r="AEA218" s="144"/>
      <c r="AEB218" s="144"/>
      <c r="AEC218" s="144"/>
      <c r="AED218" s="144"/>
      <c r="AEE218" s="144"/>
      <c r="AEF218" s="144"/>
      <c r="AEG218" s="144"/>
      <c r="AEH218" s="144"/>
      <c r="AEI218" s="144"/>
      <c r="AEJ218" s="144"/>
      <c r="AEK218" s="144"/>
      <c r="AEL218" s="144"/>
      <c r="AEM218" s="144"/>
      <c r="AEN218" s="144"/>
      <c r="AEO218" s="144"/>
      <c r="AEP218" s="144"/>
      <c r="AEQ218" s="144"/>
      <c r="AER218" s="144"/>
      <c r="AES218" s="144"/>
      <c r="AET218" s="144"/>
      <c r="AEU218" s="144"/>
      <c r="AEV218" s="144"/>
      <c r="AEW218" s="144"/>
      <c r="AEX218" s="144"/>
      <c r="AEY218" s="144"/>
      <c r="AEZ218" s="144"/>
      <c r="AFA218" s="144"/>
      <c r="AFB218" s="144"/>
      <c r="AFC218" s="144"/>
      <c r="AFD218" s="144"/>
      <c r="AFE218" s="144"/>
      <c r="AFF218" s="144"/>
      <c r="AFG218" s="144"/>
      <c r="AFH218" s="144"/>
      <c r="AFI218" s="144"/>
      <c r="AFJ218" s="144"/>
      <c r="AFK218" s="144"/>
      <c r="AFL218" s="144"/>
      <c r="AFM218" s="144"/>
      <c r="AFN218" s="144"/>
      <c r="AFO218" s="144"/>
      <c r="AFP218" s="144"/>
      <c r="AFQ218" s="144"/>
      <c r="AFR218" s="144"/>
      <c r="AFS218" s="144"/>
      <c r="AFT218" s="144"/>
      <c r="AFU218" s="144"/>
      <c r="AFV218" s="144"/>
      <c r="AFW218" s="144"/>
      <c r="AFX218" s="144"/>
      <c r="AFY218" s="144"/>
      <c r="AFZ218" s="144"/>
      <c r="AGA218" s="144"/>
      <c r="AGB218" s="144"/>
      <c r="AGC218" s="144"/>
      <c r="AGD218" s="144"/>
      <c r="AGE218" s="144"/>
      <c r="AGF218" s="144"/>
      <c r="AGG218" s="144"/>
      <c r="AGH218" s="144"/>
      <c r="AGI218" s="144"/>
      <c r="AGJ218" s="144"/>
      <c r="AGK218" s="144"/>
      <c r="AGL218" s="144"/>
      <c r="AGM218" s="144"/>
      <c r="AGN218" s="144"/>
      <c r="AGO218" s="144"/>
      <c r="AGP218" s="144"/>
      <c r="AGQ218" s="144"/>
      <c r="AGR218" s="144"/>
      <c r="AGS218" s="144"/>
      <c r="AGT218" s="144"/>
      <c r="AGU218" s="144"/>
      <c r="AGV218" s="144"/>
      <c r="AGW218" s="144"/>
      <c r="AGX218" s="144"/>
      <c r="AGY218" s="144"/>
      <c r="AGZ218" s="144"/>
      <c r="AHA218" s="144"/>
      <c r="AHB218" s="144"/>
      <c r="AHC218" s="144"/>
      <c r="AHD218" s="144"/>
      <c r="AHE218" s="144"/>
      <c r="AHF218" s="144"/>
      <c r="AHG218" s="144"/>
      <c r="AHH218" s="144"/>
      <c r="AHI218" s="144"/>
      <c r="AHJ218" s="144"/>
      <c r="AHK218" s="144"/>
      <c r="AHL218" s="144"/>
      <c r="AHM218" s="144"/>
      <c r="AHN218" s="144"/>
      <c r="AHO218" s="144"/>
      <c r="AHP218" s="144"/>
      <c r="AHQ218" s="144"/>
      <c r="AHR218" s="144"/>
      <c r="AHS218" s="144"/>
      <c r="AHT218" s="144"/>
      <c r="AHU218" s="144"/>
      <c r="AHV218" s="144"/>
      <c r="AHW218" s="144"/>
      <c r="AHX218" s="144"/>
      <c r="AHY218" s="144"/>
      <c r="AHZ218" s="144"/>
      <c r="AIA218" s="144"/>
      <c r="AIB218" s="144"/>
      <c r="AIC218" s="144"/>
      <c r="AID218" s="144"/>
      <c r="AIE218" s="144"/>
      <c r="AIF218" s="144"/>
      <c r="AIG218" s="144"/>
      <c r="AIH218" s="144"/>
      <c r="AII218" s="144"/>
      <c r="AIJ218" s="144"/>
      <c r="AIK218" s="144"/>
      <c r="AIL218" s="144"/>
      <c r="AIM218" s="144"/>
      <c r="AIN218" s="144"/>
      <c r="AIO218" s="144"/>
      <c r="AIP218" s="144"/>
      <c r="AIQ218" s="144"/>
      <c r="AIR218" s="144"/>
      <c r="AIS218" s="144"/>
      <c r="AIT218" s="144"/>
      <c r="AIU218" s="144"/>
      <c r="AIV218" s="144"/>
      <c r="AIW218" s="144"/>
      <c r="AIX218" s="144"/>
      <c r="AIY218" s="144"/>
      <c r="AIZ218" s="144"/>
      <c r="AJA218" s="144"/>
      <c r="AJB218" s="144"/>
      <c r="AJC218" s="144"/>
      <c r="AJD218" s="144"/>
      <c r="AJE218" s="144"/>
      <c r="AJF218" s="144"/>
      <c r="AJG218" s="144"/>
      <c r="AJH218" s="144"/>
      <c r="AJI218" s="144"/>
      <c r="AJJ218" s="144"/>
      <c r="AJK218" s="144"/>
      <c r="AJL218" s="144"/>
      <c r="AJM218" s="144"/>
      <c r="AJN218" s="144"/>
      <c r="AJO218" s="144"/>
      <c r="AJP218" s="144"/>
      <c r="AJQ218" s="144"/>
      <c r="AJR218" s="144"/>
      <c r="AJS218" s="144"/>
      <c r="AJT218" s="144"/>
      <c r="AJU218" s="144"/>
      <c r="AJV218" s="144"/>
      <c r="AJW218" s="144"/>
      <c r="AJX218" s="144"/>
      <c r="AJY218" s="144"/>
      <c r="AJZ218" s="144"/>
      <c r="AKA218" s="144"/>
      <c r="AKB218" s="144"/>
      <c r="AKC218" s="144"/>
      <c r="AKD218" s="144"/>
      <c r="AKE218" s="144"/>
      <c r="AKF218" s="144"/>
      <c r="AKG218" s="144"/>
      <c r="AKH218" s="144"/>
      <c r="AKI218" s="144"/>
    </row>
    <row r="219" spans="1:971" s="144" customFormat="1" ht="214.5" customHeight="1">
      <c r="A219" s="481"/>
      <c r="B219" s="481"/>
      <c r="C219" s="479"/>
      <c r="D219" s="479"/>
      <c r="E219" s="479"/>
      <c r="F219" s="613"/>
      <c r="G219" s="611"/>
      <c r="H219" s="611"/>
      <c r="I219" s="610"/>
      <c r="J219" s="610"/>
      <c r="K219" s="610"/>
      <c r="L219" s="610"/>
      <c r="M219" s="610"/>
      <c r="N219" s="488"/>
      <c r="O219" s="491"/>
      <c r="P219" s="488"/>
      <c r="Q219" s="491"/>
      <c r="R219" s="488"/>
      <c r="S219" s="491"/>
      <c r="T219" s="488"/>
      <c r="U219" s="488"/>
      <c r="V219" s="500"/>
      <c r="W219" s="498"/>
      <c r="X219" s="305"/>
      <c r="Y219" s="608"/>
      <c r="Z219" s="308"/>
      <c r="AA219" s="608"/>
    </row>
    <row r="220" spans="1:971" s="144" customFormat="1" ht="403.15" customHeight="1">
      <c r="A220" s="481" t="s">
        <v>150</v>
      </c>
      <c r="B220" s="481" t="s">
        <v>151</v>
      </c>
      <c r="C220" s="479" t="s">
        <v>259</v>
      </c>
      <c r="D220" s="479" t="s">
        <v>321</v>
      </c>
      <c r="E220" s="479" t="s">
        <v>322</v>
      </c>
      <c r="F220" s="612" t="s">
        <v>1524</v>
      </c>
      <c r="G220" s="611">
        <v>45292</v>
      </c>
      <c r="H220" s="611">
        <v>45322</v>
      </c>
      <c r="I220" s="610" t="s">
        <v>262</v>
      </c>
      <c r="J220" s="610" t="s">
        <v>263</v>
      </c>
      <c r="K220" s="610" t="s">
        <v>264</v>
      </c>
      <c r="L220" s="609" t="s">
        <v>1535</v>
      </c>
      <c r="M220" s="609" t="s">
        <v>1544</v>
      </c>
      <c r="N220" s="488">
        <v>0.25</v>
      </c>
      <c r="O220" s="491"/>
      <c r="P220" s="488">
        <v>0.25</v>
      </c>
      <c r="Q220" s="491"/>
      <c r="R220" s="488">
        <v>0.25</v>
      </c>
      <c r="S220" s="491"/>
      <c r="T220" s="488">
        <v>0.25</v>
      </c>
      <c r="U220" s="488"/>
      <c r="V220" s="500">
        <f>N220+P221+R221+T221</f>
        <v>0.25</v>
      </c>
      <c r="W220" s="498"/>
      <c r="X220" s="303"/>
      <c r="Y220" s="607"/>
      <c r="Z220" s="306"/>
      <c r="AA220" s="607"/>
      <c r="AB220" s="214"/>
      <c r="AC220" s="214"/>
    </row>
    <row r="221" spans="1:971" s="145" customFormat="1" ht="192" customHeight="1">
      <c r="A221" s="481"/>
      <c r="B221" s="481"/>
      <c r="C221" s="479"/>
      <c r="D221" s="479"/>
      <c r="E221" s="479"/>
      <c r="F221" s="614"/>
      <c r="G221" s="611"/>
      <c r="H221" s="611"/>
      <c r="I221" s="610"/>
      <c r="J221" s="610"/>
      <c r="K221" s="610"/>
      <c r="L221" s="610"/>
      <c r="M221" s="610"/>
      <c r="N221" s="488"/>
      <c r="O221" s="491"/>
      <c r="P221" s="488"/>
      <c r="Q221" s="491"/>
      <c r="R221" s="488"/>
      <c r="S221" s="491"/>
      <c r="T221" s="488"/>
      <c r="U221" s="488"/>
      <c r="V221" s="500"/>
      <c r="W221" s="498"/>
      <c r="X221" s="305"/>
      <c r="Y221" s="608"/>
      <c r="Z221" s="308"/>
      <c r="AA221" s="608"/>
      <c r="AB221" s="144"/>
      <c r="AC221" s="144"/>
      <c r="AD221" s="144"/>
      <c r="AE221" s="144"/>
      <c r="AF221" s="144"/>
      <c r="AG221" s="144"/>
      <c r="AH221" s="144"/>
      <c r="AI221" s="144"/>
      <c r="AJ221" s="144"/>
      <c r="AK221" s="144"/>
      <c r="AL221" s="144"/>
      <c r="AM221" s="144"/>
      <c r="AN221" s="144"/>
      <c r="AO221" s="144"/>
      <c r="AP221" s="144"/>
      <c r="AQ221" s="144"/>
      <c r="AR221" s="144"/>
      <c r="AS221" s="144"/>
      <c r="AT221" s="144"/>
      <c r="AU221" s="144"/>
      <c r="AV221" s="144"/>
      <c r="AW221" s="144"/>
      <c r="AX221" s="144"/>
      <c r="AY221" s="144"/>
      <c r="AZ221" s="144"/>
      <c r="BA221" s="144"/>
      <c r="BB221" s="144"/>
      <c r="BC221" s="144"/>
      <c r="BD221" s="144"/>
      <c r="BE221" s="144"/>
      <c r="BF221" s="144"/>
      <c r="BG221" s="144"/>
      <c r="BH221" s="144"/>
      <c r="BI221" s="144"/>
      <c r="BJ221" s="144"/>
      <c r="BK221" s="144"/>
      <c r="BL221" s="144"/>
      <c r="BM221" s="144"/>
      <c r="BN221" s="144"/>
      <c r="BO221" s="144"/>
      <c r="BP221" s="144"/>
      <c r="BQ221" s="144"/>
      <c r="BR221" s="144"/>
      <c r="BS221" s="144"/>
      <c r="BT221" s="144"/>
      <c r="BU221" s="144"/>
      <c r="BV221" s="144"/>
      <c r="BW221" s="144"/>
      <c r="BX221" s="144"/>
      <c r="BY221" s="144"/>
      <c r="BZ221" s="144"/>
      <c r="CA221" s="144"/>
      <c r="CB221" s="144"/>
      <c r="CC221" s="144"/>
      <c r="CD221" s="144"/>
      <c r="CE221" s="144"/>
      <c r="CF221" s="144"/>
      <c r="CG221" s="144"/>
      <c r="CH221" s="144"/>
      <c r="CI221" s="144"/>
      <c r="CJ221" s="144"/>
      <c r="CK221" s="144"/>
      <c r="CL221" s="144"/>
      <c r="CM221" s="144"/>
      <c r="CN221" s="144"/>
      <c r="CO221" s="144"/>
      <c r="CP221" s="144"/>
      <c r="CQ221" s="144"/>
      <c r="CR221" s="144"/>
      <c r="CS221" s="144"/>
      <c r="CT221" s="144"/>
      <c r="CU221" s="144"/>
      <c r="CV221" s="144"/>
      <c r="CW221" s="144"/>
      <c r="CX221" s="144"/>
      <c r="CY221" s="144"/>
      <c r="CZ221" s="144"/>
      <c r="DA221" s="144"/>
      <c r="DB221" s="144"/>
      <c r="DC221" s="144"/>
      <c r="DD221" s="144"/>
      <c r="DE221" s="144"/>
      <c r="DF221" s="144"/>
      <c r="DG221" s="144"/>
      <c r="DH221" s="144"/>
      <c r="DI221" s="144"/>
      <c r="DJ221" s="144"/>
      <c r="DK221" s="144"/>
      <c r="DL221" s="144"/>
      <c r="DM221" s="144"/>
      <c r="DN221" s="144"/>
      <c r="DO221" s="144"/>
      <c r="DP221" s="144"/>
      <c r="DQ221" s="144"/>
      <c r="DR221" s="144"/>
      <c r="DS221" s="144"/>
      <c r="DT221" s="144"/>
      <c r="DU221" s="144"/>
      <c r="DV221" s="144"/>
      <c r="DW221" s="144"/>
      <c r="DX221" s="144"/>
      <c r="DY221" s="144"/>
      <c r="DZ221" s="144"/>
      <c r="EA221" s="144"/>
      <c r="EB221" s="144"/>
      <c r="EC221" s="144"/>
      <c r="ED221" s="144"/>
      <c r="EE221" s="144"/>
      <c r="EF221" s="144"/>
      <c r="EG221" s="144"/>
      <c r="EH221" s="144"/>
      <c r="EI221" s="144"/>
      <c r="EJ221" s="144"/>
      <c r="EK221" s="144"/>
      <c r="EL221" s="144"/>
      <c r="EM221" s="144"/>
      <c r="EN221" s="144"/>
      <c r="EO221" s="144"/>
      <c r="EP221" s="144"/>
      <c r="EQ221" s="144"/>
      <c r="ER221" s="144"/>
      <c r="ES221" s="144"/>
      <c r="ET221" s="144"/>
      <c r="EU221" s="144"/>
      <c r="EV221" s="144"/>
      <c r="EW221" s="144"/>
      <c r="EX221" s="144"/>
      <c r="EY221" s="144"/>
      <c r="EZ221" s="144"/>
      <c r="FA221" s="144"/>
      <c r="FB221" s="144"/>
      <c r="FC221" s="144"/>
      <c r="FD221" s="144"/>
      <c r="FE221" s="144"/>
      <c r="FF221" s="144"/>
      <c r="FG221" s="144"/>
      <c r="FH221" s="144"/>
      <c r="FI221" s="144"/>
      <c r="FJ221" s="144"/>
      <c r="FK221" s="144"/>
      <c r="FL221" s="144"/>
      <c r="FM221" s="144"/>
      <c r="FN221" s="144"/>
      <c r="FO221" s="144"/>
      <c r="FP221" s="144"/>
      <c r="FQ221" s="144"/>
      <c r="FR221" s="144"/>
      <c r="FS221" s="144"/>
      <c r="FT221" s="144"/>
      <c r="FU221" s="144"/>
      <c r="FV221" s="144"/>
      <c r="FW221" s="144"/>
      <c r="FX221" s="144"/>
      <c r="FY221" s="144"/>
      <c r="FZ221" s="144"/>
      <c r="GA221" s="144"/>
      <c r="GB221" s="144"/>
      <c r="GC221" s="144"/>
      <c r="GD221" s="144"/>
      <c r="GE221" s="144"/>
      <c r="GF221" s="144"/>
      <c r="GG221" s="144"/>
      <c r="GH221" s="144"/>
      <c r="GI221" s="144"/>
      <c r="GJ221" s="144"/>
      <c r="GK221" s="144"/>
      <c r="GL221" s="144"/>
      <c r="GM221" s="144"/>
      <c r="GN221" s="144"/>
      <c r="GO221" s="144"/>
      <c r="GP221" s="144"/>
      <c r="GQ221" s="144"/>
      <c r="GR221" s="144"/>
      <c r="GS221" s="144"/>
      <c r="GT221" s="144"/>
      <c r="GU221" s="144"/>
      <c r="GV221" s="144"/>
      <c r="GW221" s="144"/>
      <c r="GX221" s="144"/>
      <c r="GY221" s="144"/>
      <c r="GZ221" s="144"/>
      <c r="HA221" s="144"/>
      <c r="HB221" s="144"/>
      <c r="HC221" s="144"/>
      <c r="HD221" s="144"/>
      <c r="HE221" s="144"/>
      <c r="HF221" s="144"/>
      <c r="HG221" s="144"/>
      <c r="HH221" s="144"/>
      <c r="HI221" s="144"/>
      <c r="HJ221" s="144"/>
      <c r="HK221" s="144"/>
      <c r="HL221" s="144"/>
      <c r="HM221" s="144"/>
      <c r="HN221" s="144"/>
      <c r="HO221" s="144"/>
      <c r="HP221" s="144"/>
      <c r="HQ221" s="144"/>
      <c r="HR221" s="144"/>
      <c r="HS221" s="144"/>
      <c r="HT221" s="144"/>
      <c r="HU221" s="144"/>
      <c r="HV221" s="144"/>
      <c r="HW221" s="144"/>
      <c r="HX221" s="144"/>
      <c r="HY221" s="144"/>
      <c r="HZ221" s="144"/>
      <c r="IA221" s="144"/>
      <c r="IB221" s="144"/>
      <c r="IC221" s="144"/>
      <c r="ID221" s="144"/>
      <c r="IE221" s="144"/>
      <c r="IF221" s="144"/>
      <c r="IG221" s="144"/>
      <c r="IH221" s="144"/>
      <c r="II221" s="144"/>
      <c r="IJ221" s="144"/>
      <c r="IK221" s="144"/>
      <c r="IL221" s="144"/>
      <c r="IM221" s="144"/>
      <c r="IN221" s="144"/>
      <c r="IO221" s="144"/>
      <c r="IP221" s="144"/>
      <c r="IQ221" s="144"/>
      <c r="IR221" s="144"/>
      <c r="IS221" s="144"/>
      <c r="IT221" s="144"/>
      <c r="IU221" s="144"/>
      <c r="IV221" s="144"/>
      <c r="IW221" s="144"/>
      <c r="IX221" s="144"/>
      <c r="IY221" s="144"/>
      <c r="IZ221" s="144"/>
      <c r="JA221" s="144"/>
      <c r="JB221" s="144"/>
      <c r="JC221" s="144"/>
      <c r="JD221" s="144"/>
      <c r="JE221" s="144"/>
      <c r="JF221" s="144"/>
      <c r="JG221" s="144"/>
      <c r="JH221" s="144"/>
      <c r="JI221" s="144"/>
      <c r="JJ221" s="144"/>
      <c r="JK221" s="144"/>
      <c r="JL221" s="144"/>
      <c r="JM221" s="144"/>
      <c r="JN221" s="144"/>
      <c r="JO221" s="144"/>
      <c r="JP221" s="144"/>
      <c r="JQ221" s="144"/>
      <c r="JR221" s="144"/>
      <c r="JS221" s="144"/>
      <c r="JT221" s="144"/>
      <c r="JU221" s="144"/>
      <c r="JV221" s="144"/>
      <c r="JW221" s="144"/>
      <c r="JX221" s="144"/>
      <c r="JY221" s="144"/>
      <c r="JZ221" s="144"/>
      <c r="KA221" s="144"/>
      <c r="KB221" s="144"/>
      <c r="KC221" s="144"/>
      <c r="KD221" s="144"/>
      <c r="KE221" s="144"/>
      <c r="KF221" s="144"/>
      <c r="KG221" s="144"/>
      <c r="KH221" s="144"/>
      <c r="KI221" s="144"/>
      <c r="KJ221" s="144"/>
      <c r="KK221" s="144"/>
      <c r="KL221" s="144"/>
      <c r="KM221" s="144"/>
      <c r="KN221" s="144"/>
      <c r="KO221" s="144"/>
      <c r="KP221" s="144"/>
      <c r="KQ221" s="144"/>
      <c r="KR221" s="144"/>
      <c r="KS221" s="144"/>
      <c r="KT221" s="144"/>
      <c r="KU221" s="144"/>
      <c r="KV221" s="144"/>
      <c r="KW221" s="144"/>
      <c r="KX221" s="144"/>
      <c r="KY221" s="144"/>
      <c r="KZ221" s="144"/>
      <c r="LA221" s="144"/>
      <c r="LB221" s="144"/>
      <c r="LC221" s="144"/>
      <c r="LD221" s="144"/>
      <c r="LE221" s="144"/>
      <c r="LF221" s="144"/>
      <c r="LG221" s="144"/>
      <c r="LH221" s="144"/>
      <c r="LI221" s="144"/>
      <c r="LJ221" s="144"/>
      <c r="LK221" s="144"/>
      <c r="LL221" s="144"/>
      <c r="LM221" s="144"/>
      <c r="LN221" s="144"/>
      <c r="LO221" s="144"/>
      <c r="LP221" s="144"/>
      <c r="LQ221" s="144"/>
      <c r="LR221" s="144"/>
      <c r="LS221" s="144"/>
      <c r="LT221" s="144"/>
      <c r="LU221" s="144"/>
      <c r="LV221" s="144"/>
      <c r="LW221" s="144"/>
      <c r="LX221" s="144"/>
      <c r="LY221" s="144"/>
      <c r="LZ221" s="144"/>
      <c r="MA221" s="144"/>
      <c r="MB221" s="144"/>
      <c r="MC221" s="144"/>
      <c r="MD221" s="144"/>
      <c r="ME221" s="144"/>
      <c r="MF221" s="144"/>
      <c r="MG221" s="144"/>
      <c r="MH221" s="144"/>
      <c r="MI221" s="144"/>
      <c r="MJ221" s="144"/>
      <c r="MK221" s="144"/>
      <c r="ML221" s="144"/>
      <c r="MM221" s="144"/>
      <c r="MN221" s="144"/>
      <c r="MO221" s="144"/>
      <c r="MP221" s="144"/>
      <c r="MQ221" s="144"/>
      <c r="MR221" s="144"/>
      <c r="MS221" s="144"/>
      <c r="MT221" s="144"/>
      <c r="MU221" s="144"/>
      <c r="MV221" s="144"/>
      <c r="MW221" s="144"/>
      <c r="MX221" s="144"/>
      <c r="MY221" s="144"/>
      <c r="MZ221" s="144"/>
      <c r="NA221" s="144"/>
      <c r="NB221" s="144"/>
      <c r="NC221" s="144"/>
      <c r="ND221" s="144"/>
      <c r="NE221" s="144"/>
      <c r="NF221" s="144"/>
      <c r="NG221" s="144"/>
      <c r="NH221" s="144"/>
      <c r="NI221" s="144"/>
      <c r="NJ221" s="144"/>
      <c r="NK221" s="144"/>
      <c r="NL221" s="144"/>
      <c r="NM221" s="144"/>
      <c r="NN221" s="144"/>
      <c r="NO221" s="144"/>
      <c r="NP221" s="144"/>
      <c r="NQ221" s="144"/>
      <c r="NR221" s="144"/>
      <c r="NS221" s="144"/>
      <c r="NT221" s="144"/>
      <c r="NU221" s="144"/>
      <c r="NV221" s="144"/>
      <c r="NW221" s="144"/>
      <c r="NX221" s="144"/>
      <c r="NY221" s="144"/>
      <c r="NZ221" s="144"/>
      <c r="OA221" s="144"/>
      <c r="OB221" s="144"/>
      <c r="OC221" s="144"/>
      <c r="OD221" s="144"/>
      <c r="OE221" s="144"/>
      <c r="OF221" s="144"/>
      <c r="OG221" s="144"/>
      <c r="OH221" s="144"/>
      <c r="OI221" s="144"/>
      <c r="OJ221" s="144"/>
      <c r="OK221" s="144"/>
      <c r="OL221" s="144"/>
      <c r="OM221" s="144"/>
      <c r="ON221" s="144"/>
      <c r="OO221" s="144"/>
      <c r="OP221" s="144"/>
      <c r="OQ221" s="144"/>
      <c r="OR221" s="144"/>
      <c r="OS221" s="144"/>
      <c r="OT221" s="144"/>
      <c r="OU221" s="144"/>
      <c r="OV221" s="144"/>
      <c r="OW221" s="144"/>
      <c r="OX221" s="144"/>
      <c r="OY221" s="144"/>
      <c r="OZ221" s="144"/>
      <c r="PA221" s="144"/>
      <c r="PB221" s="144"/>
      <c r="PC221" s="144"/>
      <c r="PD221" s="144"/>
      <c r="PE221" s="144"/>
      <c r="PF221" s="144"/>
      <c r="PG221" s="144"/>
      <c r="PH221" s="144"/>
      <c r="PI221" s="144"/>
      <c r="PJ221" s="144"/>
      <c r="PK221" s="144"/>
      <c r="PL221" s="144"/>
      <c r="PM221" s="144"/>
      <c r="PN221" s="144"/>
      <c r="PO221" s="144"/>
      <c r="PP221" s="144"/>
      <c r="PQ221" s="144"/>
      <c r="PR221" s="144"/>
      <c r="PS221" s="144"/>
      <c r="PT221" s="144"/>
      <c r="PU221" s="144"/>
      <c r="PV221" s="144"/>
      <c r="PW221" s="144"/>
      <c r="PX221" s="144"/>
      <c r="PY221" s="144"/>
      <c r="PZ221" s="144"/>
      <c r="QA221" s="144"/>
      <c r="QB221" s="144"/>
      <c r="QC221" s="144"/>
      <c r="QD221" s="144"/>
      <c r="QE221" s="144"/>
      <c r="QF221" s="144"/>
      <c r="QG221" s="144"/>
      <c r="QH221" s="144"/>
      <c r="QI221" s="144"/>
      <c r="QJ221" s="144"/>
      <c r="QK221" s="144"/>
      <c r="QL221" s="144"/>
      <c r="QM221" s="144"/>
      <c r="QN221" s="144"/>
      <c r="QO221" s="144"/>
      <c r="QP221" s="144"/>
      <c r="QQ221" s="144"/>
      <c r="QR221" s="144"/>
      <c r="QS221" s="144"/>
      <c r="QT221" s="144"/>
      <c r="QU221" s="144"/>
      <c r="QV221" s="144"/>
      <c r="QW221" s="144"/>
      <c r="QX221" s="144"/>
      <c r="QY221" s="144"/>
      <c r="QZ221" s="144"/>
      <c r="RA221" s="144"/>
      <c r="RB221" s="144"/>
      <c r="RC221" s="144"/>
      <c r="RD221" s="144"/>
      <c r="RE221" s="144"/>
      <c r="RF221" s="144"/>
      <c r="RG221" s="144"/>
      <c r="RH221" s="144"/>
      <c r="RI221" s="144"/>
      <c r="RJ221" s="144"/>
      <c r="RK221" s="144"/>
      <c r="RL221" s="144"/>
      <c r="RM221" s="144"/>
      <c r="RN221" s="144"/>
      <c r="RO221" s="144"/>
      <c r="RP221" s="144"/>
      <c r="RQ221" s="144"/>
      <c r="RR221" s="144"/>
      <c r="RS221" s="144"/>
      <c r="RT221" s="144"/>
      <c r="RU221" s="144"/>
      <c r="RV221" s="144"/>
      <c r="RW221" s="144"/>
      <c r="RX221" s="144"/>
      <c r="RY221" s="144"/>
      <c r="RZ221" s="144"/>
      <c r="SA221" s="144"/>
      <c r="SB221" s="144"/>
      <c r="SC221" s="144"/>
      <c r="SD221" s="144"/>
      <c r="SE221" s="144"/>
      <c r="SF221" s="144"/>
      <c r="SG221" s="144"/>
      <c r="SH221" s="144"/>
      <c r="SI221" s="144"/>
      <c r="SJ221" s="144"/>
      <c r="SK221" s="144"/>
      <c r="SL221" s="144"/>
      <c r="SM221" s="144"/>
      <c r="SN221" s="144"/>
      <c r="SO221" s="144"/>
      <c r="SP221" s="144"/>
      <c r="SQ221" s="144"/>
      <c r="SR221" s="144"/>
      <c r="SS221" s="144"/>
      <c r="ST221" s="144"/>
      <c r="SU221" s="144"/>
      <c r="SV221" s="144"/>
      <c r="SW221" s="144"/>
      <c r="SX221" s="144"/>
      <c r="SY221" s="144"/>
      <c r="SZ221" s="144"/>
      <c r="TA221" s="144"/>
      <c r="TB221" s="144"/>
      <c r="TC221" s="144"/>
      <c r="TD221" s="144"/>
      <c r="TE221" s="144"/>
      <c r="TF221" s="144"/>
      <c r="TG221" s="144"/>
      <c r="TH221" s="144"/>
      <c r="TI221" s="144"/>
      <c r="TJ221" s="144"/>
      <c r="TK221" s="144"/>
      <c r="TL221" s="144"/>
      <c r="TM221" s="144"/>
      <c r="TN221" s="144"/>
      <c r="TO221" s="144"/>
      <c r="TP221" s="144"/>
      <c r="TQ221" s="144"/>
      <c r="TR221" s="144"/>
      <c r="TS221" s="144"/>
      <c r="TT221" s="144"/>
      <c r="TU221" s="144"/>
      <c r="TV221" s="144"/>
      <c r="TW221" s="144"/>
      <c r="TX221" s="144"/>
      <c r="TY221" s="144"/>
      <c r="TZ221" s="144"/>
      <c r="UA221" s="144"/>
      <c r="UB221" s="144"/>
      <c r="UC221" s="144"/>
      <c r="UD221" s="144"/>
      <c r="UE221" s="144"/>
      <c r="UF221" s="144"/>
      <c r="UG221" s="144"/>
      <c r="UH221" s="144"/>
      <c r="UI221" s="144"/>
      <c r="UJ221" s="144"/>
      <c r="UK221" s="144"/>
      <c r="UL221" s="144"/>
      <c r="UM221" s="144"/>
      <c r="UN221" s="144"/>
      <c r="UO221" s="144"/>
      <c r="UP221" s="144"/>
      <c r="UQ221" s="144"/>
      <c r="UR221" s="144"/>
      <c r="US221" s="144"/>
      <c r="UT221" s="144"/>
      <c r="UU221" s="144"/>
      <c r="UV221" s="144"/>
      <c r="UW221" s="144"/>
      <c r="UX221" s="144"/>
      <c r="UY221" s="144"/>
      <c r="UZ221" s="144"/>
      <c r="VA221" s="144"/>
      <c r="VB221" s="144"/>
      <c r="VC221" s="144"/>
      <c r="VD221" s="144"/>
      <c r="VE221" s="144"/>
      <c r="VF221" s="144"/>
      <c r="VG221" s="144"/>
      <c r="VH221" s="144"/>
      <c r="VI221" s="144"/>
      <c r="VJ221" s="144"/>
      <c r="VK221" s="144"/>
      <c r="VL221" s="144"/>
      <c r="VM221" s="144"/>
      <c r="VN221" s="144"/>
      <c r="VO221" s="144"/>
      <c r="VP221" s="144"/>
      <c r="VQ221" s="144"/>
      <c r="VR221" s="144"/>
      <c r="VS221" s="144"/>
      <c r="VT221" s="144"/>
      <c r="VU221" s="144"/>
      <c r="VV221" s="144"/>
      <c r="VW221" s="144"/>
      <c r="VX221" s="144"/>
      <c r="VY221" s="144"/>
      <c r="VZ221" s="144"/>
      <c r="WA221" s="144"/>
      <c r="WB221" s="144"/>
      <c r="WC221" s="144"/>
      <c r="WD221" s="144"/>
      <c r="WE221" s="144"/>
      <c r="WF221" s="144"/>
      <c r="WG221" s="144"/>
      <c r="WH221" s="144"/>
      <c r="WI221" s="144"/>
      <c r="WJ221" s="144"/>
      <c r="WK221" s="144"/>
      <c r="WL221" s="144"/>
      <c r="WM221" s="144"/>
      <c r="WN221" s="144"/>
      <c r="WO221" s="144"/>
      <c r="WP221" s="144"/>
      <c r="WQ221" s="144"/>
      <c r="WR221" s="144"/>
      <c r="WS221" s="144"/>
      <c r="WT221" s="144"/>
      <c r="WU221" s="144"/>
      <c r="WV221" s="144"/>
      <c r="WW221" s="144"/>
      <c r="WX221" s="144"/>
      <c r="WY221" s="144"/>
      <c r="WZ221" s="144"/>
      <c r="XA221" s="144"/>
      <c r="XB221" s="144"/>
      <c r="XC221" s="144"/>
      <c r="XD221" s="144"/>
      <c r="XE221" s="144"/>
      <c r="XF221" s="144"/>
      <c r="XG221" s="144"/>
      <c r="XH221" s="144"/>
      <c r="XI221" s="144"/>
      <c r="XJ221" s="144"/>
      <c r="XK221" s="144"/>
      <c r="XL221" s="144"/>
      <c r="XM221" s="144"/>
      <c r="XN221" s="144"/>
      <c r="XO221" s="144"/>
      <c r="XP221" s="144"/>
      <c r="XQ221" s="144"/>
      <c r="XR221" s="144"/>
      <c r="XS221" s="144"/>
      <c r="XT221" s="144"/>
      <c r="XU221" s="144"/>
      <c r="XV221" s="144"/>
      <c r="XW221" s="144"/>
      <c r="XX221" s="144"/>
      <c r="XY221" s="144"/>
      <c r="XZ221" s="144"/>
      <c r="YA221" s="144"/>
      <c r="YB221" s="144"/>
      <c r="YC221" s="144"/>
      <c r="YD221" s="144"/>
      <c r="YE221" s="144"/>
      <c r="YF221" s="144"/>
      <c r="YG221" s="144"/>
      <c r="YH221" s="144"/>
      <c r="YI221" s="144"/>
      <c r="YJ221" s="144"/>
      <c r="YK221" s="144"/>
      <c r="YL221" s="144"/>
      <c r="YM221" s="144"/>
      <c r="YN221" s="144"/>
      <c r="YO221" s="144"/>
      <c r="YP221" s="144"/>
      <c r="YQ221" s="144"/>
      <c r="YR221" s="144"/>
      <c r="YS221" s="144"/>
      <c r="YT221" s="144"/>
      <c r="YU221" s="144"/>
      <c r="YV221" s="144"/>
      <c r="YW221" s="144"/>
      <c r="YX221" s="144"/>
      <c r="YY221" s="144"/>
      <c r="YZ221" s="144"/>
      <c r="ZA221" s="144"/>
      <c r="ZB221" s="144"/>
      <c r="ZC221" s="144"/>
      <c r="ZD221" s="144"/>
      <c r="ZE221" s="144"/>
      <c r="ZF221" s="144"/>
      <c r="ZG221" s="144"/>
      <c r="ZH221" s="144"/>
      <c r="ZI221" s="144"/>
      <c r="ZJ221" s="144"/>
      <c r="ZK221" s="144"/>
      <c r="ZL221" s="144"/>
      <c r="ZM221" s="144"/>
      <c r="ZN221" s="144"/>
      <c r="ZO221" s="144"/>
      <c r="ZP221" s="144"/>
      <c r="ZQ221" s="144"/>
      <c r="ZR221" s="144"/>
      <c r="ZS221" s="144"/>
      <c r="ZT221" s="144"/>
      <c r="ZU221" s="144"/>
      <c r="ZV221" s="144"/>
      <c r="ZW221" s="144"/>
      <c r="ZX221" s="144"/>
      <c r="ZY221" s="144"/>
      <c r="ZZ221" s="144"/>
      <c r="AAA221" s="144"/>
      <c r="AAB221" s="144"/>
      <c r="AAC221" s="144"/>
      <c r="AAD221" s="144"/>
      <c r="AAE221" s="144"/>
      <c r="AAF221" s="144"/>
      <c r="AAG221" s="144"/>
      <c r="AAH221" s="144"/>
      <c r="AAI221" s="144"/>
      <c r="AAJ221" s="144"/>
      <c r="AAK221" s="144"/>
      <c r="AAL221" s="144"/>
      <c r="AAM221" s="144"/>
      <c r="AAN221" s="144"/>
      <c r="AAO221" s="144"/>
      <c r="AAP221" s="144"/>
      <c r="AAQ221" s="144"/>
      <c r="AAR221" s="144"/>
      <c r="AAS221" s="144"/>
      <c r="AAT221" s="144"/>
      <c r="AAU221" s="144"/>
      <c r="AAV221" s="144"/>
      <c r="AAW221" s="144"/>
      <c r="AAX221" s="144"/>
      <c r="AAY221" s="144"/>
      <c r="AAZ221" s="144"/>
      <c r="ABA221" s="144"/>
      <c r="ABB221" s="144"/>
      <c r="ABC221" s="144"/>
      <c r="ABD221" s="144"/>
      <c r="ABE221" s="144"/>
      <c r="ABF221" s="144"/>
      <c r="ABG221" s="144"/>
      <c r="ABH221" s="144"/>
      <c r="ABI221" s="144"/>
      <c r="ABJ221" s="144"/>
      <c r="ABK221" s="144"/>
      <c r="ABL221" s="144"/>
      <c r="ABM221" s="144"/>
      <c r="ABN221" s="144"/>
      <c r="ABO221" s="144"/>
      <c r="ABP221" s="144"/>
      <c r="ABQ221" s="144"/>
      <c r="ABR221" s="144"/>
      <c r="ABS221" s="144"/>
      <c r="ABT221" s="144"/>
      <c r="ABU221" s="144"/>
      <c r="ABV221" s="144"/>
      <c r="ABW221" s="144"/>
      <c r="ABX221" s="144"/>
      <c r="ABY221" s="144"/>
      <c r="ABZ221" s="144"/>
      <c r="ACA221" s="144"/>
      <c r="ACB221" s="144"/>
      <c r="ACC221" s="144"/>
      <c r="ACD221" s="144"/>
      <c r="ACE221" s="144"/>
      <c r="ACF221" s="144"/>
      <c r="ACG221" s="144"/>
      <c r="ACH221" s="144"/>
      <c r="ACI221" s="144"/>
      <c r="ACJ221" s="144"/>
      <c r="ACK221" s="144"/>
      <c r="ACL221" s="144"/>
      <c r="ACM221" s="144"/>
      <c r="ACN221" s="144"/>
      <c r="ACO221" s="144"/>
      <c r="ACP221" s="144"/>
      <c r="ACQ221" s="144"/>
      <c r="ACR221" s="144"/>
      <c r="ACS221" s="144"/>
      <c r="ACT221" s="144"/>
      <c r="ACU221" s="144"/>
      <c r="ACV221" s="144"/>
      <c r="ACW221" s="144"/>
      <c r="ACX221" s="144"/>
      <c r="ACY221" s="144"/>
      <c r="ACZ221" s="144"/>
      <c r="ADA221" s="144"/>
      <c r="ADB221" s="144"/>
      <c r="ADC221" s="144"/>
      <c r="ADD221" s="144"/>
      <c r="ADE221" s="144"/>
      <c r="ADF221" s="144"/>
      <c r="ADG221" s="144"/>
      <c r="ADH221" s="144"/>
      <c r="ADI221" s="144"/>
      <c r="ADJ221" s="144"/>
      <c r="ADK221" s="144"/>
      <c r="ADL221" s="144"/>
      <c r="ADM221" s="144"/>
      <c r="ADN221" s="144"/>
      <c r="ADO221" s="144"/>
      <c r="ADP221" s="144"/>
      <c r="ADQ221" s="144"/>
      <c r="ADR221" s="144"/>
      <c r="ADS221" s="144"/>
      <c r="ADT221" s="144"/>
      <c r="ADU221" s="144"/>
      <c r="ADV221" s="144"/>
      <c r="ADW221" s="144"/>
      <c r="ADX221" s="144"/>
      <c r="ADY221" s="144"/>
      <c r="ADZ221" s="144"/>
      <c r="AEA221" s="144"/>
      <c r="AEB221" s="144"/>
      <c r="AEC221" s="144"/>
      <c r="AED221" s="144"/>
      <c r="AEE221" s="144"/>
      <c r="AEF221" s="144"/>
      <c r="AEG221" s="144"/>
      <c r="AEH221" s="144"/>
      <c r="AEI221" s="144"/>
      <c r="AEJ221" s="144"/>
      <c r="AEK221" s="144"/>
      <c r="AEL221" s="144"/>
      <c r="AEM221" s="144"/>
      <c r="AEN221" s="144"/>
      <c r="AEO221" s="144"/>
      <c r="AEP221" s="144"/>
      <c r="AEQ221" s="144"/>
      <c r="AER221" s="144"/>
      <c r="AES221" s="144"/>
      <c r="AET221" s="144"/>
      <c r="AEU221" s="144"/>
      <c r="AEV221" s="144"/>
      <c r="AEW221" s="144"/>
      <c r="AEX221" s="144"/>
      <c r="AEY221" s="144"/>
      <c r="AEZ221" s="144"/>
      <c r="AFA221" s="144"/>
      <c r="AFB221" s="144"/>
      <c r="AFC221" s="144"/>
      <c r="AFD221" s="144"/>
      <c r="AFE221" s="144"/>
      <c r="AFF221" s="144"/>
      <c r="AFG221" s="144"/>
      <c r="AFH221" s="144"/>
      <c r="AFI221" s="144"/>
      <c r="AFJ221" s="144"/>
      <c r="AFK221" s="144"/>
      <c r="AFL221" s="144"/>
      <c r="AFM221" s="144"/>
      <c r="AFN221" s="144"/>
      <c r="AFO221" s="144"/>
      <c r="AFP221" s="144"/>
      <c r="AFQ221" s="144"/>
      <c r="AFR221" s="144"/>
      <c r="AFS221" s="144"/>
      <c r="AFT221" s="144"/>
      <c r="AFU221" s="144"/>
      <c r="AFV221" s="144"/>
      <c r="AFW221" s="144"/>
      <c r="AFX221" s="144"/>
      <c r="AFY221" s="144"/>
      <c r="AFZ221" s="144"/>
      <c r="AGA221" s="144"/>
      <c r="AGB221" s="144"/>
      <c r="AGC221" s="144"/>
      <c r="AGD221" s="144"/>
      <c r="AGE221" s="144"/>
      <c r="AGF221" s="144"/>
      <c r="AGG221" s="144"/>
      <c r="AGH221" s="144"/>
      <c r="AGI221" s="144"/>
      <c r="AGJ221" s="144"/>
      <c r="AGK221" s="144"/>
      <c r="AGL221" s="144"/>
      <c r="AGM221" s="144"/>
      <c r="AGN221" s="144"/>
      <c r="AGO221" s="144"/>
      <c r="AGP221" s="144"/>
      <c r="AGQ221" s="144"/>
      <c r="AGR221" s="144"/>
      <c r="AGS221" s="144"/>
      <c r="AGT221" s="144"/>
      <c r="AGU221" s="144"/>
      <c r="AGV221" s="144"/>
      <c r="AGW221" s="144"/>
      <c r="AGX221" s="144"/>
      <c r="AGY221" s="144"/>
      <c r="AGZ221" s="144"/>
      <c r="AHA221" s="144"/>
      <c r="AHB221" s="144"/>
      <c r="AHC221" s="144"/>
      <c r="AHD221" s="144"/>
      <c r="AHE221" s="144"/>
      <c r="AHF221" s="144"/>
      <c r="AHG221" s="144"/>
      <c r="AHH221" s="144"/>
      <c r="AHI221" s="144"/>
      <c r="AHJ221" s="144"/>
      <c r="AHK221" s="144"/>
      <c r="AHL221" s="144"/>
      <c r="AHM221" s="144"/>
      <c r="AHN221" s="144"/>
      <c r="AHO221" s="144"/>
      <c r="AHP221" s="144"/>
      <c r="AHQ221" s="144"/>
      <c r="AHR221" s="144"/>
      <c r="AHS221" s="144"/>
      <c r="AHT221" s="144"/>
      <c r="AHU221" s="144"/>
      <c r="AHV221" s="144"/>
      <c r="AHW221" s="144"/>
      <c r="AHX221" s="144"/>
      <c r="AHY221" s="144"/>
      <c r="AHZ221" s="144"/>
      <c r="AIA221" s="144"/>
      <c r="AIB221" s="144"/>
      <c r="AIC221" s="144"/>
      <c r="AID221" s="144"/>
      <c r="AIE221" s="144"/>
      <c r="AIF221" s="144"/>
      <c r="AIG221" s="144"/>
      <c r="AIH221" s="144"/>
      <c r="AII221" s="144"/>
      <c r="AIJ221" s="144"/>
      <c r="AIK221" s="144"/>
      <c r="AIL221" s="144"/>
      <c r="AIM221" s="144"/>
      <c r="AIN221" s="144"/>
      <c r="AIO221" s="144"/>
      <c r="AIP221" s="144"/>
      <c r="AIQ221" s="144"/>
      <c r="AIR221" s="144"/>
      <c r="AIS221" s="144"/>
      <c r="AIT221" s="144"/>
      <c r="AIU221" s="144"/>
      <c r="AIV221" s="144"/>
      <c r="AIW221" s="144"/>
      <c r="AIX221" s="144"/>
      <c r="AIY221" s="144"/>
      <c r="AIZ221" s="144"/>
      <c r="AJA221" s="144"/>
      <c r="AJB221" s="144"/>
      <c r="AJC221" s="144"/>
      <c r="AJD221" s="144"/>
      <c r="AJE221" s="144"/>
      <c r="AJF221" s="144"/>
      <c r="AJG221" s="144"/>
      <c r="AJH221" s="144"/>
      <c r="AJI221" s="144"/>
      <c r="AJJ221" s="144"/>
      <c r="AJK221" s="144"/>
      <c r="AJL221" s="144"/>
      <c r="AJM221" s="144"/>
      <c r="AJN221" s="144"/>
      <c r="AJO221" s="144"/>
      <c r="AJP221" s="144"/>
      <c r="AJQ221" s="144"/>
      <c r="AJR221" s="144"/>
      <c r="AJS221" s="144"/>
      <c r="AJT221" s="144"/>
      <c r="AJU221" s="144"/>
      <c r="AJV221" s="144"/>
      <c r="AJW221" s="144"/>
      <c r="AJX221" s="144"/>
      <c r="AJY221" s="144"/>
      <c r="AJZ221" s="144"/>
      <c r="AKA221" s="144"/>
      <c r="AKB221" s="144"/>
      <c r="AKC221" s="144"/>
      <c r="AKD221" s="144"/>
      <c r="AKE221" s="144"/>
      <c r="AKF221" s="144"/>
      <c r="AKG221" s="144"/>
      <c r="AKH221" s="144"/>
      <c r="AKI221" s="144"/>
    </row>
    <row r="222" spans="1:971" s="335" customFormat="1" ht="274.5" customHeight="1">
      <c r="A222" s="481" t="s">
        <v>150</v>
      </c>
      <c r="B222" s="481" t="s">
        <v>151</v>
      </c>
      <c r="C222" s="479" t="s">
        <v>259</v>
      </c>
      <c r="D222" s="479" t="s">
        <v>327</v>
      </c>
      <c r="E222" s="479" t="s">
        <v>328</v>
      </c>
      <c r="F222" s="479" t="s">
        <v>329</v>
      </c>
      <c r="G222" s="611">
        <v>44927</v>
      </c>
      <c r="H222" s="611">
        <v>44957</v>
      </c>
      <c r="I222" s="610" t="s">
        <v>189</v>
      </c>
      <c r="J222" s="610" t="s">
        <v>190</v>
      </c>
      <c r="K222" s="610" t="s">
        <v>191</v>
      </c>
      <c r="L222" s="610" t="s">
        <v>333</v>
      </c>
      <c r="M222" s="610" t="s">
        <v>162</v>
      </c>
      <c r="N222" s="488">
        <v>1</v>
      </c>
      <c r="O222" s="491"/>
      <c r="P222" s="488">
        <v>0</v>
      </c>
      <c r="Q222" s="491"/>
      <c r="R222" s="488">
        <v>0</v>
      </c>
      <c r="S222" s="491"/>
      <c r="T222" s="488">
        <v>0</v>
      </c>
      <c r="U222" s="490"/>
      <c r="V222" s="500">
        <f>N222+P223+R223+T223</f>
        <v>1</v>
      </c>
      <c r="W222" s="498"/>
      <c r="X222" s="303"/>
      <c r="Y222" s="607"/>
      <c r="Z222" s="306"/>
      <c r="AA222" s="607"/>
      <c r="AB222" s="210"/>
      <c r="AC222" s="210"/>
      <c r="AD222" s="330"/>
      <c r="AE222" s="330"/>
      <c r="AF222" s="330"/>
      <c r="AG222" s="330"/>
      <c r="AH222" s="330"/>
      <c r="AI222" s="330"/>
      <c r="AJ222" s="330"/>
      <c r="AK222" s="330"/>
      <c r="AL222" s="330"/>
      <c r="AM222" s="330"/>
      <c r="AN222" s="330"/>
      <c r="AO222" s="330"/>
      <c r="AP222" s="330"/>
      <c r="AQ222" s="330"/>
      <c r="AR222" s="330"/>
      <c r="AS222" s="330"/>
      <c r="AT222" s="330"/>
      <c r="AU222" s="330"/>
      <c r="AV222" s="330"/>
      <c r="AW222" s="330"/>
      <c r="AX222" s="330"/>
      <c r="AY222" s="330"/>
      <c r="AZ222" s="330"/>
      <c r="BA222" s="330"/>
      <c r="BB222" s="330"/>
      <c r="BC222" s="330"/>
      <c r="BD222" s="330"/>
      <c r="BE222" s="330"/>
      <c r="BF222" s="330"/>
      <c r="BG222" s="330"/>
      <c r="BH222" s="330"/>
      <c r="BI222" s="330"/>
      <c r="BJ222" s="330"/>
      <c r="BK222" s="330"/>
      <c r="BL222" s="330"/>
      <c r="BM222" s="330"/>
      <c r="BN222" s="330"/>
      <c r="BO222" s="330"/>
      <c r="BP222" s="330"/>
      <c r="BQ222" s="330"/>
      <c r="BR222" s="330"/>
      <c r="BS222" s="330"/>
      <c r="BT222" s="330"/>
      <c r="BU222" s="330"/>
      <c r="BV222" s="330"/>
      <c r="BW222" s="330"/>
      <c r="BX222" s="330"/>
      <c r="BY222" s="330"/>
      <c r="BZ222" s="330"/>
      <c r="CA222" s="330"/>
      <c r="CB222" s="330"/>
      <c r="CC222" s="330"/>
      <c r="CD222" s="330"/>
      <c r="CE222" s="330"/>
      <c r="CF222" s="330"/>
      <c r="CG222" s="330"/>
      <c r="CH222" s="330"/>
      <c r="CI222" s="330"/>
      <c r="CJ222" s="330"/>
      <c r="CK222" s="330"/>
      <c r="CL222" s="330"/>
      <c r="CM222" s="330"/>
      <c r="CN222" s="330"/>
      <c r="CO222" s="330"/>
      <c r="CP222" s="330"/>
      <c r="CQ222" s="330"/>
      <c r="CR222" s="330"/>
      <c r="CS222" s="330"/>
      <c r="CT222" s="330"/>
      <c r="CU222" s="330"/>
      <c r="CV222" s="330"/>
      <c r="CW222" s="330"/>
      <c r="CX222" s="330"/>
      <c r="CY222" s="330"/>
      <c r="CZ222" s="330"/>
      <c r="DA222" s="330"/>
      <c r="DB222" s="330"/>
      <c r="DC222" s="330"/>
      <c r="DD222" s="330"/>
      <c r="DE222" s="330"/>
      <c r="DF222" s="330"/>
      <c r="DG222" s="330"/>
      <c r="DH222" s="330"/>
      <c r="DI222" s="330"/>
      <c r="DJ222" s="330"/>
      <c r="DK222" s="330"/>
      <c r="DL222" s="330"/>
      <c r="DM222" s="330"/>
      <c r="DN222" s="330"/>
      <c r="DO222" s="330"/>
      <c r="DP222" s="330"/>
      <c r="DQ222" s="330"/>
      <c r="DR222" s="330"/>
      <c r="DS222" s="330"/>
      <c r="DT222" s="330"/>
      <c r="DU222" s="330"/>
      <c r="DV222" s="330"/>
      <c r="DW222" s="330"/>
      <c r="DX222" s="330"/>
      <c r="DY222" s="330"/>
      <c r="DZ222" s="330"/>
      <c r="EA222" s="330"/>
      <c r="EB222" s="330"/>
      <c r="EC222" s="330"/>
      <c r="ED222" s="330"/>
      <c r="EE222" s="330"/>
      <c r="EF222" s="330"/>
      <c r="EG222" s="330"/>
      <c r="EH222" s="330"/>
      <c r="EI222" s="330"/>
      <c r="EJ222" s="330"/>
      <c r="EK222" s="330"/>
      <c r="EL222" s="330"/>
      <c r="EM222" s="330"/>
      <c r="EN222" s="330"/>
      <c r="EO222" s="330"/>
      <c r="EP222" s="330"/>
      <c r="EQ222" s="330"/>
      <c r="ER222" s="330"/>
      <c r="ES222" s="330"/>
      <c r="ET222" s="330"/>
      <c r="EU222" s="330"/>
      <c r="EV222" s="330"/>
      <c r="EW222" s="330"/>
      <c r="EX222" s="330"/>
      <c r="EY222" s="330"/>
      <c r="EZ222" s="330"/>
      <c r="FA222" s="330"/>
      <c r="FB222" s="330"/>
      <c r="FC222" s="330"/>
      <c r="FD222" s="330"/>
      <c r="FE222" s="330"/>
      <c r="FF222" s="330"/>
      <c r="FG222" s="330"/>
      <c r="FH222" s="330"/>
      <c r="FI222" s="330"/>
      <c r="FJ222" s="330"/>
      <c r="FK222" s="330"/>
      <c r="FL222" s="330"/>
      <c r="FM222" s="330"/>
      <c r="FN222" s="330"/>
      <c r="FO222" s="330"/>
      <c r="FP222" s="330"/>
      <c r="FQ222" s="330"/>
      <c r="FR222" s="330"/>
      <c r="FS222" s="330"/>
      <c r="FT222" s="330"/>
      <c r="FU222" s="330"/>
      <c r="FV222" s="330"/>
      <c r="FW222" s="330"/>
      <c r="FX222" s="330"/>
      <c r="FY222" s="330"/>
      <c r="FZ222" s="330"/>
      <c r="GA222" s="330"/>
      <c r="GB222" s="330"/>
      <c r="GC222" s="330"/>
      <c r="GD222" s="330"/>
      <c r="GE222" s="330"/>
      <c r="GF222" s="330"/>
      <c r="GG222" s="330"/>
      <c r="GH222" s="330"/>
      <c r="GI222" s="330"/>
      <c r="GJ222" s="330"/>
      <c r="GK222" s="330"/>
      <c r="GL222" s="330"/>
      <c r="GM222" s="330"/>
      <c r="GN222" s="330"/>
      <c r="GO222" s="330"/>
      <c r="GP222" s="330"/>
      <c r="GQ222" s="330"/>
      <c r="GR222" s="330"/>
      <c r="GS222" s="330"/>
      <c r="GT222" s="330"/>
      <c r="GU222" s="330"/>
      <c r="GV222" s="330"/>
      <c r="GW222" s="330"/>
      <c r="GX222" s="330"/>
      <c r="GY222" s="330"/>
      <c r="GZ222" s="330"/>
      <c r="HA222" s="330"/>
      <c r="HB222" s="330"/>
      <c r="HC222" s="330"/>
      <c r="HD222" s="330"/>
      <c r="HE222" s="330"/>
      <c r="HF222" s="330"/>
      <c r="HG222" s="330"/>
      <c r="HH222" s="330"/>
      <c r="HI222" s="330"/>
      <c r="HJ222" s="330"/>
      <c r="HK222" s="330"/>
      <c r="HL222" s="330"/>
      <c r="HM222" s="330"/>
      <c r="HN222" s="330"/>
      <c r="HO222" s="330"/>
      <c r="HP222" s="330"/>
      <c r="HQ222" s="330"/>
      <c r="HR222" s="330"/>
      <c r="HS222" s="330"/>
      <c r="HT222" s="330"/>
      <c r="HU222" s="330"/>
      <c r="HV222" s="330"/>
      <c r="HW222" s="330"/>
      <c r="HX222" s="330"/>
      <c r="HY222" s="330"/>
      <c r="HZ222" s="330"/>
      <c r="IA222" s="330"/>
      <c r="IB222" s="330"/>
      <c r="IC222" s="330"/>
      <c r="ID222" s="330"/>
      <c r="IE222" s="330"/>
      <c r="IF222" s="330"/>
      <c r="IG222" s="330"/>
      <c r="IH222" s="330"/>
      <c r="II222" s="330"/>
      <c r="IJ222" s="330"/>
      <c r="IK222" s="330"/>
      <c r="IL222" s="330"/>
      <c r="IM222" s="330"/>
      <c r="IN222" s="330"/>
      <c r="IO222" s="330"/>
      <c r="IP222" s="330"/>
      <c r="IQ222" s="330"/>
      <c r="IR222" s="330"/>
      <c r="IS222" s="330"/>
      <c r="IT222" s="330"/>
      <c r="IU222" s="330"/>
      <c r="IV222" s="330"/>
      <c r="IW222" s="330"/>
      <c r="IX222" s="330"/>
      <c r="IY222" s="330"/>
      <c r="IZ222" s="330"/>
      <c r="JA222" s="330"/>
      <c r="JB222" s="330"/>
      <c r="JC222" s="330"/>
      <c r="JD222" s="330"/>
      <c r="JE222" s="330"/>
      <c r="JF222" s="330"/>
      <c r="JG222" s="330"/>
      <c r="JH222" s="330"/>
      <c r="JI222" s="330"/>
      <c r="JJ222" s="330"/>
      <c r="JK222" s="330"/>
      <c r="JL222" s="330"/>
      <c r="JM222" s="330"/>
      <c r="JN222" s="330"/>
      <c r="JO222" s="330"/>
      <c r="JP222" s="330"/>
      <c r="JQ222" s="330"/>
      <c r="JR222" s="330"/>
      <c r="JS222" s="330"/>
      <c r="JT222" s="330"/>
      <c r="JU222" s="330"/>
      <c r="JV222" s="330"/>
      <c r="JW222" s="330"/>
      <c r="JX222" s="330"/>
      <c r="JY222" s="330"/>
      <c r="JZ222" s="330"/>
      <c r="KA222" s="330"/>
      <c r="KB222" s="330"/>
      <c r="KC222" s="330"/>
      <c r="KD222" s="330"/>
      <c r="KE222" s="330"/>
      <c r="KF222" s="330"/>
      <c r="KG222" s="330"/>
      <c r="KH222" s="330"/>
      <c r="KI222" s="330"/>
      <c r="KJ222" s="330"/>
      <c r="KK222" s="330"/>
      <c r="KL222" s="330"/>
      <c r="KM222" s="330"/>
      <c r="KN222" s="330"/>
      <c r="KO222" s="330"/>
      <c r="KP222" s="330"/>
      <c r="KQ222" s="330"/>
      <c r="KR222" s="330"/>
      <c r="KS222" s="330"/>
      <c r="KT222" s="330"/>
      <c r="KU222" s="330"/>
      <c r="KV222" s="330"/>
      <c r="KW222" s="330"/>
      <c r="KX222" s="330"/>
      <c r="KY222" s="330"/>
      <c r="KZ222" s="330"/>
      <c r="LA222" s="330"/>
      <c r="LB222" s="330"/>
      <c r="LC222" s="330"/>
      <c r="LD222" s="330"/>
      <c r="LE222" s="330"/>
      <c r="LF222" s="330"/>
      <c r="LG222" s="330"/>
      <c r="LH222" s="330"/>
      <c r="LI222" s="330"/>
      <c r="LJ222" s="330"/>
      <c r="LK222" s="330"/>
      <c r="LL222" s="330"/>
      <c r="LM222" s="330"/>
      <c r="LN222" s="330"/>
      <c r="LO222" s="330"/>
      <c r="LP222" s="330"/>
      <c r="LQ222" s="330"/>
      <c r="LR222" s="330"/>
      <c r="LS222" s="330"/>
      <c r="LT222" s="330"/>
      <c r="LU222" s="330"/>
      <c r="LV222" s="330"/>
      <c r="LW222" s="330"/>
      <c r="LX222" s="330"/>
      <c r="LY222" s="330"/>
      <c r="LZ222" s="330"/>
      <c r="MA222" s="330"/>
      <c r="MB222" s="330"/>
      <c r="MC222" s="330"/>
      <c r="MD222" s="330"/>
      <c r="ME222" s="330"/>
      <c r="MF222" s="330"/>
      <c r="MG222" s="330"/>
      <c r="MH222" s="330"/>
      <c r="MI222" s="330"/>
      <c r="MJ222" s="330"/>
      <c r="MK222" s="330"/>
      <c r="ML222" s="330"/>
      <c r="MM222" s="330"/>
      <c r="MN222" s="330"/>
      <c r="MO222" s="330"/>
      <c r="MP222" s="330"/>
      <c r="MQ222" s="330"/>
      <c r="MR222" s="330"/>
      <c r="MS222" s="330"/>
      <c r="MT222" s="330"/>
      <c r="MU222" s="330"/>
      <c r="MV222" s="330"/>
      <c r="MW222" s="330"/>
      <c r="MX222" s="330"/>
      <c r="MY222" s="330"/>
      <c r="MZ222" s="330"/>
      <c r="NA222" s="330"/>
      <c r="NB222" s="330"/>
      <c r="NC222" s="330"/>
      <c r="ND222" s="330"/>
      <c r="NE222" s="330"/>
      <c r="NF222" s="330"/>
      <c r="NG222" s="330"/>
      <c r="NH222" s="330"/>
      <c r="NI222" s="330"/>
      <c r="NJ222" s="330"/>
      <c r="NK222" s="330"/>
      <c r="NL222" s="330"/>
      <c r="NM222" s="330"/>
      <c r="NN222" s="330"/>
      <c r="NO222" s="330"/>
      <c r="NP222" s="330"/>
      <c r="NQ222" s="330"/>
      <c r="NR222" s="330"/>
      <c r="NS222" s="330"/>
      <c r="NT222" s="330"/>
      <c r="NU222" s="330"/>
      <c r="NV222" s="330"/>
      <c r="NW222" s="330"/>
      <c r="NX222" s="330"/>
      <c r="NY222" s="330"/>
      <c r="NZ222" s="330"/>
      <c r="OA222" s="330"/>
      <c r="OB222" s="330"/>
      <c r="OC222" s="330"/>
      <c r="OD222" s="330"/>
      <c r="OE222" s="330"/>
      <c r="OF222" s="330"/>
      <c r="OG222" s="330"/>
      <c r="OH222" s="330"/>
      <c r="OI222" s="330"/>
      <c r="OJ222" s="330"/>
      <c r="OK222" s="330"/>
      <c r="OL222" s="330"/>
      <c r="OM222" s="330"/>
      <c r="ON222" s="330"/>
      <c r="OO222" s="330"/>
      <c r="OP222" s="330"/>
      <c r="OQ222" s="330"/>
      <c r="OR222" s="330"/>
      <c r="OS222" s="330"/>
      <c r="OT222" s="330"/>
      <c r="OU222" s="330"/>
      <c r="OV222" s="330"/>
      <c r="OW222" s="330"/>
      <c r="OX222" s="330"/>
      <c r="OY222" s="330"/>
      <c r="OZ222" s="330"/>
      <c r="PA222" s="330"/>
      <c r="PB222" s="330"/>
      <c r="PC222" s="330"/>
      <c r="PD222" s="330"/>
      <c r="PE222" s="330"/>
      <c r="PF222" s="330"/>
      <c r="PG222" s="330"/>
      <c r="PH222" s="330"/>
      <c r="PI222" s="330"/>
      <c r="PJ222" s="330"/>
      <c r="PK222" s="330"/>
      <c r="PL222" s="330"/>
      <c r="PM222" s="330"/>
      <c r="PN222" s="330"/>
      <c r="PO222" s="330"/>
      <c r="PP222" s="330"/>
      <c r="PQ222" s="330"/>
      <c r="PR222" s="330"/>
      <c r="PS222" s="330"/>
      <c r="PT222" s="330"/>
      <c r="PU222" s="330"/>
      <c r="PV222" s="330"/>
      <c r="PW222" s="330"/>
      <c r="PX222" s="330"/>
      <c r="PY222" s="330"/>
      <c r="PZ222" s="330"/>
      <c r="QA222" s="330"/>
      <c r="QB222" s="330"/>
      <c r="QC222" s="330"/>
      <c r="QD222" s="330"/>
      <c r="QE222" s="330"/>
      <c r="QF222" s="330"/>
      <c r="QG222" s="330"/>
      <c r="QH222" s="330"/>
      <c r="QI222" s="330"/>
      <c r="QJ222" s="330"/>
      <c r="QK222" s="330"/>
      <c r="QL222" s="330"/>
      <c r="QM222" s="330"/>
      <c r="QN222" s="330"/>
      <c r="QO222" s="330"/>
      <c r="QP222" s="330"/>
      <c r="QQ222" s="330"/>
      <c r="QR222" s="330"/>
      <c r="QS222" s="330"/>
      <c r="QT222" s="330"/>
      <c r="QU222" s="330"/>
      <c r="QV222" s="330"/>
      <c r="QW222" s="330"/>
      <c r="QX222" s="330"/>
      <c r="QY222" s="330"/>
      <c r="QZ222" s="330"/>
      <c r="RA222" s="330"/>
      <c r="RB222" s="330"/>
      <c r="RC222" s="330"/>
      <c r="RD222" s="330"/>
      <c r="RE222" s="330"/>
      <c r="RF222" s="330"/>
      <c r="RG222" s="330"/>
      <c r="RH222" s="330"/>
      <c r="RI222" s="330"/>
      <c r="RJ222" s="330"/>
      <c r="RK222" s="330"/>
      <c r="RL222" s="330"/>
      <c r="RM222" s="330"/>
      <c r="RN222" s="330"/>
      <c r="RO222" s="330"/>
      <c r="RP222" s="330"/>
      <c r="RQ222" s="330"/>
      <c r="RR222" s="330"/>
      <c r="RS222" s="330"/>
      <c r="RT222" s="330"/>
      <c r="RU222" s="330"/>
      <c r="RV222" s="330"/>
      <c r="RW222" s="330"/>
      <c r="RX222" s="330"/>
      <c r="RY222" s="330"/>
      <c r="RZ222" s="330"/>
      <c r="SA222" s="330"/>
      <c r="SB222" s="330"/>
      <c r="SC222" s="330"/>
      <c r="SD222" s="330"/>
      <c r="SE222" s="330"/>
      <c r="SF222" s="330"/>
      <c r="SG222" s="330"/>
      <c r="SH222" s="330"/>
      <c r="SI222" s="330"/>
      <c r="SJ222" s="330"/>
      <c r="SK222" s="330"/>
      <c r="SL222" s="330"/>
      <c r="SM222" s="330"/>
      <c r="SN222" s="330"/>
      <c r="SO222" s="330"/>
      <c r="SP222" s="330"/>
      <c r="SQ222" s="330"/>
      <c r="SR222" s="330"/>
      <c r="SS222" s="330"/>
      <c r="ST222" s="330"/>
      <c r="SU222" s="330"/>
      <c r="SV222" s="330"/>
      <c r="SW222" s="330"/>
      <c r="SX222" s="330"/>
      <c r="SY222" s="330"/>
      <c r="SZ222" s="330"/>
      <c r="TA222" s="330"/>
      <c r="TB222" s="330"/>
      <c r="TC222" s="330"/>
      <c r="TD222" s="330"/>
      <c r="TE222" s="330"/>
      <c r="TF222" s="330"/>
      <c r="TG222" s="330"/>
      <c r="TH222" s="330"/>
      <c r="TI222" s="330"/>
      <c r="TJ222" s="330"/>
      <c r="TK222" s="330"/>
      <c r="TL222" s="330"/>
      <c r="TM222" s="330"/>
      <c r="TN222" s="330"/>
      <c r="TO222" s="330"/>
      <c r="TP222" s="330"/>
      <c r="TQ222" s="330"/>
      <c r="TR222" s="330"/>
      <c r="TS222" s="330"/>
      <c r="TT222" s="330"/>
      <c r="TU222" s="330"/>
      <c r="TV222" s="330"/>
      <c r="TW222" s="330"/>
      <c r="TX222" s="330"/>
      <c r="TY222" s="330"/>
      <c r="TZ222" s="330"/>
      <c r="UA222" s="330"/>
      <c r="UB222" s="330"/>
      <c r="UC222" s="330"/>
      <c r="UD222" s="330"/>
      <c r="UE222" s="330"/>
      <c r="UF222" s="330"/>
      <c r="UG222" s="330"/>
      <c r="UH222" s="330"/>
      <c r="UI222" s="330"/>
      <c r="UJ222" s="330"/>
      <c r="UK222" s="330"/>
      <c r="UL222" s="330"/>
      <c r="UM222" s="330"/>
      <c r="UN222" s="330"/>
      <c r="UO222" s="330"/>
      <c r="UP222" s="330"/>
      <c r="UQ222" s="330"/>
      <c r="UR222" s="330"/>
      <c r="US222" s="330"/>
      <c r="UT222" s="330"/>
      <c r="UU222" s="330"/>
      <c r="UV222" s="330"/>
      <c r="UW222" s="330"/>
      <c r="UX222" s="330"/>
      <c r="UY222" s="330"/>
      <c r="UZ222" s="330"/>
      <c r="VA222" s="330"/>
      <c r="VB222" s="330"/>
      <c r="VC222" s="330"/>
      <c r="VD222" s="330"/>
      <c r="VE222" s="330"/>
      <c r="VF222" s="330"/>
      <c r="VG222" s="330"/>
      <c r="VH222" s="330"/>
      <c r="VI222" s="330"/>
      <c r="VJ222" s="330"/>
      <c r="VK222" s="330"/>
      <c r="VL222" s="330"/>
      <c r="VM222" s="330"/>
      <c r="VN222" s="330"/>
      <c r="VO222" s="330"/>
      <c r="VP222" s="330"/>
      <c r="VQ222" s="330"/>
      <c r="VR222" s="330"/>
      <c r="VS222" s="330"/>
      <c r="VT222" s="330"/>
      <c r="VU222" s="330"/>
      <c r="VV222" s="330"/>
      <c r="VW222" s="330"/>
      <c r="VX222" s="330"/>
      <c r="VY222" s="330"/>
      <c r="VZ222" s="330"/>
      <c r="WA222" s="330"/>
      <c r="WB222" s="330"/>
      <c r="WC222" s="330"/>
      <c r="WD222" s="330"/>
      <c r="WE222" s="330"/>
      <c r="WF222" s="330"/>
      <c r="WG222" s="330"/>
      <c r="WH222" s="330"/>
      <c r="WI222" s="330"/>
      <c r="WJ222" s="330"/>
      <c r="WK222" s="330"/>
      <c r="WL222" s="330"/>
      <c r="WM222" s="330"/>
      <c r="WN222" s="330"/>
      <c r="WO222" s="330"/>
      <c r="WP222" s="330"/>
      <c r="WQ222" s="330"/>
      <c r="WR222" s="330"/>
      <c r="WS222" s="330"/>
      <c r="WT222" s="330"/>
      <c r="WU222" s="330"/>
      <c r="WV222" s="330"/>
      <c r="WW222" s="330"/>
      <c r="WX222" s="330"/>
      <c r="WY222" s="330"/>
      <c r="WZ222" s="330"/>
      <c r="XA222" s="330"/>
      <c r="XB222" s="330"/>
      <c r="XC222" s="330"/>
      <c r="XD222" s="330"/>
      <c r="XE222" s="330"/>
      <c r="XF222" s="330"/>
      <c r="XG222" s="330"/>
      <c r="XH222" s="330"/>
      <c r="XI222" s="330"/>
      <c r="XJ222" s="330"/>
      <c r="XK222" s="330"/>
      <c r="XL222" s="330"/>
      <c r="XM222" s="330"/>
      <c r="XN222" s="330"/>
      <c r="XO222" s="330"/>
      <c r="XP222" s="330"/>
      <c r="XQ222" s="330"/>
      <c r="XR222" s="330"/>
      <c r="XS222" s="330"/>
      <c r="XT222" s="330"/>
      <c r="XU222" s="330"/>
      <c r="XV222" s="330"/>
      <c r="XW222" s="330"/>
      <c r="XX222" s="330"/>
      <c r="XY222" s="330"/>
      <c r="XZ222" s="330"/>
      <c r="YA222" s="330"/>
      <c r="YB222" s="330"/>
      <c r="YC222" s="330"/>
      <c r="YD222" s="330"/>
      <c r="YE222" s="330"/>
      <c r="YF222" s="330"/>
      <c r="YG222" s="330"/>
      <c r="YH222" s="330"/>
      <c r="YI222" s="330"/>
      <c r="YJ222" s="330"/>
      <c r="YK222" s="330"/>
      <c r="YL222" s="330"/>
      <c r="YM222" s="330"/>
      <c r="YN222" s="330"/>
      <c r="YO222" s="330"/>
      <c r="YP222" s="330"/>
      <c r="YQ222" s="330"/>
      <c r="YR222" s="330"/>
      <c r="YS222" s="330"/>
      <c r="YT222" s="330"/>
      <c r="YU222" s="330"/>
      <c r="YV222" s="330"/>
      <c r="YW222" s="330"/>
      <c r="YX222" s="330"/>
      <c r="YY222" s="330"/>
      <c r="YZ222" s="330"/>
      <c r="ZA222" s="330"/>
      <c r="ZB222" s="330"/>
      <c r="ZC222" s="330"/>
      <c r="ZD222" s="330"/>
      <c r="ZE222" s="330"/>
      <c r="ZF222" s="330"/>
      <c r="ZG222" s="330"/>
      <c r="ZH222" s="330"/>
      <c r="ZI222" s="330"/>
      <c r="ZJ222" s="330"/>
      <c r="ZK222" s="330"/>
      <c r="ZL222" s="330"/>
      <c r="ZM222" s="330"/>
      <c r="ZN222" s="330"/>
      <c r="ZO222" s="330"/>
      <c r="ZP222" s="330"/>
      <c r="ZQ222" s="330"/>
      <c r="ZR222" s="330"/>
      <c r="ZS222" s="330"/>
      <c r="ZT222" s="330"/>
      <c r="ZU222" s="330"/>
      <c r="ZV222" s="330"/>
      <c r="ZW222" s="330"/>
      <c r="ZX222" s="330"/>
      <c r="ZY222" s="330"/>
      <c r="ZZ222" s="330"/>
      <c r="AAA222" s="330"/>
      <c r="AAB222" s="330"/>
      <c r="AAC222" s="330"/>
      <c r="AAD222" s="330"/>
      <c r="AAE222" s="330"/>
      <c r="AAF222" s="330"/>
      <c r="AAG222" s="330"/>
      <c r="AAH222" s="330"/>
      <c r="AAI222" s="330"/>
      <c r="AAJ222" s="330"/>
      <c r="AAK222" s="330"/>
      <c r="AAL222" s="330"/>
      <c r="AAM222" s="330"/>
      <c r="AAN222" s="330"/>
      <c r="AAO222" s="330"/>
      <c r="AAP222" s="330"/>
      <c r="AAQ222" s="330"/>
      <c r="AAR222" s="330"/>
      <c r="AAS222" s="330"/>
      <c r="AAT222" s="330"/>
      <c r="AAU222" s="330"/>
      <c r="AAV222" s="330"/>
      <c r="AAW222" s="330"/>
      <c r="AAX222" s="330"/>
      <c r="AAY222" s="330"/>
      <c r="AAZ222" s="330"/>
      <c r="ABA222" s="330"/>
      <c r="ABB222" s="330"/>
      <c r="ABC222" s="330"/>
      <c r="ABD222" s="330"/>
      <c r="ABE222" s="330"/>
      <c r="ABF222" s="330"/>
      <c r="ABG222" s="330"/>
      <c r="ABH222" s="330"/>
      <c r="ABI222" s="330"/>
      <c r="ABJ222" s="330"/>
      <c r="ABK222" s="330"/>
      <c r="ABL222" s="330"/>
      <c r="ABM222" s="330"/>
      <c r="ABN222" s="330"/>
      <c r="ABO222" s="330"/>
      <c r="ABP222" s="330"/>
      <c r="ABQ222" s="330"/>
      <c r="ABR222" s="330"/>
      <c r="ABS222" s="330"/>
      <c r="ABT222" s="330"/>
      <c r="ABU222" s="330"/>
      <c r="ABV222" s="330"/>
      <c r="ABW222" s="330"/>
      <c r="ABX222" s="330"/>
      <c r="ABY222" s="330"/>
      <c r="ABZ222" s="330"/>
      <c r="ACA222" s="330"/>
      <c r="ACB222" s="330"/>
      <c r="ACC222" s="330"/>
      <c r="ACD222" s="330"/>
      <c r="ACE222" s="330"/>
      <c r="ACF222" s="330"/>
      <c r="ACG222" s="330"/>
      <c r="ACH222" s="330"/>
      <c r="ACI222" s="330"/>
      <c r="ACJ222" s="330"/>
      <c r="ACK222" s="330"/>
      <c r="ACL222" s="330"/>
      <c r="ACM222" s="330"/>
      <c r="ACN222" s="330"/>
      <c r="ACO222" s="330"/>
      <c r="ACP222" s="330"/>
      <c r="ACQ222" s="330"/>
      <c r="ACR222" s="330"/>
      <c r="ACS222" s="330"/>
      <c r="ACT222" s="330"/>
      <c r="ACU222" s="330"/>
      <c r="ACV222" s="330"/>
      <c r="ACW222" s="330"/>
      <c r="ACX222" s="330"/>
      <c r="ACY222" s="330"/>
      <c r="ACZ222" s="330"/>
      <c r="ADA222" s="330"/>
      <c r="ADB222" s="330"/>
      <c r="ADC222" s="330"/>
      <c r="ADD222" s="330"/>
      <c r="ADE222" s="330"/>
      <c r="ADF222" s="330"/>
      <c r="ADG222" s="330"/>
      <c r="ADH222" s="330"/>
      <c r="ADI222" s="330"/>
      <c r="ADJ222" s="330"/>
      <c r="ADK222" s="330"/>
      <c r="ADL222" s="330"/>
      <c r="ADM222" s="330"/>
      <c r="ADN222" s="330"/>
      <c r="ADO222" s="330"/>
      <c r="ADP222" s="330"/>
      <c r="ADQ222" s="330"/>
      <c r="ADR222" s="330"/>
      <c r="ADS222" s="330"/>
      <c r="ADT222" s="330"/>
      <c r="ADU222" s="330"/>
      <c r="ADV222" s="330"/>
      <c r="ADW222" s="330"/>
      <c r="ADX222" s="330"/>
      <c r="ADY222" s="330"/>
      <c r="ADZ222" s="330"/>
      <c r="AEA222" s="330"/>
      <c r="AEB222" s="330"/>
      <c r="AEC222" s="330"/>
      <c r="AED222" s="330"/>
      <c r="AEE222" s="330"/>
      <c r="AEF222" s="330"/>
      <c r="AEG222" s="330"/>
      <c r="AEH222" s="330"/>
      <c r="AEI222" s="330"/>
      <c r="AEJ222" s="330"/>
      <c r="AEK222" s="330"/>
      <c r="AEL222" s="330"/>
      <c r="AEM222" s="330"/>
      <c r="AEN222" s="330"/>
      <c r="AEO222" s="330"/>
      <c r="AEP222" s="330"/>
      <c r="AEQ222" s="330"/>
      <c r="AER222" s="330"/>
      <c r="AES222" s="330"/>
      <c r="AET222" s="330"/>
      <c r="AEU222" s="330"/>
      <c r="AEV222" s="330"/>
      <c r="AEW222" s="330"/>
      <c r="AEX222" s="330"/>
      <c r="AEY222" s="330"/>
      <c r="AEZ222" s="330"/>
      <c r="AFA222" s="330"/>
      <c r="AFB222" s="330"/>
      <c r="AFC222" s="330"/>
      <c r="AFD222" s="330"/>
      <c r="AFE222" s="330"/>
      <c r="AFF222" s="330"/>
      <c r="AFG222" s="330"/>
      <c r="AFH222" s="330"/>
      <c r="AFI222" s="330"/>
      <c r="AFJ222" s="330"/>
      <c r="AFK222" s="330"/>
      <c r="AFL222" s="330"/>
      <c r="AFM222" s="330"/>
      <c r="AFN222" s="330"/>
      <c r="AFO222" s="330"/>
      <c r="AFP222" s="330"/>
      <c r="AFQ222" s="330"/>
      <c r="AFR222" s="330"/>
      <c r="AFS222" s="330"/>
      <c r="AFT222" s="330"/>
      <c r="AFU222" s="330"/>
      <c r="AFV222" s="330"/>
      <c r="AFW222" s="330"/>
      <c r="AFX222" s="330"/>
      <c r="AFY222" s="330"/>
      <c r="AFZ222" s="330"/>
      <c r="AGA222" s="330"/>
      <c r="AGB222" s="330"/>
      <c r="AGC222" s="330"/>
      <c r="AGD222" s="330"/>
      <c r="AGE222" s="330"/>
      <c r="AGF222" s="330"/>
      <c r="AGG222" s="330"/>
      <c r="AGH222" s="330"/>
      <c r="AGI222" s="330"/>
      <c r="AGJ222" s="330"/>
      <c r="AGK222" s="330"/>
      <c r="AGL222" s="330"/>
      <c r="AGM222" s="330"/>
      <c r="AGN222" s="330"/>
      <c r="AGO222" s="330"/>
      <c r="AGP222" s="330"/>
      <c r="AGQ222" s="330"/>
      <c r="AGR222" s="330"/>
      <c r="AGS222" s="330"/>
      <c r="AGT222" s="330"/>
      <c r="AGU222" s="330"/>
      <c r="AGV222" s="330"/>
      <c r="AGW222" s="330"/>
      <c r="AGX222" s="330"/>
      <c r="AGY222" s="330"/>
      <c r="AGZ222" s="330"/>
      <c r="AHA222" s="330"/>
      <c r="AHB222" s="330"/>
      <c r="AHC222" s="330"/>
      <c r="AHD222" s="330"/>
      <c r="AHE222" s="330"/>
      <c r="AHF222" s="330"/>
      <c r="AHG222" s="330"/>
      <c r="AHH222" s="330"/>
      <c r="AHI222" s="330"/>
      <c r="AHJ222" s="330"/>
      <c r="AHK222" s="330"/>
      <c r="AHL222" s="330"/>
      <c r="AHM222" s="330"/>
      <c r="AHN222" s="330"/>
      <c r="AHO222" s="330"/>
      <c r="AHP222" s="330"/>
      <c r="AHQ222" s="330"/>
      <c r="AHR222" s="330"/>
      <c r="AHS222" s="330"/>
      <c r="AHT222" s="330"/>
      <c r="AHU222" s="330"/>
      <c r="AHV222" s="330"/>
      <c r="AHW222" s="330"/>
      <c r="AHX222" s="330"/>
      <c r="AHY222" s="330"/>
      <c r="AHZ222" s="330"/>
      <c r="AIA222" s="330"/>
      <c r="AIB222" s="330"/>
      <c r="AIC222" s="330"/>
      <c r="AID222" s="330"/>
      <c r="AIE222" s="330"/>
      <c r="AIF222" s="330"/>
      <c r="AIG222" s="330"/>
      <c r="AIH222" s="330"/>
      <c r="AII222" s="330"/>
      <c r="AIJ222" s="330"/>
      <c r="AIK222" s="330"/>
      <c r="AIL222" s="330"/>
      <c r="AIM222" s="330"/>
      <c r="AIN222" s="330"/>
      <c r="AIO222" s="330"/>
      <c r="AIP222" s="330"/>
      <c r="AIQ222" s="330"/>
      <c r="AIR222" s="330"/>
      <c r="AIS222" s="330"/>
      <c r="AIT222" s="330"/>
      <c r="AIU222" s="330"/>
      <c r="AIV222" s="330"/>
      <c r="AIW222" s="330"/>
      <c r="AIX222" s="330"/>
      <c r="AIY222" s="330"/>
      <c r="AIZ222" s="330"/>
      <c r="AJA222" s="330"/>
      <c r="AJB222" s="330"/>
      <c r="AJC222" s="330"/>
      <c r="AJD222" s="330"/>
      <c r="AJE222" s="330"/>
      <c r="AJF222" s="330"/>
      <c r="AJG222" s="330"/>
      <c r="AJH222" s="330"/>
      <c r="AJI222" s="330"/>
      <c r="AJJ222" s="330"/>
      <c r="AJK222" s="330"/>
      <c r="AJL222" s="330"/>
      <c r="AJM222" s="330"/>
      <c r="AJN222" s="330"/>
      <c r="AJO222" s="330"/>
      <c r="AJP222" s="330"/>
      <c r="AJQ222" s="330"/>
      <c r="AJR222" s="330"/>
      <c r="AJS222" s="330"/>
      <c r="AJT222" s="330"/>
      <c r="AJU222" s="330"/>
      <c r="AJV222" s="330"/>
      <c r="AJW222" s="330"/>
      <c r="AJX222" s="330"/>
      <c r="AJY222" s="330"/>
      <c r="AJZ222" s="330"/>
      <c r="AKA222" s="330"/>
      <c r="AKB222" s="330"/>
      <c r="AKC222" s="330"/>
      <c r="AKD222" s="330"/>
      <c r="AKE222" s="330"/>
      <c r="AKF222" s="330"/>
      <c r="AKG222" s="330"/>
      <c r="AKH222" s="330"/>
      <c r="AKI222" s="330"/>
    </row>
    <row r="223" spans="1:971" s="330" customFormat="1" ht="274.5" customHeight="1">
      <c r="A223" s="481"/>
      <c r="B223" s="481"/>
      <c r="C223" s="479"/>
      <c r="D223" s="479"/>
      <c r="E223" s="479"/>
      <c r="F223" s="479"/>
      <c r="G223" s="611"/>
      <c r="H223" s="611"/>
      <c r="I223" s="610"/>
      <c r="J223" s="610"/>
      <c r="K223" s="610"/>
      <c r="L223" s="610"/>
      <c r="M223" s="610"/>
      <c r="N223" s="488"/>
      <c r="O223" s="491"/>
      <c r="P223" s="488"/>
      <c r="Q223" s="491"/>
      <c r="R223" s="488"/>
      <c r="S223" s="491"/>
      <c r="T223" s="488"/>
      <c r="U223" s="490"/>
      <c r="V223" s="500"/>
      <c r="W223" s="498"/>
      <c r="X223" s="305"/>
      <c r="Y223" s="608"/>
      <c r="Z223" s="308"/>
      <c r="AA223" s="608"/>
    </row>
    <row r="224" spans="1:971" s="144" customFormat="1" ht="274.5" customHeight="1">
      <c r="A224" s="481" t="s">
        <v>150</v>
      </c>
      <c r="B224" s="481" t="s">
        <v>151</v>
      </c>
      <c r="C224" s="479" t="s">
        <v>259</v>
      </c>
      <c r="D224" s="479" t="s">
        <v>260</v>
      </c>
      <c r="E224" s="479" t="s">
        <v>261</v>
      </c>
      <c r="F224" s="612" t="s">
        <v>1525</v>
      </c>
      <c r="G224" s="611">
        <v>45292</v>
      </c>
      <c r="H224" s="611">
        <v>45322</v>
      </c>
      <c r="I224" s="610" t="s">
        <v>262</v>
      </c>
      <c r="J224" s="610" t="s">
        <v>263</v>
      </c>
      <c r="K224" s="610" t="s">
        <v>264</v>
      </c>
      <c r="L224" s="609" t="s">
        <v>1536</v>
      </c>
      <c r="M224" s="609" t="s">
        <v>1545</v>
      </c>
      <c r="N224" s="488">
        <v>0.25</v>
      </c>
      <c r="O224" s="491"/>
      <c r="P224" s="488">
        <v>0.25</v>
      </c>
      <c r="Q224" s="491"/>
      <c r="R224" s="488">
        <v>0.25</v>
      </c>
      <c r="S224" s="491"/>
      <c r="T224" s="488">
        <v>0.25</v>
      </c>
      <c r="U224" s="490"/>
      <c r="V224" s="500">
        <f>N224+P225+R225+T225</f>
        <v>0.25</v>
      </c>
      <c r="W224" s="498"/>
      <c r="X224" s="303"/>
      <c r="Y224" s="607"/>
      <c r="Z224" s="306"/>
      <c r="AA224" s="607"/>
      <c r="AB224" s="214"/>
      <c r="AC224" s="214"/>
    </row>
    <row r="225" spans="1:971" s="144" customFormat="1" ht="274.5" customHeight="1">
      <c r="A225" s="481"/>
      <c r="B225" s="481"/>
      <c r="C225" s="479"/>
      <c r="D225" s="479"/>
      <c r="E225" s="479"/>
      <c r="F225" s="479"/>
      <c r="G225" s="611"/>
      <c r="H225" s="611"/>
      <c r="I225" s="610"/>
      <c r="J225" s="610"/>
      <c r="K225" s="610"/>
      <c r="L225" s="610"/>
      <c r="M225" s="610"/>
      <c r="N225" s="488"/>
      <c r="O225" s="491"/>
      <c r="P225" s="488"/>
      <c r="Q225" s="491"/>
      <c r="R225" s="488"/>
      <c r="S225" s="491"/>
      <c r="T225" s="488"/>
      <c r="U225" s="490"/>
      <c r="V225" s="500"/>
      <c r="W225" s="498"/>
      <c r="X225" s="305"/>
      <c r="Y225" s="608"/>
      <c r="Z225" s="308"/>
      <c r="AA225" s="608"/>
    </row>
    <row r="226" spans="1:971" s="330" customFormat="1" ht="334.5" customHeight="1">
      <c r="A226" s="481" t="s">
        <v>150</v>
      </c>
      <c r="B226" s="481" t="s">
        <v>151</v>
      </c>
      <c r="C226" s="479" t="s">
        <v>259</v>
      </c>
      <c r="D226" s="479" t="s">
        <v>341</v>
      </c>
      <c r="E226" s="479" t="s">
        <v>342</v>
      </c>
      <c r="F226" s="479" t="s">
        <v>343</v>
      </c>
      <c r="G226" s="611">
        <v>44927</v>
      </c>
      <c r="H226" s="611">
        <v>44957</v>
      </c>
      <c r="I226" s="610" t="s">
        <v>344</v>
      </c>
      <c r="J226" s="610" t="s">
        <v>345</v>
      </c>
      <c r="K226" s="610" t="s">
        <v>346</v>
      </c>
      <c r="L226" s="610" t="s">
        <v>347</v>
      </c>
      <c r="M226" s="610" t="s">
        <v>162</v>
      </c>
      <c r="N226" s="488">
        <v>1</v>
      </c>
      <c r="O226" s="491"/>
      <c r="P226" s="488">
        <v>0</v>
      </c>
      <c r="Q226" s="491"/>
      <c r="R226" s="488"/>
      <c r="S226" s="491"/>
      <c r="T226" s="488"/>
      <c r="U226" s="490"/>
      <c r="V226" s="500">
        <f>N226+P227+R227+T227</f>
        <v>1</v>
      </c>
      <c r="W226" s="498"/>
      <c r="X226" s="303"/>
      <c r="Y226" s="607"/>
      <c r="Z226" s="306"/>
      <c r="AA226" s="607"/>
      <c r="AB226" s="210"/>
      <c r="AC226" s="210"/>
    </row>
    <row r="227" spans="1:971" s="330" customFormat="1" ht="327" customHeight="1">
      <c r="A227" s="481"/>
      <c r="B227" s="481"/>
      <c r="C227" s="479"/>
      <c r="D227" s="479"/>
      <c r="E227" s="479"/>
      <c r="F227" s="479"/>
      <c r="G227" s="611"/>
      <c r="H227" s="611"/>
      <c r="I227" s="610"/>
      <c r="J227" s="610"/>
      <c r="K227" s="610"/>
      <c r="L227" s="610"/>
      <c r="M227" s="610"/>
      <c r="N227" s="488"/>
      <c r="O227" s="491"/>
      <c r="P227" s="488"/>
      <c r="Q227" s="491"/>
      <c r="R227" s="488"/>
      <c r="S227" s="491"/>
      <c r="T227" s="488"/>
      <c r="U227" s="490"/>
      <c r="V227" s="500"/>
      <c r="W227" s="498"/>
      <c r="X227" s="305"/>
      <c r="Y227" s="608"/>
      <c r="Z227" s="308"/>
      <c r="AA227" s="608"/>
    </row>
    <row r="228" spans="1:971" s="144" customFormat="1" ht="409.6" customHeight="1">
      <c r="A228" s="481" t="s">
        <v>351</v>
      </c>
      <c r="B228" s="481" t="s">
        <v>352</v>
      </c>
      <c r="C228" s="479" t="s">
        <v>1307</v>
      </c>
      <c r="D228" s="525" t="s">
        <v>1512</v>
      </c>
      <c r="E228" s="479" t="s">
        <v>353</v>
      </c>
      <c r="F228" s="612" t="s">
        <v>1547</v>
      </c>
      <c r="G228" s="611">
        <v>45292</v>
      </c>
      <c r="H228" s="611">
        <v>45657</v>
      </c>
      <c r="I228" s="610" t="s">
        <v>354</v>
      </c>
      <c r="J228" s="610" t="s">
        <v>799</v>
      </c>
      <c r="K228" s="610" t="s">
        <v>191</v>
      </c>
      <c r="L228" s="609" t="s">
        <v>1554</v>
      </c>
      <c r="M228" s="609" t="s">
        <v>1560</v>
      </c>
      <c r="N228" s="488">
        <v>0.25</v>
      </c>
      <c r="O228" s="491"/>
      <c r="P228" s="488">
        <v>0.25</v>
      </c>
      <c r="Q228" s="491"/>
      <c r="R228" s="488">
        <v>0.25</v>
      </c>
      <c r="S228" s="491"/>
      <c r="T228" s="488">
        <v>0.25</v>
      </c>
      <c r="U228" s="488"/>
      <c r="V228" s="500">
        <v>1</v>
      </c>
      <c r="W228" s="498"/>
      <c r="X228" s="303"/>
      <c r="Y228" s="607"/>
      <c r="Z228" s="306"/>
      <c r="AA228" s="607"/>
      <c r="AB228" s="214"/>
      <c r="AC228" s="214"/>
    </row>
    <row r="229" spans="1:971" s="144" customFormat="1" ht="282" customHeight="1">
      <c r="A229" s="481"/>
      <c r="B229" s="481"/>
      <c r="C229" s="479"/>
      <c r="D229" s="479"/>
      <c r="E229" s="479"/>
      <c r="F229" s="613"/>
      <c r="G229" s="611"/>
      <c r="H229" s="611"/>
      <c r="I229" s="610"/>
      <c r="J229" s="610"/>
      <c r="K229" s="610"/>
      <c r="L229" s="610"/>
      <c r="M229" s="610"/>
      <c r="N229" s="488"/>
      <c r="O229" s="491"/>
      <c r="P229" s="488"/>
      <c r="Q229" s="491"/>
      <c r="R229" s="488"/>
      <c r="S229" s="491"/>
      <c r="T229" s="488"/>
      <c r="U229" s="488"/>
      <c r="V229" s="500"/>
      <c r="W229" s="498"/>
      <c r="X229" s="305"/>
      <c r="Y229" s="608"/>
      <c r="Z229" s="308"/>
      <c r="AA229" s="608"/>
    </row>
    <row r="230" spans="1:971" s="147" customFormat="1" ht="154.5" customHeight="1">
      <c r="A230" s="606" t="s">
        <v>773</v>
      </c>
      <c r="B230" s="606"/>
      <c r="C230" s="606"/>
      <c r="D230" s="148"/>
      <c r="E230" s="148"/>
      <c r="F230" s="148"/>
      <c r="G230" s="149"/>
      <c r="H230" s="149"/>
      <c r="I230" s="148"/>
      <c r="J230" s="148"/>
      <c r="K230" s="148"/>
      <c r="L230" s="148"/>
      <c r="M230" s="148"/>
      <c r="N230" s="150"/>
      <c r="O230" s="151"/>
      <c r="P230" s="150"/>
      <c r="Q230" s="152"/>
      <c r="R230" s="150"/>
      <c r="S230" s="153"/>
      <c r="T230" s="150"/>
      <c r="U230" s="152"/>
      <c r="V230" s="154"/>
      <c r="W230" s="155"/>
      <c r="X230" s="159"/>
      <c r="Y230" s="146"/>
      <c r="Z230" s="146"/>
      <c r="AA230" s="146"/>
      <c r="AB230" s="146"/>
      <c r="AC230" s="146"/>
      <c r="AD230" s="146"/>
      <c r="AE230" s="146"/>
      <c r="AF230" s="146"/>
      <c r="AG230" s="146"/>
      <c r="AH230" s="146"/>
      <c r="AI230" s="146"/>
      <c r="AJ230" s="146"/>
      <c r="AK230" s="146"/>
      <c r="AL230" s="146"/>
      <c r="AM230" s="146"/>
      <c r="AN230" s="146"/>
      <c r="AO230" s="146"/>
      <c r="AP230" s="146"/>
      <c r="AQ230" s="146"/>
      <c r="AR230" s="146"/>
      <c r="AS230" s="146"/>
      <c r="AT230" s="146"/>
      <c r="AU230" s="146"/>
      <c r="AV230" s="146"/>
      <c r="AW230" s="146"/>
      <c r="AX230" s="146"/>
      <c r="AY230" s="146"/>
      <c r="AZ230" s="146"/>
      <c r="BA230" s="146"/>
      <c r="BB230" s="146"/>
      <c r="BC230" s="146"/>
      <c r="BD230" s="146"/>
      <c r="BE230" s="146"/>
      <c r="BF230" s="146"/>
      <c r="BG230" s="146"/>
      <c r="BH230" s="146"/>
      <c r="BI230" s="146"/>
      <c r="BJ230" s="146"/>
      <c r="BK230" s="146"/>
      <c r="BL230" s="146"/>
      <c r="BM230" s="146"/>
      <c r="BN230" s="146"/>
      <c r="BO230" s="146"/>
      <c r="BP230" s="146"/>
      <c r="BQ230" s="146"/>
      <c r="BR230" s="146"/>
      <c r="BS230" s="146"/>
      <c r="BT230" s="146"/>
      <c r="BU230" s="146"/>
      <c r="BV230" s="146"/>
      <c r="BW230" s="146"/>
      <c r="BX230" s="146"/>
      <c r="BY230" s="146"/>
      <c r="BZ230" s="146"/>
      <c r="CA230" s="146"/>
      <c r="CB230" s="146"/>
      <c r="CC230" s="146"/>
      <c r="CD230" s="146"/>
      <c r="CE230" s="146"/>
      <c r="CF230" s="146"/>
      <c r="CG230" s="146"/>
      <c r="CH230" s="146"/>
      <c r="CI230" s="146"/>
      <c r="CJ230" s="146"/>
      <c r="CK230" s="146"/>
      <c r="CL230" s="146"/>
      <c r="CM230" s="146"/>
      <c r="CN230" s="146"/>
      <c r="CO230" s="146"/>
      <c r="CP230" s="146"/>
      <c r="CQ230" s="146"/>
      <c r="CR230" s="146"/>
      <c r="CS230" s="146"/>
      <c r="CT230" s="146"/>
      <c r="CU230" s="146"/>
      <c r="CV230" s="146"/>
      <c r="CW230" s="146"/>
      <c r="CX230" s="146"/>
      <c r="CY230" s="146"/>
      <c r="CZ230" s="146"/>
      <c r="DA230" s="146"/>
      <c r="DB230" s="146"/>
      <c r="DC230" s="146"/>
      <c r="DD230" s="146"/>
      <c r="DE230" s="146"/>
      <c r="DF230" s="146"/>
      <c r="DG230" s="146"/>
      <c r="DH230" s="146"/>
      <c r="DI230" s="146"/>
      <c r="DJ230" s="146"/>
      <c r="DK230" s="146"/>
      <c r="DL230" s="146"/>
      <c r="DM230" s="146"/>
      <c r="DN230" s="146"/>
      <c r="DO230" s="146"/>
      <c r="DP230" s="146"/>
      <c r="DQ230" s="146"/>
      <c r="DR230" s="146"/>
      <c r="DS230" s="146"/>
      <c r="DT230" s="146"/>
      <c r="DU230" s="146"/>
      <c r="DV230" s="146"/>
      <c r="DW230" s="146"/>
      <c r="DX230" s="146"/>
      <c r="DY230" s="146"/>
      <c r="DZ230" s="146"/>
      <c r="EA230" s="146"/>
      <c r="EB230" s="146"/>
      <c r="EC230" s="146"/>
      <c r="ED230" s="146"/>
      <c r="EE230" s="146"/>
      <c r="EF230" s="146"/>
      <c r="EG230" s="146"/>
      <c r="EH230" s="146"/>
      <c r="EI230" s="146"/>
      <c r="EJ230" s="146"/>
      <c r="EK230" s="146"/>
      <c r="EL230" s="146"/>
      <c r="EM230" s="146"/>
      <c r="EN230" s="146"/>
      <c r="EO230" s="146"/>
      <c r="EP230" s="146"/>
      <c r="EQ230" s="146"/>
      <c r="ER230" s="146"/>
      <c r="ES230" s="146"/>
      <c r="ET230" s="146"/>
      <c r="EU230" s="146"/>
      <c r="EV230" s="146"/>
      <c r="EW230" s="146"/>
      <c r="EX230" s="146"/>
      <c r="EY230" s="146"/>
      <c r="EZ230" s="146"/>
      <c r="FA230" s="146"/>
      <c r="FB230" s="146"/>
      <c r="FC230" s="146"/>
      <c r="FD230" s="146"/>
      <c r="FE230" s="146"/>
      <c r="FF230" s="146"/>
      <c r="FG230" s="146"/>
      <c r="FH230" s="146"/>
      <c r="FI230" s="146"/>
      <c r="FJ230" s="146"/>
      <c r="FK230" s="146"/>
      <c r="FL230" s="146"/>
      <c r="FM230" s="146"/>
      <c r="FN230" s="146"/>
      <c r="FO230" s="146"/>
      <c r="FP230" s="146"/>
      <c r="FQ230" s="146"/>
      <c r="FR230" s="146"/>
      <c r="FS230" s="146"/>
      <c r="FT230" s="146"/>
      <c r="FU230" s="146"/>
      <c r="FV230" s="146"/>
      <c r="FW230" s="146"/>
      <c r="FX230" s="146"/>
      <c r="FY230" s="146"/>
      <c r="FZ230" s="146"/>
      <c r="GA230" s="146"/>
      <c r="GB230" s="146"/>
      <c r="GC230" s="146"/>
      <c r="GD230" s="146"/>
      <c r="GE230" s="146"/>
      <c r="GF230" s="146"/>
      <c r="GG230" s="146"/>
      <c r="GH230" s="146"/>
      <c r="GI230" s="146"/>
      <c r="GJ230" s="146"/>
      <c r="GK230" s="146"/>
      <c r="GL230" s="146"/>
      <c r="GM230" s="146"/>
      <c r="GN230" s="146"/>
      <c r="GO230" s="146"/>
      <c r="GP230" s="146"/>
      <c r="GQ230" s="146"/>
      <c r="GR230" s="146"/>
      <c r="GS230" s="146"/>
      <c r="GT230" s="146"/>
      <c r="GU230" s="146"/>
      <c r="GV230" s="146"/>
      <c r="GW230" s="146"/>
      <c r="GX230" s="146"/>
      <c r="GY230" s="146"/>
      <c r="GZ230" s="146"/>
      <c r="HA230" s="146"/>
      <c r="HB230" s="146"/>
      <c r="HC230" s="146"/>
      <c r="HD230" s="146"/>
      <c r="HE230" s="146"/>
      <c r="HF230" s="146"/>
      <c r="HG230" s="146"/>
      <c r="HH230" s="146"/>
      <c r="HI230" s="146"/>
      <c r="HJ230" s="146"/>
      <c r="HK230" s="146"/>
      <c r="HL230" s="146"/>
      <c r="HM230" s="146"/>
      <c r="HN230" s="146"/>
      <c r="HO230" s="146"/>
      <c r="HP230" s="146"/>
      <c r="HQ230" s="146"/>
      <c r="HR230" s="146"/>
      <c r="HS230" s="146"/>
      <c r="HT230" s="146"/>
      <c r="HU230" s="146"/>
      <c r="HV230" s="146"/>
      <c r="HW230" s="146"/>
      <c r="HX230" s="146"/>
      <c r="HY230" s="146"/>
      <c r="HZ230" s="146"/>
      <c r="IA230" s="146"/>
      <c r="IB230" s="146"/>
      <c r="IC230" s="146"/>
      <c r="ID230" s="146"/>
      <c r="IE230" s="146"/>
      <c r="IF230" s="146"/>
      <c r="IG230" s="146"/>
      <c r="IH230" s="146"/>
      <c r="II230" s="146"/>
      <c r="IJ230" s="146"/>
      <c r="IK230" s="146"/>
      <c r="IL230" s="146"/>
      <c r="IM230" s="146"/>
      <c r="IN230" s="146"/>
      <c r="IO230" s="146"/>
      <c r="IP230" s="146"/>
      <c r="IQ230" s="146"/>
      <c r="IR230" s="146"/>
      <c r="IS230" s="146"/>
      <c r="IT230" s="146"/>
      <c r="IU230" s="146"/>
      <c r="IV230" s="146"/>
      <c r="IW230" s="146"/>
      <c r="IX230" s="146"/>
      <c r="IY230" s="146"/>
      <c r="IZ230" s="146"/>
      <c r="JA230" s="146"/>
      <c r="JB230" s="146"/>
      <c r="JC230" s="146"/>
      <c r="JD230" s="146"/>
      <c r="JE230" s="146"/>
      <c r="JF230" s="146"/>
      <c r="JG230" s="146"/>
      <c r="JH230" s="146"/>
      <c r="JI230" s="146"/>
      <c r="JJ230" s="146"/>
      <c r="JK230" s="146"/>
      <c r="JL230" s="146"/>
      <c r="JM230" s="146"/>
      <c r="JN230" s="146"/>
      <c r="JO230" s="146"/>
      <c r="JP230" s="146"/>
      <c r="JQ230" s="146"/>
      <c r="JR230" s="146"/>
      <c r="JS230" s="146"/>
      <c r="JT230" s="146"/>
      <c r="JU230" s="146"/>
      <c r="JV230" s="146"/>
      <c r="JW230" s="146"/>
      <c r="JX230" s="146"/>
      <c r="JY230" s="146"/>
      <c r="JZ230" s="146"/>
      <c r="KA230" s="146"/>
      <c r="KB230" s="146"/>
      <c r="KC230" s="146"/>
      <c r="KD230" s="146"/>
      <c r="KE230" s="146"/>
      <c r="KF230" s="146"/>
      <c r="KG230" s="146"/>
      <c r="KH230" s="146"/>
      <c r="KI230" s="146"/>
      <c r="KJ230" s="146"/>
      <c r="KK230" s="146"/>
      <c r="KL230" s="146"/>
      <c r="KM230" s="146"/>
      <c r="KN230" s="146"/>
      <c r="KO230" s="146"/>
      <c r="KP230" s="146"/>
      <c r="KQ230" s="146"/>
      <c r="KR230" s="146"/>
      <c r="KS230" s="146"/>
      <c r="KT230" s="146"/>
      <c r="KU230" s="146"/>
      <c r="KV230" s="146"/>
      <c r="KW230" s="146"/>
      <c r="KX230" s="146"/>
      <c r="KY230" s="146"/>
      <c r="KZ230" s="146"/>
      <c r="LA230" s="146"/>
      <c r="LB230" s="146"/>
      <c r="LC230" s="146"/>
      <c r="LD230" s="146"/>
      <c r="LE230" s="146"/>
      <c r="LF230" s="146"/>
      <c r="LG230" s="146"/>
      <c r="LH230" s="146"/>
      <c r="LI230" s="146"/>
      <c r="LJ230" s="146"/>
      <c r="LK230" s="146"/>
      <c r="LL230" s="146"/>
      <c r="LM230" s="146"/>
      <c r="LN230" s="146"/>
      <c r="LO230" s="146"/>
      <c r="LP230" s="146"/>
      <c r="LQ230" s="146"/>
      <c r="LR230" s="146"/>
      <c r="LS230" s="146"/>
      <c r="LT230" s="146"/>
      <c r="LU230" s="146"/>
      <c r="LV230" s="146"/>
      <c r="LW230" s="146"/>
      <c r="LX230" s="146"/>
      <c r="LY230" s="146"/>
      <c r="LZ230" s="146"/>
      <c r="MA230" s="146"/>
      <c r="MB230" s="146"/>
      <c r="MC230" s="146"/>
      <c r="MD230" s="146"/>
      <c r="ME230" s="146"/>
      <c r="MF230" s="146"/>
      <c r="MG230" s="146"/>
      <c r="MH230" s="146"/>
      <c r="MI230" s="146"/>
      <c r="MJ230" s="146"/>
      <c r="MK230" s="146"/>
      <c r="ML230" s="146"/>
      <c r="MM230" s="146"/>
      <c r="MN230" s="146"/>
      <c r="MO230" s="146"/>
      <c r="MP230" s="146"/>
      <c r="MQ230" s="146"/>
      <c r="MR230" s="146"/>
      <c r="MS230" s="146"/>
      <c r="MT230" s="146"/>
      <c r="MU230" s="146"/>
      <c r="MV230" s="146"/>
      <c r="MW230" s="146"/>
      <c r="MX230" s="146"/>
      <c r="MY230" s="146"/>
      <c r="MZ230" s="146"/>
      <c r="NA230" s="146"/>
      <c r="NB230" s="146"/>
      <c r="NC230" s="146"/>
      <c r="ND230" s="146"/>
      <c r="NE230" s="146"/>
      <c r="NF230" s="146"/>
      <c r="NG230" s="146"/>
      <c r="NH230" s="146"/>
      <c r="NI230" s="146"/>
      <c r="NJ230" s="146"/>
      <c r="NK230" s="146"/>
      <c r="NL230" s="146"/>
      <c r="NM230" s="146"/>
      <c r="NN230" s="146"/>
      <c r="NO230" s="146"/>
      <c r="NP230" s="146"/>
      <c r="NQ230" s="146"/>
      <c r="NR230" s="146"/>
      <c r="NS230" s="146"/>
      <c r="NT230" s="146"/>
      <c r="NU230" s="146"/>
      <c r="NV230" s="146"/>
      <c r="NW230" s="146"/>
      <c r="NX230" s="146"/>
      <c r="NY230" s="146"/>
      <c r="NZ230" s="146"/>
      <c r="OA230" s="146"/>
      <c r="OB230" s="146"/>
      <c r="OC230" s="146"/>
      <c r="OD230" s="146"/>
      <c r="OE230" s="146"/>
      <c r="OF230" s="146"/>
      <c r="OG230" s="146"/>
      <c r="OH230" s="146"/>
      <c r="OI230" s="146"/>
      <c r="OJ230" s="146"/>
      <c r="OK230" s="146"/>
      <c r="OL230" s="146"/>
      <c r="OM230" s="146"/>
      <c r="ON230" s="146"/>
      <c r="OO230" s="146"/>
      <c r="OP230" s="146"/>
      <c r="OQ230" s="146"/>
      <c r="OR230" s="146"/>
      <c r="OS230" s="146"/>
      <c r="OT230" s="146"/>
      <c r="OU230" s="146"/>
      <c r="OV230" s="146"/>
      <c r="OW230" s="146"/>
      <c r="OX230" s="146"/>
      <c r="OY230" s="146"/>
      <c r="OZ230" s="146"/>
      <c r="PA230" s="146"/>
      <c r="PB230" s="146"/>
      <c r="PC230" s="146"/>
      <c r="PD230" s="146"/>
      <c r="PE230" s="146"/>
      <c r="PF230" s="146"/>
      <c r="PG230" s="146"/>
      <c r="PH230" s="146"/>
      <c r="PI230" s="146"/>
      <c r="PJ230" s="146"/>
      <c r="PK230" s="146"/>
      <c r="PL230" s="146"/>
      <c r="PM230" s="146"/>
      <c r="PN230" s="146"/>
      <c r="PO230" s="146"/>
      <c r="PP230" s="146"/>
      <c r="PQ230" s="146"/>
      <c r="PR230" s="146"/>
      <c r="PS230" s="146"/>
      <c r="PT230" s="146"/>
      <c r="PU230" s="146"/>
      <c r="PV230" s="146"/>
      <c r="PW230" s="146"/>
      <c r="PX230" s="146"/>
      <c r="PY230" s="146"/>
      <c r="PZ230" s="146"/>
      <c r="QA230" s="146"/>
      <c r="QB230" s="146"/>
      <c r="QC230" s="146"/>
      <c r="QD230" s="146"/>
      <c r="QE230" s="146"/>
      <c r="QF230" s="146"/>
      <c r="QG230" s="146"/>
      <c r="QH230" s="146"/>
      <c r="QI230" s="146"/>
      <c r="QJ230" s="146"/>
      <c r="QK230" s="146"/>
      <c r="QL230" s="146"/>
      <c r="QM230" s="146"/>
      <c r="QN230" s="146"/>
      <c r="QO230" s="146"/>
      <c r="QP230" s="146"/>
      <c r="QQ230" s="146"/>
      <c r="QR230" s="146"/>
      <c r="QS230" s="146"/>
      <c r="QT230" s="146"/>
      <c r="QU230" s="146"/>
      <c r="QV230" s="146"/>
      <c r="QW230" s="146"/>
      <c r="QX230" s="146"/>
      <c r="QY230" s="146"/>
      <c r="QZ230" s="146"/>
      <c r="RA230" s="146"/>
      <c r="RB230" s="146"/>
      <c r="RC230" s="146"/>
      <c r="RD230" s="146"/>
      <c r="RE230" s="146"/>
      <c r="RF230" s="146"/>
      <c r="RG230" s="146"/>
      <c r="RH230" s="146"/>
      <c r="RI230" s="146"/>
      <c r="RJ230" s="146"/>
      <c r="RK230" s="146"/>
      <c r="RL230" s="146"/>
      <c r="RM230" s="146"/>
      <c r="RN230" s="146"/>
      <c r="RO230" s="146"/>
      <c r="RP230" s="146"/>
      <c r="RQ230" s="146"/>
      <c r="RR230" s="146"/>
      <c r="RS230" s="146"/>
      <c r="RT230" s="146"/>
      <c r="RU230" s="146"/>
      <c r="RV230" s="146"/>
      <c r="RW230" s="146"/>
      <c r="RX230" s="146"/>
      <c r="RY230" s="146"/>
      <c r="RZ230" s="146"/>
      <c r="SA230" s="146"/>
      <c r="SB230" s="146"/>
      <c r="SC230" s="146"/>
      <c r="SD230" s="146"/>
      <c r="SE230" s="146"/>
      <c r="SF230" s="146"/>
      <c r="SG230" s="146"/>
      <c r="SH230" s="146"/>
      <c r="SI230" s="146"/>
      <c r="SJ230" s="146"/>
      <c r="SK230" s="146"/>
      <c r="SL230" s="146"/>
      <c r="SM230" s="146"/>
      <c r="SN230" s="146"/>
      <c r="SO230" s="146"/>
      <c r="SP230" s="146"/>
      <c r="SQ230" s="146"/>
      <c r="SR230" s="146"/>
      <c r="SS230" s="146"/>
      <c r="ST230" s="146"/>
      <c r="SU230" s="146"/>
      <c r="SV230" s="146"/>
      <c r="SW230" s="146"/>
      <c r="SX230" s="146"/>
      <c r="SY230" s="146"/>
      <c r="SZ230" s="146"/>
      <c r="TA230" s="146"/>
      <c r="TB230" s="146"/>
      <c r="TC230" s="146"/>
      <c r="TD230" s="146"/>
      <c r="TE230" s="146"/>
      <c r="TF230" s="146"/>
      <c r="TG230" s="146"/>
      <c r="TH230" s="146"/>
      <c r="TI230" s="146"/>
      <c r="TJ230" s="146"/>
      <c r="TK230" s="146"/>
      <c r="TL230" s="146"/>
      <c r="TM230" s="146"/>
      <c r="TN230" s="146"/>
      <c r="TO230" s="146"/>
      <c r="TP230" s="146"/>
      <c r="TQ230" s="146"/>
      <c r="TR230" s="146"/>
      <c r="TS230" s="146"/>
      <c r="TT230" s="146"/>
      <c r="TU230" s="146"/>
      <c r="TV230" s="146"/>
      <c r="TW230" s="146"/>
      <c r="TX230" s="146"/>
      <c r="TY230" s="146"/>
      <c r="TZ230" s="146"/>
      <c r="UA230" s="146"/>
      <c r="UB230" s="146"/>
      <c r="UC230" s="146"/>
      <c r="UD230" s="146"/>
      <c r="UE230" s="146"/>
      <c r="UF230" s="146"/>
      <c r="UG230" s="146"/>
      <c r="UH230" s="146"/>
      <c r="UI230" s="146"/>
      <c r="UJ230" s="146"/>
      <c r="UK230" s="146"/>
      <c r="UL230" s="146"/>
      <c r="UM230" s="146"/>
      <c r="UN230" s="146"/>
      <c r="UO230" s="146"/>
      <c r="UP230" s="146"/>
      <c r="UQ230" s="146"/>
      <c r="UR230" s="146"/>
      <c r="US230" s="146"/>
      <c r="UT230" s="146"/>
      <c r="UU230" s="146"/>
      <c r="UV230" s="146"/>
      <c r="UW230" s="146"/>
      <c r="UX230" s="146"/>
      <c r="UY230" s="146"/>
      <c r="UZ230" s="146"/>
      <c r="VA230" s="146"/>
      <c r="VB230" s="146"/>
      <c r="VC230" s="146"/>
      <c r="VD230" s="146"/>
      <c r="VE230" s="146"/>
      <c r="VF230" s="146"/>
      <c r="VG230" s="146"/>
      <c r="VH230" s="146"/>
      <c r="VI230" s="146"/>
      <c r="VJ230" s="146"/>
      <c r="VK230" s="146"/>
      <c r="VL230" s="146"/>
      <c r="VM230" s="146"/>
      <c r="VN230" s="146"/>
      <c r="VO230" s="146"/>
      <c r="VP230" s="146"/>
      <c r="VQ230" s="146"/>
      <c r="VR230" s="146"/>
      <c r="VS230" s="146"/>
      <c r="VT230" s="146"/>
      <c r="VU230" s="146"/>
      <c r="VV230" s="146"/>
      <c r="VW230" s="146"/>
      <c r="VX230" s="146"/>
      <c r="VY230" s="146"/>
      <c r="VZ230" s="146"/>
      <c r="WA230" s="146"/>
      <c r="WB230" s="146"/>
      <c r="WC230" s="146"/>
      <c r="WD230" s="146"/>
      <c r="WE230" s="146"/>
      <c r="WF230" s="146"/>
      <c r="WG230" s="146"/>
      <c r="WH230" s="146"/>
      <c r="WI230" s="146"/>
      <c r="WJ230" s="146"/>
      <c r="WK230" s="146"/>
      <c r="WL230" s="146"/>
      <c r="WM230" s="146"/>
      <c r="WN230" s="146"/>
      <c r="WO230" s="146"/>
      <c r="WP230" s="146"/>
      <c r="WQ230" s="146"/>
      <c r="WR230" s="146"/>
      <c r="WS230" s="146"/>
      <c r="WT230" s="146"/>
      <c r="WU230" s="146"/>
      <c r="WV230" s="146"/>
      <c r="WW230" s="146"/>
      <c r="WX230" s="146"/>
      <c r="WY230" s="146"/>
      <c r="WZ230" s="146"/>
      <c r="XA230" s="146"/>
      <c r="XB230" s="146"/>
      <c r="XC230" s="146"/>
      <c r="XD230" s="146"/>
      <c r="XE230" s="146"/>
      <c r="XF230" s="146"/>
      <c r="XG230" s="146"/>
      <c r="XH230" s="146"/>
      <c r="XI230" s="146"/>
      <c r="XJ230" s="146"/>
      <c r="XK230" s="146"/>
      <c r="XL230" s="146"/>
      <c r="XM230" s="146"/>
      <c r="XN230" s="146"/>
      <c r="XO230" s="146"/>
      <c r="XP230" s="146"/>
      <c r="XQ230" s="146"/>
      <c r="XR230" s="146"/>
      <c r="XS230" s="146"/>
      <c r="XT230" s="146"/>
      <c r="XU230" s="146"/>
      <c r="XV230" s="146"/>
      <c r="XW230" s="146"/>
      <c r="XX230" s="146"/>
      <c r="XY230" s="146"/>
      <c r="XZ230" s="146"/>
      <c r="YA230" s="146"/>
      <c r="YB230" s="146"/>
      <c r="YC230" s="146"/>
      <c r="YD230" s="146"/>
      <c r="YE230" s="146"/>
      <c r="YF230" s="146"/>
      <c r="YG230" s="146"/>
      <c r="YH230" s="146"/>
      <c r="YI230" s="146"/>
      <c r="YJ230" s="146"/>
      <c r="YK230" s="146"/>
      <c r="YL230" s="146"/>
      <c r="YM230" s="146"/>
      <c r="YN230" s="146"/>
      <c r="YO230" s="146"/>
      <c r="YP230" s="146"/>
      <c r="YQ230" s="146"/>
      <c r="YR230" s="146"/>
      <c r="YS230" s="146"/>
      <c r="YT230" s="146"/>
      <c r="YU230" s="146"/>
      <c r="YV230" s="146"/>
      <c r="YW230" s="146"/>
      <c r="YX230" s="146"/>
      <c r="YY230" s="146"/>
      <c r="YZ230" s="146"/>
      <c r="ZA230" s="146"/>
      <c r="ZB230" s="146"/>
      <c r="ZC230" s="146"/>
      <c r="ZD230" s="146"/>
      <c r="ZE230" s="146"/>
      <c r="ZF230" s="146"/>
      <c r="ZG230" s="146"/>
      <c r="ZH230" s="146"/>
      <c r="ZI230" s="146"/>
      <c r="ZJ230" s="146"/>
      <c r="ZK230" s="146"/>
      <c r="ZL230" s="146"/>
      <c r="ZM230" s="146"/>
      <c r="ZN230" s="146"/>
      <c r="ZO230" s="146"/>
      <c r="ZP230" s="146"/>
      <c r="ZQ230" s="146"/>
      <c r="ZR230" s="146"/>
      <c r="ZS230" s="146"/>
      <c r="ZT230" s="146"/>
      <c r="ZU230" s="146"/>
      <c r="ZV230" s="146"/>
      <c r="ZW230" s="146"/>
      <c r="ZX230" s="146"/>
      <c r="ZY230" s="146"/>
      <c r="ZZ230" s="146"/>
      <c r="AAA230" s="146"/>
      <c r="AAB230" s="146"/>
      <c r="AAC230" s="146"/>
      <c r="AAD230" s="146"/>
      <c r="AAE230" s="146"/>
      <c r="AAF230" s="146"/>
      <c r="AAG230" s="146"/>
      <c r="AAH230" s="146"/>
      <c r="AAI230" s="146"/>
      <c r="AAJ230" s="146"/>
      <c r="AAK230" s="146"/>
      <c r="AAL230" s="146"/>
      <c r="AAM230" s="146"/>
      <c r="AAN230" s="146"/>
      <c r="AAO230" s="146"/>
      <c r="AAP230" s="146"/>
      <c r="AAQ230" s="146"/>
      <c r="AAR230" s="146"/>
      <c r="AAS230" s="146"/>
      <c r="AAT230" s="146"/>
      <c r="AAU230" s="146"/>
      <c r="AAV230" s="146"/>
      <c r="AAW230" s="146"/>
      <c r="AAX230" s="146"/>
      <c r="AAY230" s="146"/>
      <c r="AAZ230" s="146"/>
      <c r="ABA230" s="146"/>
      <c r="ABB230" s="146"/>
      <c r="ABC230" s="146"/>
      <c r="ABD230" s="146"/>
      <c r="ABE230" s="146"/>
      <c r="ABF230" s="146"/>
      <c r="ABG230" s="146"/>
      <c r="ABH230" s="146"/>
      <c r="ABI230" s="146"/>
      <c r="ABJ230" s="146"/>
      <c r="ABK230" s="146"/>
      <c r="ABL230" s="146"/>
      <c r="ABM230" s="146"/>
      <c r="ABN230" s="146"/>
      <c r="ABO230" s="146"/>
      <c r="ABP230" s="146"/>
      <c r="ABQ230" s="146"/>
      <c r="ABR230" s="146"/>
      <c r="ABS230" s="146"/>
      <c r="ABT230" s="146"/>
      <c r="ABU230" s="146"/>
      <c r="ABV230" s="146"/>
      <c r="ABW230" s="146"/>
      <c r="ABX230" s="146"/>
      <c r="ABY230" s="146"/>
      <c r="ABZ230" s="146"/>
      <c r="ACA230" s="146"/>
      <c r="ACB230" s="146"/>
      <c r="ACC230" s="146"/>
      <c r="ACD230" s="146"/>
      <c r="ACE230" s="146"/>
      <c r="ACF230" s="146"/>
      <c r="ACG230" s="146"/>
      <c r="ACH230" s="146"/>
      <c r="ACI230" s="146"/>
      <c r="ACJ230" s="146"/>
      <c r="ACK230" s="146"/>
      <c r="ACL230" s="146"/>
      <c r="ACM230" s="146"/>
      <c r="ACN230" s="146"/>
      <c r="ACO230" s="146"/>
      <c r="ACP230" s="146"/>
      <c r="ACQ230" s="146"/>
      <c r="ACR230" s="146"/>
      <c r="ACS230" s="146"/>
      <c r="ACT230" s="146"/>
      <c r="ACU230" s="146"/>
      <c r="ACV230" s="146"/>
      <c r="ACW230" s="146"/>
      <c r="ACX230" s="146"/>
      <c r="ACY230" s="146"/>
      <c r="ACZ230" s="146"/>
      <c r="ADA230" s="146"/>
      <c r="ADB230" s="146"/>
      <c r="ADC230" s="146"/>
      <c r="ADD230" s="146"/>
      <c r="ADE230" s="146"/>
      <c r="ADF230" s="146"/>
      <c r="ADG230" s="146"/>
      <c r="ADH230" s="146"/>
      <c r="ADI230" s="146"/>
      <c r="ADJ230" s="146"/>
      <c r="ADK230" s="146"/>
      <c r="ADL230" s="146"/>
      <c r="ADM230" s="146"/>
      <c r="ADN230" s="146"/>
      <c r="ADO230" s="146"/>
      <c r="ADP230" s="146"/>
      <c r="ADQ230" s="146"/>
      <c r="ADR230" s="146"/>
      <c r="ADS230" s="146"/>
      <c r="ADT230" s="146"/>
      <c r="ADU230" s="146"/>
      <c r="ADV230" s="146"/>
      <c r="ADW230" s="146"/>
      <c r="ADX230" s="146"/>
      <c r="ADY230" s="146"/>
      <c r="ADZ230" s="146"/>
      <c r="AEA230" s="146"/>
      <c r="AEB230" s="146"/>
      <c r="AEC230" s="146"/>
      <c r="AED230" s="146"/>
      <c r="AEE230" s="146"/>
      <c r="AEF230" s="146"/>
      <c r="AEG230" s="146"/>
      <c r="AEH230" s="146"/>
      <c r="AEI230" s="146"/>
      <c r="AEJ230" s="146"/>
      <c r="AEK230" s="146"/>
      <c r="AEL230" s="146"/>
      <c r="AEM230" s="146"/>
      <c r="AEN230" s="146"/>
      <c r="AEO230" s="146"/>
      <c r="AEP230" s="146"/>
      <c r="AEQ230" s="146"/>
      <c r="AER230" s="146"/>
      <c r="AES230" s="146"/>
      <c r="AET230" s="146"/>
      <c r="AEU230" s="146"/>
      <c r="AEV230" s="146"/>
      <c r="AEW230" s="146"/>
      <c r="AEX230" s="146"/>
      <c r="AEY230" s="146"/>
      <c r="AEZ230" s="146"/>
      <c r="AFA230" s="146"/>
      <c r="AFB230" s="146"/>
      <c r="AFC230" s="146"/>
      <c r="AFD230" s="146"/>
      <c r="AFE230" s="146"/>
      <c r="AFF230" s="146"/>
      <c r="AFG230" s="146"/>
      <c r="AFH230" s="146"/>
      <c r="AFI230" s="146"/>
      <c r="AFJ230" s="146"/>
      <c r="AFK230" s="146"/>
      <c r="AFL230" s="146"/>
      <c r="AFM230" s="146"/>
      <c r="AFN230" s="146"/>
      <c r="AFO230" s="146"/>
      <c r="AFP230" s="146"/>
      <c r="AFQ230" s="146"/>
      <c r="AFR230" s="146"/>
      <c r="AFS230" s="146"/>
      <c r="AFT230" s="146"/>
      <c r="AFU230" s="146"/>
      <c r="AFV230" s="146"/>
      <c r="AFW230" s="146"/>
      <c r="AFX230" s="146"/>
      <c r="AFY230" s="146"/>
      <c r="AFZ230" s="146"/>
      <c r="AGA230" s="146"/>
      <c r="AGB230" s="146"/>
      <c r="AGC230" s="146"/>
      <c r="AGD230" s="146"/>
      <c r="AGE230" s="146"/>
      <c r="AGF230" s="146"/>
      <c r="AGG230" s="146"/>
      <c r="AGH230" s="146"/>
      <c r="AGI230" s="146"/>
      <c r="AGJ230" s="146"/>
      <c r="AGK230" s="146"/>
      <c r="AGL230" s="146"/>
      <c r="AGM230" s="146"/>
      <c r="AGN230" s="146"/>
      <c r="AGO230" s="146"/>
      <c r="AGP230" s="146"/>
      <c r="AGQ230" s="146"/>
      <c r="AGR230" s="146"/>
      <c r="AGS230" s="146"/>
      <c r="AGT230" s="146"/>
      <c r="AGU230" s="146"/>
      <c r="AGV230" s="146"/>
      <c r="AGW230" s="146"/>
      <c r="AGX230" s="146"/>
      <c r="AGY230" s="146"/>
      <c r="AGZ230" s="146"/>
      <c r="AHA230" s="146"/>
      <c r="AHB230" s="146"/>
      <c r="AHC230" s="146"/>
      <c r="AHD230" s="146"/>
      <c r="AHE230" s="146"/>
      <c r="AHF230" s="146"/>
      <c r="AHG230" s="146"/>
      <c r="AHH230" s="146"/>
      <c r="AHI230" s="146"/>
      <c r="AHJ230" s="146"/>
      <c r="AHK230" s="146"/>
      <c r="AHL230" s="146"/>
      <c r="AHM230" s="146"/>
      <c r="AHN230" s="146"/>
      <c r="AHO230" s="146"/>
      <c r="AHP230" s="146"/>
      <c r="AHQ230" s="146"/>
      <c r="AHR230" s="146"/>
      <c r="AHS230" s="146"/>
      <c r="AHT230" s="146"/>
      <c r="AHU230" s="146"/>
      <c r="AHV230" s="146"/>
      <c r="AHW230" s="146"/>
      <c r="AHX230" s="146"/>
      <c r="AHY230" s="146"/>
      <c r="AHZ230" s="146"/>
      <c r="AIA230" s="146"/>
      <c r="AIB230" s="146"/>
      <c r="AIC230" s="146"/>
      <c r="AID230" s="146"/>
      <c r="AIE230" s="146"/>
      <c r="AIF230" s="146"/>
      <c r="AIG230" s="146"/>
      <c r="AIH230" s="146"/>
      <c r="AII230" s="146"/>
      <c r="AIJ230" s="146"/>
      <c r="AIK230" s="146"/>
      <c r="AIL230" s="146"/>
      <c r="AIM230" s="146"/>
      <c r="AIN230" s="146"/>
      <c r="AIO230" s="146"/>
      <c r="AIP230" s="146"/>
      <c r="AIQ230" s="146"/>
      <c r="AIR230" s="146"/>
      <c r="AIS230" s="146"/>
      <c r="AIT230" s="146"/>
      <c r="AIU230" s="146"/>
      <c r="AIV230" s="146"/>
      <c r="AIW230" s="146"/>
      <c r="AIX230" s="146"/>
      <c r="AIY230" s="146"/>
      <c r="AIZ230" s="146"/>
      <c r="AJA230" s="146"/>
      <c r="AJB230" s="146"/>
      <c r="AJC230" s="146"/>
      <c r="AJD230" s="146"/>
      <c r="AJE230" s="146"/>
      <c r="AJF230" s="146"/>
      <c r="AJG230" s="146"/>
      <c r="AJH230" s="146"/>
      <c r="AJI230" s="146"/>
      <c r="AJJ230" s="146"/>
      <c r="AJK230" s="146"/>
      <c r="AJL230" s="146"/>
      <c r="AJM230" s="146"/>
      <c r="AJN230" s="146"/>
      <c r="AJO230" s="146"/>
      <c r="AJP230" s="146"/>
      <c r="AJQ230" s="146"/>
      <c r="AJR230" s="146"/>
      <c r="AJS230" s="146"/>
      <c r="AJT230" s="146"/>
      <c r="AJU230" s="146"/>
      <c r="AJV230" s="146"/>
      <c r="AJW230" s="146"/>
      <c r="AJX230" s="146"/>
      <c r="AJY230" s="146"/>
      <c r="AJZ230" s="146"/>
      <c r="AKA230" s="146"/>
      <c r="AKB230" s="146"/>
      <c r="AKC230" s="146"/>
      <c r="AKD230" s="146"/>
      <c r="AKE230" s="146"/>
      <c r="AKF230" s="146"/>
      <c r="AKG230" s="146"/>
      <c r="AKH230" s="146"/>
      <c r="AKI230" s="146"/>
    </row>
    <row r="231" spans="1:971" s="147" customFormat="1" ht="22.9" customHeight="1">
      <c r="A231" s="568"/>
      <c r="B231" s="568"/>
      <c r="C231" s="567" t="s">
        <v>1425</v>
      </c>
      <c r="D231" s="567"/>
      <c r="E231" s="567"/>
      <c r="F231" s="567"/>
      <c r="G231" s="567"/>
      <c r="H231" s="567"/>
      <c r="I231" s="567"/>
      <c r="J231" s="567"/>
      <c r="K231" s="567"/>
      <c r="L231" s="567"/>
      <c r="M231" s="567"/>
      <c r="N231" s="567"/>
      <c r="O231" s="567"/>
      <c r="P231" s="567"/>
      <c r="Q231" s="567"/>
      <c r="R231" s="567"/>
      <c r="S231" s="567"/>
      <c r="T231" s="156"/>
      <c r="U231" s="157"/>
      <c r="V231" s="158"/>
      <c r="W231" s="159"/>
      <c r="X231" s="159"/>
      <c r="Y231" s="146">
        <f>AF92</f>
        <v>0</v>
      </c>
      <c r="Z231" s="146"/>
      <c r="AA231" s="146"/>
      <c r="AB231" s="146"/>
      <c r="AC231" s="146"/>
      <c r="AD231" s="146"/>
      <c r="AE231" s="146"/>
      <c r="AF231" s="146"/>
      <c r="AG231" s="146"/>
      <c r="AH231" s="146"/>
      <c r="AI231" s="146"/>
      <c r="AJ231" s="146"/>
      <c r="AK231" s="146"/>
      <c r="AL231" s="146"/>
      <c r="AM231" s="146"/>
      <c r="AN231" s="146"/>
      <c r="AO231" s="146"/>
      <c r="AP231" s="146"/>
      <c r="AQ231" s="146"/>
      <c r="AR231" s="146"/>
      <c r="AS231" s="146"/>
      <c r="AT231" s="146"/>
      <c r="AU231" s="146"/>
      <c r="AV231" s="146"/>
      <c r="AW231" s="146"/>
      <c r="AX231" s="146"/>
      <c r="AY231" s="146"/>
      <c r="AZ231" s="146"/>
      <c r="BA231" s="146"/>
      <c r="BB231" s="146"/>
      <c r="BC231" s="146"/>
      <c r="BD231" s="146"/>
      <c r="BE231" s="146"/>
      <c r="BF231" s="146"/>
      <c r="BG231" s="146"/>
      <c r="BH231" s="146"/>
      <c r="BI231" s="146"/>
      <c r="BJ231" s="146"/>
      <c r="BK231" s="146"/>
      <c r="BL231" s="146"/>
      <c r="BM231" s="146"/>
      <c r="BN231" s="146"/>
      <c r="BO231" s="146"/>
      <c r="BP231" s="146"/>
      <c r="BQ231" s="146"/>
      <c r="BR231" s="146"/>
      <c r="BS231" s="146"/>
      <c r="BT231" s="146"/>
      <c r="BU231" s="146"/>
      <c r="BV231" s="146"/>
      <c r="BW231" s="146"/>
      <c r="BX231" s="146"/>
      <c r="BY231" s="146"/>
      <c r="BZ231" s="146"/>
      <c r="CA231" s="146"/>
      <c r="CB231" s="146"/>
      <c r="CC231" s="146"/>
      <c r="CD231" s="146"/>
      <c r="CE231" s="146"/>
      <c r="CF231" s="146"/>
      <c r="CG231" s="146"/>
      <c r="CH231" s="146"/>
      <c r="CI231" s="146"/>
      <c r="CJ231" s="146"/>
      <c r="CK231" s="146"/>
      <c r="CL231" s="146"/>
      <c r="CM231" s="146"/>
      <c r="CN231" s="146"/>
      <c r="CO231" s="146"/>
      <c r="CP231" s="146"/>
      <c r="CQ231" s="146"/>
      <c r="CR231" s="146"/>
      <c r="CS231" s="146"/>
      <c r="CT231" s="146"/>
      <c r="CU231" s="146"/>
      <c r="CV231" s="146"/>
      <c r="CW231" s="146"/>
      <c r="CX231" s="146"/>
      <c r="CY231" s="146"/>
      <c r="CZ231" s="146"/>
      <c r="DA231" s="146"/>
      <c r="DB231" s="146"/>
      <c r="DC231" s="146"/>
      <c r="DD231" s="146"/>
      <c r="DE231" s="146"/>
      <c r="DF231" s="146"/>
      <c r="DG231" s="146"/>
      <c r="DH231" s="146"/>
      <c r="DI231" s="146"/>
      <c r="DJ231" s="146"/>
      <c r="DK231" s="146"/>
      <c r="DL231" s="146"/>
      <c r="DM231" s="146"/>
      <c r="DN231" s="146"/>
      <c r="DO231" s="146"/>
      <c r="DP231" s="146"/>
      <c r="DQ231" s="146"/>
      <c r="DR231" s="146"/>
      <c r="DS231" s="146"/>
      <c r="DT231" s="146"/>
      <c r="DU231" s="146"/>
      <c r="DV231" s="146"/>
      <c r="DW231" s="146"/>
      <c r="DX231" s="146"/>
      <c r="DY231" s="146"/>
      <c r="DZ231" s="146"/>
      <c r="EA231" s="146"/>
      <c r="EB231" s="146"/>
      <c r="EC231" s="146"/>
      <c r="ED231" s="146"/>
      <c r="EE231" s="146"/>
      <c r="EF231" s="146"/>
      <c r="EG231" s="146"/>
      <c r="EH231" s="146"/>
      <c r="EI231" s="146"/>
      <c r="EJ231" s="146"/>
      <c r="EK231" s="146"/>
      <c r="EL231" s="146"/>
      <c r="EM231" s="146"/>
      <c r="EN231" s="146"/>
      <c r="EO231" s="146"/>
      <c r="EP231" s="146"/>
      <c r="EQ231" s="146"/>
      <c r="ER231" s="146"/>
      <c r="ES231" s="146"/>
      <c r="ET231" s="146"/>
      <c r="EU231" s="146"/>
      <c r="EV231" s="146"/>
      <c r="EW231" s="146"/>
      <c r="EX231" s="146"/>
      <c r="EY231" s="146"/>
      <c r="EZ231" s="146"/>
      <c r="FA231" s="146"/>
      <c r="FB231" s="146"/>
      <c r="FC231" s="146"/>
      <c r="FD231" s="146"/>
      <c r="FE231" s="146"/>
      <c r="FF231" s="146"/>
      <c r="FG231" s="146"/>
      <c r="FH231" s="146"/>
      <c r="FI231" s="146"/>
      <c r="FJ231" s="146"/>
      <c r="FK231" s="146"/>
      <c r="FL231" s="146"/>
      <c r="FM231" s="146"/>
      <c r="FN231" s="146"/>
      <c r="FO231" s="146"/>
      <c r="FP231" s="146"/>
      <c r="FQ231" s="146"/>
      <c r="FR231" s="146"/>
      <c r="FS231" s="146"/>
      <c r="FT231" s="146"/>
      <c r="FU231" s="146"/>
      <c r="FV231" s="146"/>
      <c r="FW231" s="146"/>
      <c r="FX231" s="146"/>
      <c r="FY231" s="146"/>
      <c r="FZ231" s="146"/>
      <c r="GA231" s="146"/>
      <c r="GB231" s="146"/>
      <c r="GC231" s="146"/>
      <c r="GD231" s="146"/>
      <c r="GE231" s="146"/>
      <c r="GF231" s="146"/>
      <c r="GG231" s="146"/>
      <c r="GH231" s="146"/>
      <c r="GI231" s="146"/>
      <c r="GJ231" s="146"/>
      <c r="GK231" s="146"/>
      <c r="GL231" s="146"/>
      <c r="GM231" s="146"/>
      <c r="GN231" s="146"/>
      <c r="GO231" s="146"/>
      <c r="GP231" s="146"/>
      <c r="GQ231" s="146"/>
      <c r="GR231" s="146"/>
      <c r="GS231" s="146"/>
      <c r="GT231" s="146"/>
      <c r="GU231" s="146"/>
      <c r="GV231" s="146"/>
      <c r="GW231" s="146"/>
      <c r="GX231" s="146"/>
      <c r="GY231" s="146"/>
      <c r="GZ231" s="146"/>
      <c r="HA231" s="146"/>
      <c r="HB231" s="146"/>
      <c r="HC231" s="146"/>
      <c r="HD231" s="146"/>
      <c r="HE231" s="146"/>
      <c r="HF231" s="146"/>
      <c r="HG231" s="146"/>
      <c r="HH231" s="146"/>
      <c r="HI231" s="146"/>
      <c r="HJ231" s="146"/>
      <c r="HK231" s="146"/>
      <c r="HL231" s="146"/>
      <c r="HM231" s="146"/>
      <c r="HN231" s="146"/>
      <c r="HO231" s="146"/>
      <c r="HP231" s="146"/>
      <c r="HQ231" s="146"/>
      <c r="HR231" s="146"/>
      <c r="HS231" s="146"/>
      <c r="HT231" s="146"/>
      <c r="HU231" s="146"/>
      <c r="HV231" s="146"/>
      <c r="HW231" s="146"/>
      <c r="HX231" s="146"/>
      <c r="HY231" s="146"/>
      <c r="HZ231" s="146"/>
      <c r="IA231" s="146"/>
      <c r="IB231" s="146"/>
      <c r="IC231" s="146"/>
      <c r="ID231" s="146"/>
      <c r="IE231" s="146"/>
      <c r="IF231" s="146"/>
      <c r="IG231" s="146"/>
      <c r="IH231" s="146"/>
      <c r="II231" s="146"/>
      <c r="IJ231" s="146"/>
      <c r="IK231" s="146"/>
      <c r="IL231" s="146"/>
      <c r="IM231" s="146"/>
      <c r="IN231" s="146"/>
      <c r="IO231" s="146"/>
      <c r="IP231" s="146"/>
      <c r="IQ231" s="146"/>
      <c r="IR231" s="146"/>
      <c r="IS231" s="146"/>
      <c r="IT231" s="146"/>
      <c r="IU231" s="146"/>
      <c r="IV231" s="146"/>
      <c r="IW231" s="146"/>
      <c r="IX231" s="146"/>
      <c r="IY231" s="146"/>
      <c r="IZ231" s="146"/>
      <c r="JA231" s="146"/>
      <c r="JB231" s="146"/>
      <c r="JC231" s="146"/>
      <c r="JD231" s="146"/>
      <c r="JE231" s="146"/>
      <c r="JF231" s="146"/>
      <c r="JG231" s="146"/>
      <c r="JH231" s="146"/>
      <c r="JI231" s="146"/>
      <c r="JJ231" s="146"/>
      <c r="JK231" s="146"/>
      <c r="JL231" s="146"/>
      <c r="JM231" s="146"/>
      <c r="JN231" s="146"/>
      <c r="JO231" s="146"/>
      <c r="JP231" s="146"/>
      <c r="JQ231" s="146"/>
      <c r="JR231" s="146"/>
      <c r="JS231" s="146"/>
      <c r="JT231" s="146"/>
      <c r="JU231" s="146"/>
      <c r="JV231" s="146"/>
      <c r="JW231" s="146"/>
      <c r="JX231" s="146"/>
      <c r="JY231" s="146"/>
      <c r="JZ231" s="146"/>
      <c r="KA231" s="146"/>
      <c r="KB231" s="146"/>
      <c r="KC231" s="146"/>
      <c r="KD231" s="146"/>
      <c r="KE231" s="146"/>
      <c r="KF231" s="146"/>
      <c r="KG231" s="146"/>
      <c r="KH231" s="146"/>
      <c r="KI231" s="146"/>
      <c r="KJ231" s="146"/>
      <c r="KK231" s="146"/>
      <c r="KL231" s="146"/>
      <c r="KM231" s="146"/>
      <c r="KN231" s="146"/>
      <c r="KO231" s="146"/>
      <c r="KP231" s="146"/>
      <c r="KQ231" s="146"/>
      <c r="KR231" s="146"/>
      <c r="KS231" s="146"/>
      <c r="KT231" s="146"/>
      <c r="KU231" s="146"/>
      <c r="KV231" s="146"/>
      <c r="KW231" s="146"/>
      <c r="KX231" s="146"/>
      <c r="KY231" s="146"/>
      <c r="KZ231" s="146"/>
      <c r="LA231" s="146"/>
      <c r="LB231" s="146"/>
      <c r="LC231" s="146"/>
      <c r="LD231" s="146"/>
      <c r="LE231" s="146"/>
      <c r="LF231" s="146"/>
      <c r="LG231" s="146"/>
      <c r="LH231" s="146"/>
      <c r="LI231" s="146"/>
      <c r="LJ231" s="146"/>
      <c r="LK231" s="146"/>
      <c r="LL231" s="146"/>
      <c r="LM231" s="146"/>
      <c r="LN231" s="146"/>
      <c r="LO231" s="146"/>
      <c r="LP231" s="146"/>
      <c r="LQ231" s="146"/>
      <c r="LR231" s="146"/>
      <c r="LS231" s="146"/>
      <c r="LT231" s="146"/>
      <c r="LU231" s="146"/>
      <c r="LV231" s="146"/>
      <c r="LW231" s="146"/>
      <c r="LX231" s="146"/>
      <c r="LY231" s="146"/>
      <c r="LZ231" s="146"/>
      <c r="MA231" s="146"/>
      <c r="MB231" s="146"/>
      <c r="MC231" s="146"/>
      <c r="MD231" s="146"/>
      <c r="ME231" s="146"/>
      <c r="MF231" s="146"/>
      <c r="MG231" s="146"/>
      <c r="MH231" s="146"/>
      <c r="MI231" s="146"/>
      <c r="MJ231" s="146"/>
      <c r="MK231" s="146"/>
      <c r="ML231" s="146"/>
      <c r="MM231" s="146"/>
      <c r="MN231" s="146"/>
      <c r="MO231" s="146"/>
      <c r="MP231" s="146"/>
      <c r="MQ231" s="146"/>
      <c r="MR231" s="146"/>
      <c r="MS231" s="146"/>
      <c r="MT231" s="146"/>
      <c r="MU231" s="146"/>
      <c r="MV231" s="146"/>
      <c r="MW231" s="146"/>
      <c r="MX231" s="146"/>
      <c r="MY231" s="146"/>
      <c r="MZ231" s="146"/>
      <c r="NA231" s="146"/>
      <c r="NB231" s="146"/>
      <c r="NC231" s="146"/>
      <c r="ND231" s="146"/>
      <c r="NE231" s="146"/>
      <c r="NF231" s="146"/>
      <c r="NG231" s="146"/>
      <c r="NH231" s="146"/>
      <c r="NI231" s="146"/>
      <c r="NJ231" s="146"/>
      <c r="NK231" s="146"/>
      <c r="NL231" s="146"/>
      <c r="NM231" s="146"/>
      <c r="NN231" s="146"/>
      <c r="NO231" s="146"/>
      <c r="NP231" s="146"/>
      <c r="NQ231" s="146"/>
      <c r="NR231" s="146"/>
      <c r="NS231" s="146"/>
      <c r="NT231" s="146"/>
      <c r="NU231" s="146"/>
      <c r="NV231" s="146"/>
      <c r="NW231" s="146"/>
      <c r="NX231" s="146"/>
      <c r="NY231" s="146"/>
      <c r="NZ231" s="146"/>
      <c r="OA231" s="146"/>
      <c r="OB231" s="146"/>
      <c r="OC231" s="146"/>
      <c r="OD231" s="146"/>
      <c r="OE231" s="146"/>
      <c r="OF231" s="146"/>
      <c r="OG231" s="146"/>
      <c r="OH231" s="146"/>
      <c r="OI231" s="146"/>
      <c r="OJ231" s="146"/>
      <c r="OK231" s="146"/>
      <c r="OL231" s="146"/>
      <c r="OM231" s="146"/>
      <c r="ON231" s="146"/>
      <c r="OO231" s="146"/>
      <c r="OP231" s="146"/>
      <c r="OQ231" s="146"/>
      <c r="OR231" s="146"/>
      <c r="OS231" s="146"/>
      <c r="OT231" s="146"/>
      <c r="OU231" s="146"/>
      <c r="OV231" s="146"/>
      <c r="OW231" s="146"/>
      <c r="OX231" s="146"/>
      <c r="OY231" s="146"/>
      <c r="OZ231" s="146"/>
      <c r="PA231" s="146"/>
      <c r="PB231" s="146"/>
      <c r="PC231" s="146"/>
      <c r="PD231" s="146"/>
      <c r="PE231" s="146"/>
      <c r="PF231" s="146"/>
      <c r="PG231" s="146"/>
      <c r="PH231" s="146"/>
      <c r="PI231" s="146"/>
      <c r="PJ231" s="146"/>
      <c r="PK231" s="146"/>
      <c r="PL231" s="146"/>
      <c r="PM231" s="146"/>
      <c r="PN231" s="146"/>
      <c r="PO231" s="146"/>
      <c r="PP231" s="146"/>
      <c r="PQ231" s="146"/>
      <c r="PR231" s="146"/>
      <c r="PS231" s="146"/>
      <c r="PT231" s="146"/>
      <c r="PU231" s="146"/>
      <c r="PV231" s="146"/>
      <c r="PW231" s="146"/>
      <c r="PX231" s="146"/>
      <c r="PY231" s="146"/>
      <c r="PZ231" s="146"/>
      <c r="QA231" s="146"/>
      <c r="QB231" s="146"/>
      <c r="QC231" s="146"/>
      <c r="QD231" s="146"/>
      <c r="QE231" s="146"/>
      <c r="QF231" s="146"/>
      <c r="QG231" s="146"/>
      <c r="QH231" s="146"/>
      <c r="QI231" s="146"/>
      <c r="QJ231" s="146"/>
      <c r="QK231" s="146"/>
      <c r="QL231" s="146"/>
      <c r="QM231" s="146"/>
      <c r="QN231" s="146"/>
      <c r="QO231" s="146"/>
      <c r="QP231" s="146"/>
      <c r="QQ231" s="146"/>
      <c r="QR231" s="146"/>
      <c r="QS231" s="146"/>
      <c r="QT231" s="146"/>
      <c r="QU231" s="146"/>
      <c r="QV231" s="146"/>
      <c r="QW231" s="146"/>
      <c r="QX231" s="146"/>
      <c r="QY231" s="146"/>
      <c r="QZ231" s="146"/>
      <c r="RA231" s="146"/>
      <c r="RB231" s="146"/>
      <c r="RC231" s="146"/>
      <c r="RD231" s="146"/>
      <c r="RE231" s="146"/>
      <c r="RF231" s="146"/>
      <c r="RG231" s="146"/>
      <c r="RH231" s="146"/>
      <c r="RI231" s="146"/>
      <c r="RJ231" s="146"/>
      <c r="RK231" s="146"/>
      <c r="RL231" s="146"/>
      <c r="RM231" s="146"/>
      <c r="RN231" s="146"/>
      <c r="RO231" s="146"/>
      <c r="RP231" s="146"/>
      <c r="RQ231" s="146"/>
      <c r="RR231" s="146"/>
      <c r="RS231" s="146"/>
      <c r="RT231" s="146"/>
      <c r="RU231" s="146"/>
      <c r="RV231" s="146"/>
      <c r="RW231" s="146"/>
      <c r="RX231" s="146"/>
      <c r="RY231" s="146"/>
      <c r="RZ231" s="146"/>
      <c r="SA231" s="146"/>
      <c r="SB231" s="146"/>
      <c r="SC231" s="146"/>
      <c r="SD231" s="146"/>
      <c r="SE231" s="146"/>
      <c r="SF231" s="146"/>
      <c r="SG231" s="146"/>
      <c r="SH231" s="146"/>
      <c r="SI231" s="146"/>
      <c r="SJ231" s="146"/>
      <c r="SK231" s="146"/>
      <c r="SL231" s="146"/>
      <c r="SM231" s="146"/>
      <c r="SN231" s="146"/>
      <c r="SO231" s="146"/>
      <c r="SP231" s="146"/>
      <c r="SQ231" s="146"/>
      <c r="SR231" s="146"/>
      <c r="SS231" s="146"/>
      <c r="ST231" s="146"/>
      <c r="SU231" s="146"/>
      <c r="SV231" s="146"/>
      <c r="SW231" s="146"/>
      <c r="SX231" s="146"/>
      <c r="SY231" s="146"/>
      <c r="SZ231" s="146"/>
      <c r="TA231" s="146"/>
      <c r="TB231" s="146"/>
      <c r="TC231" s="146"/>
      <c r="TD231" s="146"/>
      <c r="TE231" s="146"/>
      <c r="TF231" s="146"/>
      <c r="TG231" s="146"/>
      <c r="TH231" s="146"/>
      <c r="TI231" s="146"/>
      <c r="TJ231" s="146"/>
      <c r="TK231" s="146"/>
      <c r="TL231" s="146"/>
      <c r="TM231" s="146"/>
      <c r="TN231" s="146"/>
      <c r="TO231" s="146"/>
      <c r="TP231" s="146"/>
      <c r="TQ231" s="146"/>
      <c r="TR231" s="146"/>
      <c r="TS231" s="146"/>
      <c r="TT231" s="146"/>
      <c r="TU231" s="146"/>
      <c r="TV231" s="146"/>
      <c r="TW231" s="146"/>
      <c r="TX231" s="146"/>
      <c r="TY231" s="146"/>
      <c r="TZ231" s="146"/>
      <c r="UA231" s="146"/>
      <c r="UB231" s="146"/>
      <c r="UC231" s="146"/>
      <c r="UD231" s="146"/>
      <c r="UE231" s="146"/>
      <c r="UF231" s="146"/>
      <c r="UG231" s="146"/>
      <c r="UH231" s="146"/>
      <c r="UI231" s="146"/>
      <c r="UJ231" s="146"/>
      <c r="UK231" s="146"/>
      <c r="UL231" s="146"/>
      <c r="UM231" s="146"/>
      <c r="UN231" s="146"/>
      <c r="UO231" s="146"/>
      <c r="UP231" s="146"/>
      <c r="UQ231" s="146"/>
      <c r="UR231" s="146"/>
      <c r="US231" s="146"/>
      <c r="UT231" s="146"/>
      <c r="UU231" s="146"/>
      <c r="UV231" s="146"/>
      <c r="UW231" s="146"/>
      <c r="UX231" s="146"/>
      <c r="UY231" s="146"/>
      <c r="UZ231" s="146"/>
      <c r="VA231" s="146"/>
      <c r="VB231" s="146"/>
      <c r="VC231" s="146"/>
      <c r="VD231" s="146"/>
      <c r="VE231" s="146"/>
      <c r="VF231" s="146"/>
      <c r="VG231" s="146"/>
      <c r="VH231" s="146"/>
      <c r="VI231" s="146"/>
      <c r="VJ231" s="146"/>
      <c r="VK231" s="146"/>
      <c r="VL231" s="146"/>
      <c r="VM231" s="146"/>
      <c r="VN231" s="146"/>
      <c r="VO231" s="146"/>
      <c r="VP231" s="146"/>
      <c r="VQ231" s="146"/>
      <c r="VR231" s="146"/>
      <c r="VS231" s="146"/>
      <c r="VT231" s="146"/>
      <c r="VU231" s="146"/>
      <c r="VV231" s="146"/>
      <c r="VW231" s="146"/>
      <c r="VX231" s="146"/>
      <c r="VY231" s="146"/>
      <c r="VZ231" s="146"/>
      <c r="WA231" s="146"/>
      <c r="WB231" s="146"/>
      <c r="WC231" s="146"/>
      <c r="WD231" s="146"/>
      <c r="WE231" s="146"/>
      <c r="WF231" s="146"/>
      <c r="WG231" s="146"/>
      <c r="WH231" s="146"/>
      <c r="WI231" s="146"/>
      <c r="WJ231" s="146"/>
      <c r="WK231" s="146"/>
      <c r="WL231" s="146"/>
      <c r="WM231" s="146"/>
      <c r="WN231" s="146"/>
      <c r="WO231" s="146"/>
      <c r="WP231" s="146"/>
      <c r="WQ231" s="146"/>
      <c r="WR231" s="146"/>
      <c r="WS231" s="146"/>
      <c r="WT231" s="146"/>
      <c r="WU231" s="146"/>
      <c r="WV231" s="146"/>
      <c r="WW231" s="146"/>
      <c r="WX231" s="146"/>
      <c r="WY231" s="146"/>
      <c r="WZ231" s="146"/>
      <c r="XA231" s="146"/>
      <c r="XB231" s="146"/>
      <c r="XC231" s="146"/>
      <c r="XD231" s="146"/>
      <c r="XE231" s="146"/>
      <c r="XF231" s="146"/>
      <c r="XG231" s="146"/>
      <c r="XH231" s="146"/>
      <c r="XI231" s="146"/>
      <c r="XJ231" s="146"/>
      <c r="XK231" s="146"/>
      <c r="XL231" s="146"/>
      <c r="XM231" s="146"/>
      <c r="XN231" s="146"/>
      <c r="XO231" s="146"/>
      <c r="XP231" s="146"/>
      <c r="XQ231" s="146"/>
      <c r="XR231" s="146"/>
      <c r="XS231" s="146"/>
      <c r="XT231" s="146"/>
      <c r="XU231" s="146"/>
      <c r="XV231" s="146"/>
      <c r="XW231" s="146"/>
      <c r="XX231" s="146"/>
      <c r="XY231" s="146"/>
      <c r="XZ231" s="146"/>
      <c r="YA231" s="146"/>
      <c r="YB231" s="146"/>
      <c r="YC231" s="146"/>
      <c r="YD231" s="146"/>
      <c r="YE231" s="146"/>
      <c r="YF231" s="146"/>
      <c r="YG231" s="146"/>
      <c r="YH231" s="146"/>
      <c r="YI231" s="146"/>
      <c r="YJ231" s="146"/>
      <c r="YK231" s="146"/>
      <c r="YL231" s="146"/>
      <c r="YM231" s="146"/>
      <c r="YN231" s="146"/>
      <c r="YO231" s="146"/>
      <c r="YP231" s="146"/>
      <c r="YQ231" s="146"/>
      <c r="YR231" s="146"/>
      <c r="YS231" s="146"/>
      <c r="YT231" s="146"/>
      <c r="YU231" s="146"/>
      <c r="YV231" s="146"/>
      <c r="YW231" s="146"/>
      <c r="YX231" s="146"/>
      <c r="YY231" s="146"/>
      <c r="YZ231" s="146"/>
      <c r="ZA231" s="146"/>
      <c r="ZB231" s="146"/>
      <c r="ZC231" s="146"/>
      <c r="ZD231" s="146"/>
      <c r="ZE231" s="146"/>
      <c r="ZF231" s="146"/>
      <c r="ZG231" s="146"/>
      <c r="ZH231" s="146"/>
      <c r="ZI231" s="146"/>
      <c r="ZJ231" s="146"/>
      <c r="ZK231" s="146"/>
      <c r="ZL231" s="146"/>
      <c r="ZM231" s="146"/>
      <c r="ZN231" s="146"/>
      <c r="ZO231" s="146"/>
      <c r="ZP231" s="146"/>
      <c r="ZQ231" s="146"/>
      <c r="ZR231" s="146"/>
      <c r="ZS231" s="146"/>
      <c r="ZT231" s="146"/>
      <c r="ZU231" s="146"/>
      <c r="ZV231" s="146"/>
      <c r="ZW231" s="146"/>
      <c r="ZX231" s="146"/>
      <c r="ZY231" s="146"/>
      <c r="ZZ231" s="146"/>
      <c r="AAA231" s="146"/>
      <c r="AAB231" s="146"/>
      <c r="AAC231" s="146"/>
      <c r="AAD231" s="146"/>
      <c r="AAE231" s="146"/>
      <c r="AAF231" s="146"/>
      <c r="AAG231" s="146"/>
      <c r="AAH231" s="146"/>
      <c r="AAI231" s="146"/>
      <c r="AAJ231" s="146"/>
      <c r="AAK231" s="146"/>
      <c r="AAL231" s="146"/>
      <c r="AAM231" s="146"/>
      <c r="AAN231" s="146"/>
      <c r="AAO231" s="146"/>
      <c r="AAP231" s="146"/>
      <c r="AAQ231" s="146"/>
      <c r="AAR231" s="146"/>
      <c r="AAS231" s="146"/>
      <c r="AAT231" s="146"/>
      <c r="AAU231" s="146"/>
      <c r="AAV231" s="146"/>
      <c r="AAW231" s="146"/>
      <c r="AAX231" s="146"/>
      <c r="AAY231" s="146"/>
      <c r="AAZ231" s="146"/>
      <c r="ABA231" s="146"/>
      <c r="ABB231" s="146"/>
      <c r="ABC231" s="146"/>
      <c r="ABD231" s="146"/>
      <c r="ABE231" s="146"/>
      <c r="ABF231" s="146"/>
      <c r="ABG231" s="146"/>
      <c r="ABH231" s="146"/>
      <c r="ABI231" s="146"/>
      <c r="ABJ231" s="146"/>
      <c r="ABK231" s="146"/>
      <c r="ABL231" s="146"/>
      <c r="ABM231" s="146"/>
      <c r="ABN231" s="146"/>
      <c r="ABO231" s="146"/>
      <c r="ABP231" s="146"/>
      <c r="ABQ231" s="146"/>
      <c r="ABR231" s="146"/>
      <c r="ABS231" s="146"/>
      <c r="ABT231" s="146"/>
      <c r="ABU231" s="146"/>
      <c r="ABV231" s="146"/>
      <c r="ABW231" s="146"/>
      <c r="ABX231" s="146"/>
      <c r="ABY231" s="146"/>
      <c r="ABZ231" s="146"/>
      <c r="ACA231" s="146"/>
      <c r="ACB231" s="146"/>
      <c r="ACC231" s="146"/>
      <c r="ACD231" s="146"/>
      <c r="ACE231" s="146"/>
      <c r="ACF231" s="146"/>
      <c r="ACG231" s="146"/>
      <c r="ACH231" s="146"/>
      <c r="ACI231" s="146"/>
      <c r="ACJ231" s="146"/>
      <c r="ACK231" s="146"/>
      <c r="ACL231" s="146"/>
      <c r="ACM231" s="146"/>
      <c r="ACN231" s="146"/>
      <c r="ACO231" s="146"/>
      <c r="ACP231" s="146"/>
      <c r="ACQ231" s="146"/>
      <c r="ACR231" s="146"/>
      <c r="ACS231" s="146"/>
      <c r="ACT231" s="146"/>
      <c r="ACU231" s="146"/>
      <c r="ACV231" s="146"/>
      <c r="ACW231" s="146"/>
      <c r="ACX231" s="146"/>
      <c r="ACY231" s="146"/>
      <c r="ACZ231" s="146"/>
      <c r="ADA231" s="146"/>
      <c r="ADB231" s="146"/>
      <c r="ADC231" s="146"/>
      <c r="ADD231" s="146"/>
      <c r="ADE231" s="146"/>
      <c r="ADF231" s="146"/>
      <c r="ADG231" s="146"/>
      <c r="ADH231" s="146"/>
      <c r="ADI231" s="146"/>
      <c r="ADJ231" s="146"/>
      <c r="ADK231" s="146"/>
      <c r="ADL231" s="146"/>
      <c r="ADM231" s="146"/>
      <c r="ADN231" s="146"/>
      <c r="ADO231" s="146"/>
      <c r="ADP231" s="146"/>
      <c r="ADQ231" s="146"/>
      <c r="ADR231" s="146"/>
      <c r="ADS231" s="146"/>
      <c r="ADT231" s="146"/>
      <c r="ADU231" s="146"/>
      <c r="ADV231" s="146"/>
      <c r="ADW231" s="146"/>
      <c r="ADX231" s="146"/>
      <c r="ADY231" s="146"/>
      <c r="ADZ231" s="146"/>
      <c r="AEA231" s="146"/>
      <c r="AEB231" s="146"/>
      <c r="AEC231" s="146"/>
      <c r="AED231" s="146"/>
      <c r="AEE231" s="146"/>
      <c r="AEF231" s="146"/>
      <c r="AEG231" s="146"/>
      <c r="AEH231" s="146"/>
      <c r="AEI231" s="146"/>
      <c r="AEJ231" s="146"/>
      <c r="AEK231" s="146"/>
      <c r="AEL231" s="146"/>
      <c r="AEM231" s="146"/>
      <c r="AEN231" s="146"/>
      <c r="AEO231" s="146"/>
      <c r="AEP231" s="146"/>
      <c r="AEQ231" s="146"/>
      <c r="AER231" s="146"/>
      <c r="AES231" s="146"/>
      <c r="AET231" s="146"/>
      <c r="AEU231" s="146"/>
      <c r="AEV231" s="146"/>
      <c r="AEW231" s="146"/>
      <c r="AEX231" s="146"/>
      <c r="AEY231" s="146"/>
      <c r="AEZ231" s="146"/>
      <c r="AFA231" s="146"/>
      <c r="AFB231" s="146"/>
      <c r="AFC231" s="146"/>
      <c r="AFD231" s="146"/>
      <c r="AFE231" s="146"/>
      <c r="AFF231" s="146"/>
      <c r="AFG231" s="146"/>
      <c r="AFH231" s="146"/>
      <c r="AFI231" s="146"/>
      <c r="AFJ231" s="146"/>
      <c r="AFK231" s="146"/>
      <c r="AFL231" s="146"/>
      <c r="AFM231" s="146"/>
      <c r="AFN231" s="146"/>
      <c r="AFO231" s="146"/>
      <c r="AFP231" s="146"/>
      <c r="AFQ231" s="146"/>
      <c r="AFR231" s="146"/>
      <c r="AFS231" s="146"/>
      <c r="AFT231" s="146"/>
      <c r="AFU231" s="146"/>
      <c r="AFV231" s="146"/>
      <c r="AFW231" s="146"/>
      <c r="AFX231" s="146"/>
      <c r="AFY231" s="146"/>
      <c r="AFZ231" s="146"/>
      <c r="AGA231" s="146"/>
      <c r="AGB231" s="146"/>
      <c r="AGC231" s="146"/>
      <c r="AGD231" s="146"/>
      <c r="AGE231" s="146"/>
      <c r="AGF231" s="146"/>
      <c r="AGG231" s="146"/>
      <c r="AGH231" s="146"/>
      <c r="AGI231" s="146"/>
      <c r="AGJ231" s="146"/>
      <c r="AGK231" s="146"/>
      <c r="AGL231" s="146"/>
      <c r="AGM231" s="146"/>
      <c r="AGN231" s="146"/>
      <c r="AGO231" s="146"/>
      <c r="AGP231" s="146"/>
      <c r="AGQ231" s="146"/>
      <c r="AGR231" s="146"/>
      <c r="AGS231" s="146"/>
      <c r="AGT231" s="146"/>
      <c r="AGU231" s="146"/>
      <c r="AGV231" s="146"/>
      <c r="AGW231" s="146"/>
      <c r="AGX231" s="146"/>
      <c r="AGY231" s="146"/>
      <c r="AGZ231" s="146"/>
      <c r="AHA231" s="146"/>
      <c r="AHB231" s="146"/>
      <c r="AHC231" s="146"/>
      <c r="AHD231" s="146"/>
      <c r="AHE231" s="146"/>
      <c r="AHF231" s="146"/>
      <c r="AHG231" s="146"/>
      <c r="AHH231" s="146"/>
      <c r="AHI231" s="146"/>
      <c r="AHJ231" s="146"/>
      <c r="AHK231" s="146"/>
      <c r="AHL231" s="146"/>
      <c r="AHM231" s="146"/>
      <c r="AHN231" s="146"/>
      <c r="AHO231" s="146"/>
      <c r="AHP231" s="146"/>
      <c r="AHQ231" s="146"/>
      <c r="AHR231" s="146"/>
      <c r="AHS231" s="146"/>
      <c r="AHT231" s="146"/>
      <c r="AHU231" s="146"/>
      <c r="AHV231" s="146"/>
      <c r="AHW231" s="146"/>
      <c r="AHX231" s="146"/>
      <c r="AHY231" s="146"/>
      <c r="AHZ231" s="146"/>
      <c r="AIA231" s="146"/>
      <c r="AIB231" s="146"/>
      <c r="AIC231" s="146"/>
      <c r="AID231" s="146"/>
      <c r="AIE231" s="146"/>
      <c r="AIF231" s="146"/>
      <c r="AIG231" s="146"/>
      <c r="AIH231" s="146"/>
      <c r="AII231" s="146"/>
      <c r="AIJ231" s="146"/>
      <c r="AIK231" s="146"/>
      <c r="AIL231" s="146"/>
      <c r="AIM231" s="146"/>
      <c r="AIN231" s="146"/>
      <c r="AIO231" s="146"/>
      <c r="AIP231" s="146"/>
      <c r="AIQ231" s="146"/>
      <c r="AIR231" s="146"/>
      <c r="AIS231" s="146"/>
      <c r="AIT231" s="146"/>
      <c r="AIU231" s="146"/>
      <c r="AIV231" s="146"/>
      <c r="AIW231" s="146"/>
      <c r="AIX231" s="146"/>
      <c r="AIY231" s="146"/>
      <c r="AIZ231" s="146"/>
      <c r="AJA231" s="146"/>
      <c r="AJB231" s="146"/>
      <c r="AJC231" s="146"/>
      <c r="AJD231" s="146"/>
      <c r="AJE231" s="146"/>
      <c r="AJF231" s="146"/>
      <c r="AJG231" s="146"/>
      <c r="AJH231" s="146"/>
      <c r="AJI231" s="146"/>
      <c r="AJJ231" s="146"/>
      <c r="AJK231" s="146"/>
      <c r="AJL231" s="146"/>
      <c r="AJM231" s="146"/>
      <c r="AJN231" s="146"/>
      <c r="AJO231" s="146"/>
      <c r="AJP231" s="146"/>
      <c r="AJQ231" s="146"/>
      <c r="AJR231" s="146"/>
      <c r="AJS231" s="146"/>
      <c r="AJT231" s="146"/>
      <c r="AJU231" s="146"/>
      <c r="AJV231" s="146"/>
      <c r="AJW231" s="146"/>
      <c r="AJX231" s="146"/>
      <c r="AJY231" s="146"/>
      <c r="AJZ231" s="146"/>
      <c r="AKA231" s="146"/>
      <c r="AKB231" s="146"/>
      <c r="AKC231" s="146"/>
      <c r="AKD231" s="146"/>
      <c r="AKE231" s="146"/>
      <c r="AKF231" s="146"/>
      <c r="AKG231" s="146"/>
      <c r="AKH231" s="146"/>
      <c r="AKI231" s="146"/>
    </row>
    <row r="232" spans="1:971" s="162" customFormat="1" ht="76.5" customHeight="1">
      <c r="A232" s="160"/>
      <c r="B232" s="160"/>
      <c r="C232" s="567"/>
      <c r="D232" s="567"/>
      <c r="E232" s="567"/>
      <c r="F232" s="567"/>
      <c r="G232" s="567"/>
      <c r="H232" s="567"/>
      <c r="I232" s="567"/>
      <c r="J232" s="567"/>
      <c r="K232" s="567"/>
      <c r="L232" s="567"/>
      <c r="M232" s="567"/>
      <c r="N232" s="567"/>
      <c r="O232" s="567"/>
      <c r="P232" s="567"/>
      <c r="Q232" s="567"/>
      <c r="R232" s="567"/>
      <c r="S232" s="567"/>
      <c r="T232" s="161"/>
      <c r="U232" s="161"/>
      <c r="V232" s="161"/>
      <c r="W232" s="161"/>
      <c r="X232" s="161"/>
    </row>
    <row r="233" spans="1:971" s="147" customFormat="1" ht="17.25" customHeight="1">
      <c r="A233" s="160"/>
      <c r="B233" s="160"/>
      <c r="C233" s="567"/>
      <c r="D233" s="567"/>
      <c r="E233" s="567"/>
      <c r="F233" s="567"/>
      <c r="G233" s="567"/>
      <c r="H233" s="567"/>
      <c r="I233" s="567"/>
      <c r="J233" s="567"/>
      <c r="K233" s="567"/>
      <c r="L233" s="567"/>
      <c r="M233" s="567"/>
      <c r="N233" s="567"/>
      <c r="O233" s="567"/>
      <c r="P233" s="567"/>
      <c r="Q233" s="567"/>
      <c r="R233" s="567"/>
      <c r="S233" s="567"/>
      <c r="T233" s="161"/>
      <c r="U233" s="161"/>
      <c r="V233" s="161"/>
      <c r="W233" s="161"/>
      <c r="X233" s="161"/>
      <c r="Y233" s="163"/>
      <c r="Z233" s="163"/>
      <c r="AA233" s="163"/>
      <c r="AB233" s="163"/>
      <c r="AC233" s="163"/>
      <c r="AD233" s="163"/>
      <c r="AE233" s="163"/>
      <c r="AF233" s="163"/>
      <c r="AG233" s="163"/>
      <c r="AH233" s="163"/>
      <c r="AI233" s="163"/>
      <c r="AJ233" s="163"/>
      <c r="AK233" s="163"/>
      <c r="AL233" s="163"/>
      <c r="AM233" s="163"/>
      <c r="AN233" s="163"/>
      <c r="AO233" s="163"/>
      <c r="AP233" s="163"/>
      <c r="AQ233" s="163"/>
      <c r="AR233" s="163"/>
      <c r="AS233" s="163"/>
      <c r="AT233" s="163"/>
      <c r="AU233" s="163"/>
      <c r="AV233" s="163"/>
      <c r="AW233" s="163"/>
      <c r="AX233" s="163"/>
      <c r="AY233" s="163"/>
      <c r="AZ233" s="163"/>
      <c r="BA233" s="163"/>
      <c r="BB233" s="163"/>
      <c r="BC233" s="163"/>
      <c r="BD233" s="163"/>
      <c r="BE233" s="163"/>
      <c r="BF233" s="163"/>
      <c r="BG233" s="163"/>
      <c r="BH233" s="163"/>
      <c r="BI233" s="163"/>
      <c r="BJ233" s="163"/>
      <c r="BK233" s="163"/>
      <c r="BL233" s="163"/>
      <c r="BM233" s="163"/>
      <c r="BN233" s="163"/>
      <c r="BO233" s="163"/>
      <c r="BP233" s="163"/>
      <c r="BQ233" s="163"/>
      <c r="BR233" s="163"/>
      <c r="BS233" s="163"/>
      <c r="BT233" s="163"/>
      <c r="BU233" s="163"/>
      <c r="BV233" s="163"/>
      <c r="BW233" s="163"/>
      <c r="BX233" s="163"/>
      <c r="BY233" s="163"/>
      <c r="BZ233" s="163"/>
      <c r="CA233" s="163"/>
      <c r="CB233" s="163"/>
      <c r="CC233" s="163"/>
      <c r="CD233" s="163"/>
      <c r="CE233" s="163"/>
      <c r="CF233" s="163"/>
      <c r="CG233" s="163"/>
      <c r="CH233" s="163"/>
      <c r="CI233" s="163"/>
      <c r="CJ233" s="163"/>
      <c r="CK233" s="163"/>
      <c r="CL233" s="163"/>
      <c r="CM233" s="163"/>
      <c r="CN233" s="163"/>
      <c r="CO233" s="163"/>
      <c r="CP233" s="163"/>
      <c r="CQ233" s="163"/>
      <c r="CR233" s="163"/>
      <c r="CS233" s="163"/>
      <c r="CT233" s="163"/>
      <c r="CU233" s="163"/>
      <c r="CV233" s="163"/>
      <c r="CW233" s="163"/>
      <c r="CX233" s="163"/>
      <c r="CY233" s="163"/>
      <c r="CZ233" s="163"/>
      <c r="DA233" s="163"/>
      <c r="DB233" s="163"/>
      <c r="DC233" s="163"/>
      <c r="DD233" s="163"/>
      <c r="DE233" s="163"/>
      <c r="DF233" s="163"/>
      <c r="DG233" s="163"/>
      <c r="DH233" s="163"/>
      <c r="DI233" s="163"/>
      <c r="DJ233" s="163"/>
      <c r="DK233" s="163"/>
      <c r="DL233" s="163"/>
      <c r="DM233" s="163"/>
      <c r="DN233" s="163"/>
      <c r="DO233" s="163"/>
      <c r="DP233" s="163"/>
      <c r="DQ233" s="163"/>
      <c r="DR233" s="163"/>
      <c r="DS233" s="163"/>
      <c r="DT233" s="163"/>
      <c r="DU233" s="163"/>
      <c r="DV233" s="163"/>
      <c r="DW233" s="163"/>
      <c r="DX233" s="163"/>
      <c r="DY233" s="163"/>
      <c r="DZ233" s="163"/>
      <c r="EA233" s="163"/>
      <c r="EB233" s="163"/>
      <c r="EC233" s="163"/>
      <c r="ED233" s="163"/>
      <c r="EE233" s="163"/>
      <c r="EF233" s="163"/>
      <c r="EG233" s="163"/>
      <c r="EH233" s="163"/>
      <c r="EI233" s="163"/>
      <c r="EJ233" s="163"/>
      <c r="EK233" s="163"/>
      <c r="EL233" s="163"/>
      <c r="EM233" s="163"/>
      <c r="EN233" s="163"/>
      <c r="EO233" s="163"/>
      <c r="EP233" s="163"/>
      <c r="EQ233" s="163"/>
      <c r="ER233" s="163"/>
      <c r="ES233" s="163"/>
      <c r="ET233" s="163"/>
      <c r="EU233" s="163"/>
      <c r="EV233" s="163"/>
      <c r="EW233" s="163"/>
      <c r="EX233" s="163"/>
      <c r="EY233" s="163"/>
      <c r="EZ233" s="163"/>
      <c r="FA233" s="163"/>
      <c r="FB233" s="163"/>
      <c r="FC233" s="163"/>
      <c r="FD233" s="163"/>
      <c r="FE233" s="163"/>
      <c r="FF233" s="163"/>
      <c r="FG233" s="163"/>
      <c r="FH233" s="163"/>
      <c r="FI233" s="163"/>
      <c r="FJ233" s="163"/>
      <c r="FK233" s="163"/>
      <c r="FL233" s="163"/>
      <c r="FM233" s="163"/>
      <c r="FN233" s="163"/>
      <c r="FO233" s="163"/>
      <c r="FP233" s="163"/>
      <c r="FQ233" s="163"/>
      <c r="FR233" s="163"/>
      <c r="FS233" s="163"/>
      <c r="FT233" s="163"/>
      <c r="FU233" s="163"/>
      <c r="FV233" s="163"/>
      <c r="FW233" s="163"/>
      <c r="FX233" s="163"/>
      <c r="FY233" s="163"/>
      <c r="FZ233" s="163"/>
      <c r="GA233" s="163"/>
      <c r="GB233" s="163"/>
      <c r="GC233" s="163"/>
      <c r="GD233" s="163"/>
      <c r="GE233" s="163"/>
      <c r="GF233" s="163"/>
      <c r="GG233" s="163"/>
      <c r="GH233" s="163"/>
      <c r="GI233" s="163"/>
      <c r="GJ233" s="163"/>
      <c r="GK233" s="163"/>
      <c r="GL233" s="163"/>
      <c r="GM233" s="163"/>
      <c r="GN233" s="163"/>
      <c r="GO233" s="163"/>
      <c r="GP233" s="163"/>
      <c r="GQ233" s="163"/>
      <c r="GR233" s="163"/>
      <c r="GS233" s="163"/>
      <c r="GT233" s="163"/>
      <c r="GU233" s="163"/>
      <c r="GV233" s="163"/>
      <c r="GW233" s="163"/>
      <c r="GX233" s="163"/>
      <c r="GY233" s="163"/>
      <c r="GZ233" s="163"/>
      <c r="HA233" s="163"/>
      <c r="HB233" s="163"/>
      <c r="HC233" s="163"/>
      <c r="HD233" s="163"/>
      <c r="HE233" s="163"/>
      <c r="HF233" s="163"/>
      <c r="HG233" s="163"/>
      <c r="HH233" s="163"/>
      <c r="HI233" s="163"/>
      <c r="HJ233" s="163"/>
      <c r="HK233" s="163"/>
      <c r="HL233" s="163"/>
      <c r="HM233" s="163"/>
      <c r="HN233" s="163"/>
      <c r="HO233" s="163"/>
      <c r="HP233" s="163"/>
      <c r="HQ233" s="163"/>
      <c r="HR233" s="163"/>
      <c r="HS233" s="163"/>
      <c r="HT233" s="163"/>
      <c r="HU233" s="163"/>
      <c r="HV233" s="163"/>
      <c r="HW233" s="163"/>
      <c r="HX233" s="163"/>
      <c r="HY233" s="163"/>
      <c r="HZ233" s="163"/>
      <c r="IA233" s="163"/>
      <c r="IB233" s="163"/>
      <c r="IC233" s="163"/>
      <c r="ID233" s="163"/>
      <c r="IE233" s="163"/>
      <c r="IF233" s="163"/>
      <c r="IG233" s="163"/>
      <c r="IH233" s="163"/>
      <c r="II233" s="163"/>
      <c r="IJ233" s="163"/>
      <c r="IK233" s="163"/>
      <c r="IL233" s="163"/>
      <c r="IM233" s="163"/>
      <c r="IN233" s="163"/>
      <c r="IO233" s="163"/>
      <c r="IP233" s="163"/>
      <c r="IQ233" s="163"/>
      <c r="IR233" s="163"/>
      <c r="IS233" s="163"/>
      <c r="IT233" s="163"/>
      <c r="IU233" s="163"/>
      <c r="IV233" s="163"/>
      <c r="IW233" s="163"/>
      <c r="IX233" s="163"/>
      <c r="IY233" s="163"/>
      <c r="IZ233" s="163"/>
      <c r="JA233" s="163"/>
      <c r="JB233" s="163"/>
      <c r="JC233" s="163"/>
      <c r="JD233" s="163"/>
      <c r="JE233" s="163"/>
      <c r="JF233" s="163"/>
      <c r="JG233" s="163"/>
      <c r="JH233" s="163"/>
      <c r="JI233" s="163"/>
      <c r="JJ233" s="163"/>
      <c r="JK233" s="163"/>
      <c r="JL233" s="163"/>
      <c r="JM233" s="163"/>
      <c r="JN233" s="163"/>
      <c r="JO233" s="163"/>
      <c r="JP233" s="163"/>
      <c r="JQ233" s="163"/>
      <c r="JR233" s="163"/>
      <c r="JS233" s="163"/>
      <c r="JT233" s="163"/>
      <c r="JU233" s="163"/>
      <c r="JV233" s="163"/>
      <c r="JW233" s="163"/>
      <c r="JX233" s="163"/>
      <c r="JY233" s="163"/>
      <c r="JZ233" s="163"/>
      <c r="KA233" s="163"/>
      <c r="KB233" s="163"/>
      <c r="KC233" s="163"/>
      <c r="KD233" s="163"/>
      <c r="KE233" s="163"/>
      <c r="KF233" s="163"/>
      <c r="KG233" s="163"/>
      <c r="KH233" s="163"/>
      <c r="KI233" s="163"/>
      <c r="KJ233" s="163"/>
      <c r="KK233" s="163"/>
      <c r="KL233" s="163"/>
      <c r="KM233" s="163"/>
      <c r="KN233" s="163"/>
      <c r="KO233" s="163"/>
      <c r="KP233" s="163"/>
      <c r="KQ233" s="163"/>
      <c r="KR233" s="163"/>
      <c r="KS233" s="163"/>
      <c r="KT233" s="163"/>
      <c r="KU233" s="163"/>
      <c r="KV233" s="163"/>
      <c r="KW233" s="163"/>
      <c r="KX233" s="163"/>
      <c r="KY233" s="163"/>
      <c r="KZ233" s="163"/>
      <c r="LA233" s="163"/>
      <c r="LB233" s="163"/>
      <c r="LC233" s="163"/>
      <c r="LD233" s="163"/>
      <c r="LE233" s="163"/>
      <c r="LF233" s="163"/>
      <c r="LG233" s="163"/>
      <c r="LH233" s="163"/>
      <c r="LI233" s="163"/>
      <c r="LJ233" s="163"/>
      <c r="LK233" s="163"/>
      <c r="LL233" s="163"/>
      <c r="LM233" s="163"/>
      <c r="LN233" s="163"/>
      <c r="LO233" s="163"/>
      <c r="LP233" s="163"/>
      <c r="LQ233" s="163"/>
      <c r="LR233" s="163"/>
      <c r="LS233" s="163"/>
      <c r="LT233" s="163"/>
      <c r="LU233" s="163"/>
      <c r="LV233" s="163"/>
      <c r="LW233" s="163"/>
      <c r="LX233" s="163"/>
      <c r="LY233" s="163"/>
      <c r="LZ233" s="163"/>
      <c r="MA233" s="163"/>
      <c r="MB233" s="163"/>
      <c r="MC233" s="163"/>
      <c r="MD233" s="163"/>
      <c r="ME233" s="163"/>
      <c r="MF233" s="163"/>
      <c r="MG233" s="163"/>
      <c r="MH233" s="163"/>
      <c r="MI233" s="163"/>
      <c r="MJ233" s="163"/>
      <c r="MK233" s="163"/>
      <c r="ML233" s="163"/>
      <c r="MM233" s="163"/>
      <c r="MN233" s="163"/>
      <c r="MO233" s="163"/>
      <c r="MP233" s="163"/>
      <c r="MQ233" s="163"/>
      <c r="MR233" s="163"/>
      <c r="MS233" s="163"/>
      <c r="MT233" s="163"/>
      <c r="MU233" s="163"/>
      <c r="MV233" s="163"/>
      <c r="MW233" s="163"/>
      <c r="MX233" s="163"/>
      <c r="MY233" s="163"/>
      <c r="MZ233" s="163"/>
      <c r="NA233" s="163"/>
      <c r="NB233" s="163"/>
      <c r="NC233" s="163"/>
      <c r="ND233" s="163"/>
      <c r="NE233" s="163"/>
      <c r="NF233" s="163"/>
      <c r="NG233" s="163"/>
      <c r="NH233" s="163"/>
      <c r="NI233" s="163"/>
      <c r="NJ233" s="163"/>
      <c r="NK233" s="163"/>
      <c r="NL233" s="163"/>
      <c r="NM233" s="163"/>
      <c r="NN233" s="163"/>
      <c r="NO233" s="163"/>
      <c r="NP233" s="163"/>
      <c r="NQ233" s="163"/>
      <c r="NR233" s="163"/>
      <c r="NS233" s="163"/>
      <c r="NT233" s="163"/>
      <c r="NU233" s="163"/>
      <c r="NV233" s="163"/>
      <c r="NW233" s="163"/>
      <c r="NX233" s="163"/>
      <c r="NY233" s="163"/>
      <c r="NZ233" s="163"/>
      <c r="OA233" s="163"/>
      <c r="OB233" s="163"/>
      <c r="OC233" s="163"/>
      <c r="OD233" s="163"/>
      <c r="OE233" s="163"/>
      <c r="OF233" s="163"/>
      <c r="OG233" s="163"/>
      <c r="OH233" s="163"/>
      <c r="OI233" s="163"/>
      <c r="OJ233" s="163"/>
      <c r="OK233" s="163"/>
      <c r="OL233" s="163"/>
      <c r="OM233" s="163"/>
      <c r="ON233" s="163"/>
      <c r="OO233" s="163"/>
      <c r="OP233" s="163"/>
      <c r="OQ233" s="163"/>
      <c r="OR233" s="163"/>
      <c r="OS233" s="163"/>
      <c r="OT233" s="163"/>
      <c r="OU233" s="163"/>
      <c r="OV233" s="163"/>
      <c r="OW233" s="163"/>
      <c r="OX233" s="163"/>
      <c r="OY233" s="163"/>
      <c r="OZ233" s="163"/>
      <c r="PA233" s="163"/>
      <c r="PB233" s="163"/>
      <c r="PC233" s="163"/>
      <c r="PD233" s="163"/>
      <c r="PE233" s="163"/>
      <c r="PF233" s="163"/>
      <c r="PG233" s="163"/>
      <c r="PH233" s="163"/>
      <c r="PI233" s="163"/>
      <c r="PJ233" s="163"/>
      <c r="PK233" s="163"/>
      <c r="PL233" s="163"/>
      <c r="PM233" s="163"/>
      <c r="PN233" s="163"/>
      <c r="PO233" s="163"/>
      <c r="PP233" s="163"/>
      <c r="PQ233" s="163"/>
      <c r="PR233" s="163"/>
      <c r="PS233" s="163"/>
      <c r="PT233" s="163"/>
      <c r="PU233" s="163"/>
      <c r="PV233" s="163"/>
      <c r="PW233" s="163"/>
      <c r="PX233" s="163"/>
      <c r="PY233" s="163"/>
      <c r="PZ233" s="163"/>
      <c r="QA233" s="163"/>
      <c r="QB233" s="163"/>
      <c r="QC233" s="163"/>
      <c r="QD233" s="163"/>
      <c r="QE233" s="163"/>
      <c r="QF233" s="163"/>
      <c r="QG233" s="163"/>
      <c r="QH233" s="163"/>
      <c r="QI233" s="163"/>
      <c r="QJ233" s="163"/>
      <c r="QK233" s="163"/>
      <c r="QL233" s="163"/>
      <c r="QM233" s="163"/>
      <c r="QN233" s="163"/>
      <c r="QO233" s="163"/>
      <c r="QP233" s="163"/>
      <c r="QQ233" s="163"/>
      <c r="QR233" s="163"/>
      <c r="QS233" s="163"/>
      <c r="QT233" s="163"/>
      <c r="QU233" s="163"/>
      <c r="QV233" s="163"/>
      <c r="QW233" s="163"/>
      <c r="QX233" s="163"/>
      <c r="QY233" s="163"/>
      <c r="QZ233" s="163"/>
      <c r="RA233" s="163"/>
      <c r="RB233" s="163"/>
      <c r="RC233" s="163"/>
      <c r="RD233" s="163"/>
      <c r="RE233" s="163"/>
      <c r="RF233" s="163"/>
      <c r="RG233" s="163"/>
      <c r="RH233" s="163"/>
      <c r="RI233" s="163"/>
      <c r="RJ233" s="163"/>
      <c r="RK233" s="163"/>
      <c r="RL233" s="163"/>
      <c r="RM233" s="163"/>
      <c r="RN233" s="163"/>
      <c r="RO233" s="163"/>
      <c r="RP233" s="163"/>
      <c r="RQ233" s="163"/>
      <c r="RR233" s="163"/>
      <c r="RS233" s="163"/>
      <c r="RT233" s="163"/>
      <c r="RU233" s="163"/>
      <c r="RV233" s="163"/>
      <c r="RW233" s="163"/>
      <c r="RX233" s="163"/>
      <c r="RY233" s="163"/>
      <c r="RZ233" s="163"/>
      <c r="SA233" s="163"/>
      <c r="SB233" s="163"/>
      <c r="SC233" s="163"/>
      <c r="SD233" s="163"/>
      <c r="SE233" s="163"/>
      <c r="SF233" s="163"/>
      <c r="SG233" s="163"/>
      <c r="SH233" s="163"/>
      <c r="SI233" s="163"/>
      <c r="SJ233" s="163"/>
      <c r="SK233" s="163"/>
      <c r="SL233" s="163"/>
      <c r="SM233" s="163"/>
      <c r="SN233" s="163"/>
      <c r="SO233" s="163"/>
      <c r="SP233" s="163"/>
      <c r="SQ233" s="163"/>
      <c r="SR233" s="163"/>
      <c r="SS233" s="163"/>
      <c r="ST233" s="163"/>
      <c r="SU233" s="163"/>
      <c r="SV233" s="163"/>
      <c r="SW233" s="163"/>
      <c r="SX233" s="163"/>
      <c r="SY233" s="163"/>
      <c r="SZ233" s="163"/>
      <c r="TA233" s="163"/>
      <c r="TB233" s="163"/>
      <c r="TC233" s="163"/>
      <c r="TD233" s="163"/>
      <c r="TE233" s="163"/>
      <c r="TF233" s="163"/>
      <c r="TG233" s="163"/>
      <c r="TH233" s="163"/>
      <c r="TI233" s="163"/>
      <c r="TJ233" s="163"/>
      <c r="TK233" s="163"/>
      <c r="TL233" s="163"/>
      <c r="TM233" s="163"/>
      <c r="TN233" s="163"/>
      <c r="TO233" s="163"/>
      <c r="TP233" s="163"/>
      <c r="TQ233" s="163"/>
      <c r="TR233" s="163"/>
      <c r="TS233" s="163"/>
      <c r="TT233" s="163"/>
      <c r="TU233" s="163"/>
      <c r="TV233" s="163"/>
      <c r="TW233" s="163"/>
      <c r="TX233" s="163"/>
      <c r="TY233" s="163"/>
      <c r="TZ233" s="163"/>
      <c r="UA233" s="163"/>
      <c r="UB233" s="163"/>
      <c r="UC233" s="163"/>
      <c r="UD233" s="163"/>
      <c r="UE233" s="163"/>
      <c r="UF233" s="163"/>
      <c r="UG233" s="163"/>
      <c r="UH233" s="163"/>
      <c r="UI233" s="163"/>
      <c r="UJ233" s="163"/>
      <c r="UK233" s="163"/>
      <c r="UL233" s="163"/>
      <c r="UM233" s="163"/>
      <c r="UN233" s="163"/>
      <c r="UO233" s="163"/>
      <c r="UP233" s="163"/>
      <c r="UQ233" s="163"/>
      <c r="UR233" s="163"/>
      <c r="US233" s="163"/>
      <c r="UT233" s="163"/>
      <c r="UU233" s="163"/>
      <c r="UV233" s="163"/>
      <c r="UW233" s="163"/>
      <c r="UX233" s="163"/>
      <c r="UY233" s="163"/>
      <c r="UZ233" s="163"/>
      <c r="VA233" s="163"/>
      <c r="VB233" s="163"/>
      <c r="VC233" s="163"/>
      <c r="VD233" s="163"/>
      <c r="VE233" s="163"/>
      <c r="VF233" s="163"/>
      <c r="VG233" s="163"/>
      <c r="VH233" s="163"/>
      <c r="VI233" s="163"/>
      <c r="VJ233" s="163"/>
      <c r="VK233" s="163"/>
      <c r="VL233" s="163"/>
      <c r="VM233" s="163"/>
      <c r="VN233" s="163"/>
      <c r="VO233" s="163"/>
      <c r="VP233" s="163"/>
      <c r="VQ233" s="163"/>
      <c r="VR233" s="163"/>
      <c r="VS233" s="163"/>
      <c r="VT233" s="163"/>
      <c r="VU233" s="163"/>
      <c r="VV233" s="163"/>
      <c r="VW233" s="163"/>
      <c r="VX233" s="163"/>
      <c r="VY233" s="163"/>
      <c r="VZ233" s="163"/>
      <c r="WA233" s="163"/>
      <c r="WB233" s="163"/>
      <c r="WC233" s="163"/>
      <c r="WD233" s="163"/>
      <c r="WE233" s="163"/>
      <c r="WF233" s="163"/>
      <c r="WG233" s="163"/>
      <c r="WH233" s="163"/>
      <c r="WI233" s="163"/>
      <c r="WJ233" s="163"/>
      <c r="WK233" s="163"/>
      <c r="WL233" s="163"/>
      <c r="WM233" s="163"/>
      <c r="WN233" s="163"/>
      <c r="WO233" s="163"/>
      <c r="WP233" s="163"/>
      <c r="WQ233" s="163"/>
      <c r="WR233" s="163"/>
      <c r="WS233" s="163"/>
      <c r="WT233" s="163"/>
      <c r="WU233" s="163"/>
      <c r="WV233" s="163"/>
      <c r="WW233" s="163"/>
      <c r="WX233" s="163"/>
      <c r="WY233" s="163"/>
      <c r="WZ233" s="163"/>
      <c r="XA233" s="163"/>
      <c r="XB233" s="163"/>
      <c r="XC233" s="163"/>
      <c r="XD233" s="163"/>
      <c r="XE233" s="163"/>
      <c r="XF233" s="163"/>
      <c r="XG233" s="163"/>
      <c r="XH233" s="163"/>
      <c r="XI233" s="163"/>
      <c r="XJ233" s="163"/>
      <c r="XK233" s="163"/>
      <c r="XL233" s="163"/>
      <c r="XM233" s="163"/>
      <c r="XN233" s="163"/>
      <c r="XO233" s="163"/>
      <c r="XP233" s="163"/>
      <c r="XQ233" s="163"/>
      <c r="XR233" s="163"/>
      <c r="XS233" s="163"/>
      <c r="XT233" s="163"/>
      <c r="XU233" s="163"/>
      <c r="XV233" s="163"/>
      <c r="XW233" s="163"/>
      <c r="XX233" s="163"/>
      <c r="XY233" s="163"/>
      <c r="XZ233" s="163"/>
      <c r="YA233" s="163"/>
      <c r="YB233" s="163"/>
      <c r="YC233" s="163"/>
      <c r="YD233" s="163"/>
      <c r="YE233" s="163"/>
      <c r="YF233" s="163"/>
      <c r="YG233" s="163"/>
      <c r="YH233" s="163"/>
      <c r="YI233" s="163"/>
      <c r="YJ233" s="163"/>
      <c r="YK233" s="163"/>
      <c r="YL233" s="163"/>
      <c r="YM233" s="163"/>
      <c r="YN233" s="163"/>
      <c r="YO233" s="163"/>
      <c r="YP233" s="163"/>
      <c r="YQ233" s="163"/>
      <c r="YR233" s="163"/>
      <c r="YS233" s="163"/>
      <c r="YT233" s="163"/>
      <c r="YU233" s="163"/>
      <c r="YV233" s="163"/>
      <c r="YW233" s="163"/>
      <c r="YX233" s="163"/>
      <c r="YY233" s="163"/>
      <c r="YZ233" s="163"/>
      <c r="ZA233" s="163"/>
      <c r="ZB233" s="163"/>
      <c r="ZC233" s="163"/>
      <c r="ZD233" s="163"/>
      <c r="ZE233" s="163"/>
      <c r="ZF233" s="163"/>
      <c r="ZG233" s="163"/>
      <c r="ZH233" s="163"/>
      <c r="ZI233" s="163"/>
      <c r="ZJ233" s="163"/>
      <c r="ZK233" s="163"/>
      <c r="ZL233" s="163"/>
      <c r="ZM233" s="163"/>
      <c r="ZN233" s="163"/>
      <c r="ZO233" s="163"/>
      <c r="ZP233" s="163"/>
      <c r="ZQ233" s="163"/>
      <c r="ZR233" s="163"/>
      <c r="ZS233" s="163"/>
      <c r="ZT233" s="163"/>
      <c r="ZU233" s="163"/>
      <c r="ZV233" s="163"/>
      <c r="ZW233" s="163"/>
      <c r="ZX233" s="163"/>
      <c r="ZY233" s="163"/>
      <c r="ZZ233" s="163"/>
      <c r="AAA233" s="163"/>
      <c r="AAB233" s="163"/>
      <c r="AAC233" s="163"/>
      <c r="AAD233" s="163"/>
      <c r="AAE233" s="163"/>
      <c r="AAF233" s="163"/>
      <c r="AAG233" s="163"/>
      <c r="AAH233" s="163"/>
      <c r="AAI233" s="163"/>
      <c r="AAJ233" s="163"/>
      <c r="AAK233" s="163"/>
      <c r="AAL233" s="163"/>
      <c r="AAM233" s="163"/>
      <c r="AAN233" s="163"/>
      <c r="AAO233" s="163"/>
      <c r="AAP233" s="163"/>
      <c r="AAQ233" s="163"/>
      <c r="AAR233" s="163"/>
      <c r="AAS233" s="163"/>
      <c r="AAT233" s="163"/>
      <c r="AAU233" s="163"/>
      <c r="AAV233" s="163"/>
      <c r="AAW233" s="163"/>
      <c r="AAX233" s="163"/>
      <c r="AAY233" s="163"/>
      <c r="AAZ233" s="163"/>
      <c r="ABA233" s="163"/>
      <c r="ABB233" s="163"/>
      <c r="ABC233" s="163"/>
      <c r="ABD233" s="163"/>
      <c r="ABE233" s="163"/>
      <c r="ABF233" s="163"/>
      <c r="ABG233" s="163"/>
      <c r="ABH233" s="163"/>
      <c r="ABI233" s="163"/>
      <c r="ABJ233" s="163"/>
      <c r="ABK233" s="163"/>
      <c r="ABL233" s="163"/>
      <c r="ABM233" s="163"/>
      <c r="ABN233" s="163"/>
      <c r="ABO233" s="163"/>
      <c r="ABP233" s="163"/>
      <c r="ABQ233" s="163"/>
      <c r="ABR233" s="163"/>
      <c r="ABS233" s="163"/>
      <c r="ABT233" s="163"/>
      <c r="ABU233" s="163"/>
      <c r="ABV233" s="163"/>
      <c r="ABW233" s="163"/>
      <c r="ABX233" s="163"/>
      <c r="ABY233" s="163"/>
      <c r="ABZ233" s="163"/>
      <c r="ACA233" s="163"/>
      <c r="ACB233" s="163"/>
      <c r="ACC233" s="163"/>
      <c r="ACD233" s="163"/>
      <c r="ACE233" s="163"/>
      <c r="ACF233" s="163"/>
      <c r="ACG233" s="163"/>
      <c r="ACH233" s="163"/>
      <c r="ACI233" s="163"/>
      <c r="ACJ233" s="163"/>
      <c r="ACK233" s="163"/>
      <c r="ACL233" s="163"/>
      <c r="ACM233" s="163"/>
      <c r="ACN233" s="163"/>
      <c r="ACO233" s="163"/>
      <c r="ACP233" s="163"/>
      <c r="ACQ233" s="163"/>
      <c r="ACR233" s="163"/>
      <c r="ACS233" s="163"/>
      <c r="ACT233" s="163"/>
      <c r="ACU233" s="163"/>
      <c r="ACV233" s="163"/>
      <c r="ACW233" s="163"/>
      <c r="ACX233" s="163"/>
      <c r="ACY233" s="163"/>
      <c r="ACZ233" s="163"/>
      <c r="ADA233" s="163"/>
      <c r="ADB233" s="163"/>
      <c r="ADC233" s="163"/>
      <c r="ADD233" s="163"/>
      <c r="ADE233" s="163"/>
      <c r="ADF233" s="163"/>
      <c r="ADG233" s="163"/>
      <c r="ADH233" s="163"/>
      <c r="ADI233" s="163"/>
      <c r="ADJ233" s="163"/>
      <c r="ADK233" s="163"/>
      <c r="ADL233" s="163"/>
      <c r="ADM233" s="163"/>
      <c r="ADN233" s="163"/>
      <c r="ADO233" s="163"/>
      <c r="ADP233" s="163"/>
      <c r="ADQ233" s="163"/>
      <c r="ADR233" s="163"/>
      <c r="ADS233" s="163"/>
      <c r="ADT233" s="163"/>
      <c r="ADU233" s="163"/>
      <c r="ADV233" s="163"/>
      <c r="ADW233" s="163"/>
      <c r="ADX233" s="163"/>
      <c r="ADY233" s="163"/>
      <c r="ADZ233" s="163"/>
      <c r="AEA233" s="163"/>
      <c r="AEB233" s="163"/>
      <c r="AEC233" s="163"/>
      <c r="AED233" s="163"/>
      <c r="AEE233" s="163"/>
      <c r="AEF233" s="163"/>
      <c r="AEG233" s="163"/>
      <c r="AEH233" s="163"/>
      <c r="AEI233" s="163"/>
      <c r="AEJ233" s="163"/>
      <c r="AEK233" s="163"/>
      <c r="AEL233" s="163"/>
      <c r="AEM233" s="163"/>
      <c r="AEN233" s="163"/>
      <c r="AEO233" s="163"/>
      <c r="AEP233" s="163"/>
      <c r="AEQ233" s="163"/>
      <c r="AER233" s="163"/>
      <c r="AES233" s="163"/>
      <c r="AET233" s="163"/>
      <c r="AEU233" s="163"/>
      <c r="AEV233" s="163"/>
      <c r="AEW233" s="163"/>
      <c r="AEX233" s="163"/>
      <c r="AEY233" s="163"/>
      <c r="AEZ233" s="163"/>
      <c r="AFA233" s="163"/>
      <c r="AFB233" s="163"/>
      <c r="AFC233" s="163"/>
      <c r="AFD233" s="163"/>
      <c r="AFE233" s="163"/>
      <c r="AFF233" s="163"/>
      <c r="AFG233" s="163"/>
      <c r="AFH233" s="163"/>
      <c r="AFI233" s="163"/>
      <c r="AFJ233" s="163"/>
      <c r="AFK233" s="163"/>
      <c r="AFL233" s="163"/>
      <c r="AFM233" s="163"/>
      <c r="AFN233" s="163"/>
      <c r="AFO233" s="163"/>
      <c r="AFP233" s="163"/>
      <c r="AFQ233" s="163"/>
      <c r="AFR233" s="163"/>
      <c r="AFS233" s="163"/>
      <c r="AFT233" s="163"/>
      <c r="AFU233" s="163"/>
      <c r="AFV233" s="163"/>
      <c r="AFW233" s="163"/>
      <c r="AFX233" s="163"/>
      <c r="AFY233" s="163"/>
      <c r="AFZ233" s="163"/>
      <c r="AGA233" s="163"/>
      <c r="AGB233" s="163"/>
      <c r="AGC233" s="163"/>
      <c r="AGD233" s="163"/>
      <c r="AGE233" s="163"/>
      <c r="AGF233" s="163"/>
      <c r="AGG233" s="163"/>
      <c r="AGH233" s="163"/>
      <c r="AGI233" s="163"/>
      <c r="AGJ233" s="163"/>
      <c r="AGK233" s="163"/>
      <c r="AGL233" s="163"/>
      <c r="AGM233" s="163"/>
      <c r="AGN233" s="163"/>
      <c r="AGO233" s="163"/>
      <c r="AGP233" s="163"/>
      <c r="AGQ233" s="163"/>
      <c r="AGR233" s="163"/>
      <c r="AGS233" s="163"/>
      <c r="AGT233" s="163"/>
      <c r="AGU233" s="163"/>
      <c r="AGV233" s="163"/>
      <c r="AGW233" s="163"/>
      <c r="AGX233" s="163"/>
      <c r="AGY233" s="163"/>
      <c r="AGZ233" s="163"/>
      <c r="AHA233" s="163"/>
      <c r="AHB233" s="163"/>
      <c r="AHC233" s="163"/>
      <c r="AHD233" s="163"/>
      <c r="AHE233" s="163"/>
      <c r="AHF233" s="163"/>
      <c r="AHG233" s="163"/>
      <c r="AHH233" s="163"/>
      <c r="AHI233" s="163"/>
      <c r="AHJ233" s="163"/>
      <c r="AHK233" s="163"/>
      <c r="AHL233" s="163"/>
      <c r="AHM233" s="163"/>
      <c r="AHN233" s="163"/>
      <c r="AHO233" s="163"/>
      <c r="AHP233" s="163"/>
      <c r="AHQ233" s="163"/>
      <c r="AHR233" s="163"/>
      <c r="AHS233" s="163"/>
      <c r="AHT233" s="163"/>
      <c r="AHU233" s="163"/>
      <c r="AHV233" s="163"/>
      <c r="AHW233" s="163"/>
      <c r="AHX233" s="163"/>
      <c r="AHY233" s="163"/>
      <c r="AHZ233" s="163"/>
      <c r="AIA233" s="163"/>
      <c r="AIB233" s="163"/>
      <c r="AIC233" s="163"/>
      <c r="AID233" s="163"/>
      <c r="AIE233" s="163"/>
      <c r="AIF233" s="163"/>
      <c r="AIG233" s="163"/>
      <c r="AIH233" s="163"/>
      <c r="AII233" s="163"/>
      <c r="AIJ233" s="163"/>
      <c r="AIK233" s="163"/>
      <c r="AIL233" s="163"/>
      <c r="AIM233" s="163"/>
      <c r="AIN233" s="163"/>
      <c r="AIO233" s="163"/>
      <c r="AIP233" s="163"/>
      <c r="AIQ233" s="163"/>
      <c r="AIR233" s="163"/>
      <c r="AIS233" s="163"/>
      <c r="AIT233" s="163"/>
      <c r="AIU233" s="163"/>
      <c r="AIV233" s="163"/>
      <c r="AIW233" s="163"/>
      <c r="AIX233" s="163"/>
      <c r="AIY233" s="163"/>
      <c r="AIZ233" s="163"/>
      <c r="AJA233" s="163"/>
      <c r="AJB233" s="163"/>
      <c r="AJC233" s="163"/>
      <c r="AJD233" s="163"/>
      <c r="AJE233" s="163"/>
      <c r="AJF233" s="163"/>
      <c r="AJG233" s="163"/>
      <c r="AJH233" s="163"/>
      <c r="AJI233" s="163"/>
      <c r="AJJ233" s="163"/>
      <c r="AJK233" s="163"/>
      <c r="AJL233" s="163"/>
      <c r="AJM233" s="163"/>
      <c r="AJN233" s="163"/>
      <c r="AJO233" s="163"/>
      <c r="AJP233" s="163"/>
      <c r="AJQ233" s="163"/>
      <c r="AJR233" s="163"/>
      <c r="AJS233" s="163"/>
      <c r="AJT233" s="163"/>
      <c r="AJU233" s="163"/>
      <c r="AJV233" s="163"/>
      <c r="AJW233" s="163"/>
      <c r="AJX233" s="163"/>
      <c r="AJY233" s="163"/>
      <c r="AJZ233" s="163"/>
      <c r="AKA233" s="163"/>
      <c r="AKB233" s="163"/>
      <c r="AKC233" s="163"/>
      <c r="AKD233" s="163"/>
      <c r="AKE233" s="163"/>
      <c r="AKF233" s="163"/>
      <c r="AKG233" s="163"/>
      <c r="AKH233" s="163"/>
      <c r="AKI233" s="163"/>
    </row>
    <row r="234" spans="1:971" s="147" customFormat="1" ht="322.5" customHeight="1">
      <c r="A234" s="164"/>
      <c r="B234" s="164"/>
      <c r="C234" s="567"/>
      <c r="D234" s="567"/>
      <c r="E234" s="567"/>
      <c r="F234" s="567"/>
      <c r="G234" s="567"/>
      <c r="H234" s="567"/>
      <c r="I234" s="567"/>
      <c r="J234" s="567"/>
      <c r="K234" s="567"/>
      <c r="L234" s="567"/>
      <c r="M234" s="567"/>
      <c r="N234" s="567"/>
      <c r="O234" s="567"/>
      <c r="P234" s="567"/>
      <c r="Q234" s="567"/>
      <c r="R234" s="567"/>
      <c r="S234" s="567"/>
      <c r="T234" s="165"/>
      <c r="U234" s="165"/>
      <c r="V234" s="166"/>
      <c r="W234" s="166"/>
      <c r="X234" s="166"/>
      <c r="Y234" s="163"/>
      <c r="Z234" s="163"/>
      <c r="AA234" s="163"/>
      <c r="AB234" s="163"/>
      <c r="AC234" s="163"/>
      <c r="AD234" s="163"/>
      <c r="AE234" s="163"/>
      <c r="AF234" s="163"/>
      <c r="AG234" s="163"/>
      <c r="AH234" s="163"/>
      <c r="AI234" s="163"/>
      <c r="AJ234" s="163"/>
      <c r="AK234" s="163"/>
      <c r="AL234" s="163"/>
      <c r="AM234" s="163"/>
      <c r="AN234" s="163"/>
      <c r="AO234" s="163"/>
      <c r="AP234" s="163"/>
      <c r="AQ234" s="163"/>
      <c r="AR234" s="163"/>
      <c r="AS234" s="163"/>
      <c r="AT234" s="163"/>
      <c r="AU234" s="163"/>
      <c r="AV234" s="163"/>
      <c r="AW234" s="163"/>
      <c r="AX234" s="163"/>
      <c r="AY234" s="163"/>
      <c r="AZ234" s="163"/>
      <c r="BA234" s="163"/>
      <c r="BB234" s="163"/>
      <c r="BC234" s="163"/>
      <c r="BD234" s="163"/>
      <c r="BE234" s="163"/>
      <c r="BF234" s="163"/>
      <c r="BG234" s="163"/>
      <c r="BH234" s="163"/>
      <c r="BI234" s="163"/>
      <c r="BJ234" s="163"/>
      <c r="BK234" s="163"/>
      <c r="BL234" s="163"/>
      <c r="BM234" s="163"/>
      <c r="BN234" s="163"/>
      <c r="BO234" s="163"/>
      <c r="BP234" s="163"/>
      <c r="BQ234" s="163"/>
      <c r="BR234" s="163"/>
      <c r="BS234" s="163"/>
      <c r="BT234" s="163"/>
      <c r="BU234" s="163"/>
      <c r="BV234" s="163"/>
      <c r="BW234" s="163"/>
      <c r="BX234" s="163"/>
      <c r="BY234" s="163"/>
      <c r="BZ234" s="163"/>
      <c r="CA234" s="163"/>
      <c r="CB234" s="163"/>
      <c r="CC234" s="163"/>
      <c r="CD234" s="163"/>
      <c r="CE234" s="163"/>
      <c r="CF234" s="163"/>
      <c r="CG234" s="163"/>
      <c r="CH234" s="163"/>
      <c r="CI234" s="163"/>
      <c r="CJ234" s="163"/>
      <c r="CK234" s="163"/>
      <c r="CL234" s="163"/>
      <c r="CM234" s="163"/>
      <c r="CN234" s="163"/>
      <c r="CO234" s="163"/>
      <c r="CP234" s="163"/>
      <c r="CQ234" s="163"/>
      <c r="CR234" s="163"/>
      <c r="CS234" s="163"/>
      <c r="CT234" s="163"/>
      <c r="CU234" s="163"/>
      <c r="CV234" s="163"/>
      <c r="CW234" s="163"/>
      <c r="CX234" s="163"/>
      <c r="CY234" s="163"/>
      <c r="CZ234" s="163"/>
      <c r="DA234" s="163"/>
      <c r="DB234" s="163"/>
      <c r="DC234" s="163"/>
      <c r="DD234" s="163"/>
      <c r="DE234" s="163"/>
      <c r="DF234" s="163"/>
      <c r="DG234" s="163"/>
      <c r="DH234" s="163"/>
      <c r="DI234" s="163"/>
      <c r="DJ234" s="163"/>
      <c r="DK234" s="163"/>
      <c r="DL234" s="163"/>
      <c r="DM234" s="163"/>
      <c r="DN234" s="163"/>
      <c r="DO234" s="163"/>
      <c r="DP234" s="163"/>
      <c r="DQ234" s="163"/>
      <c r="DR234" s="163"/>
      <c r="DS234" s="163"/>
      <c r="DT234" s="163"/>
      <c r="DU234" s="163"/>
      <c r="DV234" s="163"/>
      <c r="DW234" s="163"/>
      <c r="DX234" s="163"/>
      <c r="DY234" s="163"/>
      <c r="DZ234" s="163"/>
      <c r="EA234" s="163"/>
      <c r="EB234" s="163"/>
      <c r="EC234" s="163"/>
      <c r="ED234" s="163"/>
      <c r="EE234" s="163"/>
      <c r="EF234" s="163"/>
      <c r="EG234" s="163"/>
      <c r="EH234" s="163"/>
      <c r="EI234" s="163"/>
      <c r="EJ234" s="163"/>
      <c r="EK234" s="163"/>
      <c r="EL234" s="163"/>
      <c r="EM234" s="163"/>
      <c r="EN234" s="163"/>
      <c r="EO234" s="163"/>
      <c r="EP234" s="163"/>
      <c r="EQ234" s="163"/>
      <c r="ER234" s="163"/>
      <c r="ES234" s="163"/>
      <c r="ET234" s="163"/>
      <c r="EU234" s="163"/>
      <c r="EV234" s="163"/>
      <c r="EW234" s="163"/>
      <c r="EX234" s="163"/>
      <c r="EY234" s="163"/>
      <c r="EZ234" s="163"/>
      <c r="FA234" s="163"/>
      <c r="FB234" s="163"/>
      <c r="FC234" s="163"/>
      <c r="FD234" s="163"/>
      <c r="FE234" s="163"/>
      <c r="FF234" s="163"/>
      <c r="FG234" s="163"/>
      <c r="FH234" s="163"/>
      <c r="FI234" s="163"/>
      <c r="FJ234" s="163"/>
      <c r="FK234" s="163"/>
      <c r="FL234" s="163"/>
      <c r="FM234" s="163"/>
      <c r="FN234" s="163"/>
      <c r="FO234" s="163"/>
      <c r="FP234" s="163"/>
      <c r="FQ234" s="163"/>
      <c r="FR234" s="163"/>
      <c r="FS234" s="163"/>
      <c r="FT234" s="163"/>
      <c r="FU234" s="163"/>
      <c r="FV234" s="163"/>
      <c r="FW234" s="163"/>
      <c r="FX234" s="163"/>
      <c r="FY234" s="163"/>
      <c r="FZ234" s="163"/>
      <c r="GA234" s="163"/>
      <c r="GB234" s="163"/>
      <c r="GC234" s="163"/>
      <c r="GD234" s="163"/>
      <c r="GE234" s="163"/>
      <c r="GF234" s="163"/>
      <c r="GG234" s="163"/>
      <c r="GH234" s="163"/>
      <c r="GI234" s="163"/>
      <c r="GJ234" s="163"/>
      <c r="GK234" s="163"/>
      <c r="GL234" s="163"/>
      <c r="GM234" s="163"/>
      <c r="GN234" s="163"/>
      <c r="GO234" s="163"/>
      <c r="GP234" s="163"/>
      <c r="GQ234" s="163"/>
      <c r="GR234" s="163"/>
      <c r="GS234" s="163"/>
      <c r="GT234" s="163"/>
      <c r="GU234" s="163"/>
      <c r="GV234" s="163"/>
      <c r="GW234" s="163"/>
      <c r="GX234" s="163"/>
      <c r="GY234" s="163"/>
      <c r="GZ234" s="163"/>
      <c r="HA234" s="163"/>
      <c r="HB234" s="163"/>
      <c r="HC234" s="163"/>
      <c r="HD234" s="163"/>
      <c r="HE234" s="163"/>
      <c r="HF234" s="163"/>
      <c r="HG234" s="163"/>
      <c r="HH234" s="163"/>
      <c r="HI234" s="163"/>
      <c r="HJ234" s="163"/>
      <c r="HK234" s="163"/>
      <c r="HL234" s="163"/>
      <c r="HM234" s="163"/>
      <c r="HN234" s="163"/>
      <c r="HO234" s="163"/>
      <c r="HP234" s="163"/>
      <c r="HQ234" s="163"/>
      <c r="HR234" s="163"/>
      <c r="HS234" s="163"/>
      <c r="HT234" s="163"/>
      <c r="HU234" s="163"/>
      <c r="HV234" s="163"/>
      <c r="HW234" s="163"/>
      <c r="HX234" s="163"/>
      <c r="HY234" s="163"/>
      <c r="HZ234" s="163"/>
      <c r="IA234" s="163"/>
      <c r="IB234" s="163"/>
      <c r="IC234" s="163"/>
      <c r="ID234" s="163"/>
      <c r="IE234" s="163"/>
      <c r="IF234" s="163"/>
      <c r="IG234" s="163"/>
      <c r="IH234" s="163"/>
      <c r="II234" s="163"/>
      <c r="IJ234" s="163"/>
      <c r="IK234" s="163"/>
      <c r="IL234" s="163"/>
      <c r="IM234" s="163"/>
      <c r="IN234" s="163"/>
      <c r="IO234" s="163"/>
      <c r="IP234" s="163"/>
      <c r="IQ234" s="163"/>
      <c r="IR234" s="163"/>
      <c r="IS234" s="163"/>
      <c r="IT234" s="163"/>
      <c r="IU234" s="163"/>
      <c r="IV234" s="163"/>
      <c r="IW234" s="163"/>
      <c r="IX234" s="163"/>
      <c r="IY234" s="163"/>
      <c r="IZ234" s="163"/>
      <c r="JA234" s="163"/>
      <c r="JB234" s="163"/>
      <c r="JC234" s="163"/>
      <c r="JD234" s="163"/>
      <c r="JE234" s="163"/>
      <c r="JF234" s="163"/>
      <c r="JG234" s="163"/>
      <c r="JH234" s="163"/>
      <c r="JI234" s="163"/>
      <c r="JJ234" s="163"/>
      <c r="JK234" s="163"/>
      <c r="JL234" s="163"/>
      <c r="JM234" s="163"/>
      <c r="JN234" s="163"/>
      <c r="JO234" s="163"/>
      <c r="JP234" s="163"/>
      <c r="JQ234" s="163"/>
      <c r="JR234" s="163"/>
      <c r="JS234" s="163"/>
      <c r="JT234" s="163"/>
      <c r="JU234" s="163"/>
      <c r="JV234" s="163"/>
      <c r="JW234" s="163"/>
      <c r="JX234" s="163"/>
      <c r="JY234" s="163"/>
      <c r="JZ234" s="163"/>
      <c r="KA234" s="163"/>
      <c r="KB234" s="163"/>
      <c r="KC234" s="163"/>
      <c r="KD234" s="163"/>
      <c r="KE234" s="163"/>
      <c r="KF234" s="163"/>
      <c r="KG234" s="163"/>
      <c r="KH234" s="163"/>
      <c r="KI234" s="163"/>
      <c r="KJ234" s="163"/>
      <c r="KK234" s="163"/>
      <c r="KL234" s="163"/>
      <c r="KM234" s="163"/>
      <c r="KN234" s="163"/>
      <c r="KO234" s="163"/>
      <c r="KP234" s="163"/>
      <c r="KQ234" s="163"/>
      <c r="KR234" s="163"/>
      <c r="KS234" s="163"/>
      <c r="KT234" s="163"/>
      <c r="KU234" s="163"/>
      <c r="KV234" s="163"/>
      <c r="KW234" s="163"/>
      <c r="KX234" s="163"/>
      <c r="KY234" s="163"/>
      <c r="KZ234" s="163"/>
      <c r="LA234" s="163"/>
      <c r="LB234" s="163"/>
      <c r="LC234" s="163"/>
      <c r="LD234" s="163"/>
      <c r="LE234" s="163"/>
      <c r="LF234" s="163"/>
      <c r="LG234" s="163"/>
      <c r="LH234" s="163"/>
      <c r="LI234" s="163"/>
      <c r="LJ234" s="163"/>
      <c r="LK234" s="163"/>
      <c r="LL234" s="163"/>
      <c r="LM234" s="163"/>
      <c r="LN234" s="163"/>
      <c r="LO234" s="163"/>
      <c r="LP234" s="163"/>
      <c r="LQ234" s="163"/>
      <c r="LR234" s="163"/>
      <c r="LS234" s="163"/>
      <c r="LT234" s="163"/>
      <c r="LU234" s="163"/>
      <c r="LV234" s="163"/>
      <c r="LW234" s="163"/>
      <c r="LX234" s="163"/>
      <c r="LY234" s="163"/>
      <c r="LZ234" s="163"/>
      <c r="MA234" s="163"/>
      <c r="MB234" s="163"/>
      <c r="MC234" s="163"/>
      <c r="MD234" s="163"/>
      <c r="ME234" s="163"/>
      <c r="MF234" s="163"/>
      <c r="MG234" s="163"/>
      <c r="MH234" s="163"/>
      <c r="MI234" s="163"/>
      <c r="MJ234" s="163"/>
      <c r="MK234" s="163"/>
      <c r="ML234" s="163"/>
      <c r="MM234" s="163"/>
      <c r="MN234" s="163"/>
      <c r="MO234" s="163"/>
      <c r="MP234" s="163"/>
      <c r="MQ234" s="163"/>
      <c r="MR234" s="163"/>
      <c r="MS234" s="163"/>
      <c r="MT234" s="163"/>
      <c r="MU234" s="163"/>
      <c r="MV234" s="163"/>
      <c r="MW234" s="163"/>
      <c r="MX234" s="163"/>
      <c r="MY234" s="163"/>
      <c r="MZ234" s="163"/>
      <c r="NA234" s="163"/>
      <c r="NB234" s="163"/>
      <c r="NC234" s="163"/>
      <c r="ND234" s="163"/>
      <c r="NE234" s="163"/>
      <c r="NF234" s="163"/>
      <c r="NG234" s="163"/>
      <c r="NH234" s="163"/>
      <c r="NI234" s="163"/>
      <c r="NJ234" s="163"/>
      <c r="NK234" s="163"/>
      <c r="NL234" s="163"/>
      <c r="NM234" s="163"/>
      <c r="NN234" s="163"/>
      <c r="NO234" s="163"/>
      <c r="NP234" s="163"/>
      <c r="NQ234" s="163"/>
      <c r="NR234" s="163"/>
      <c r="NS234" s="163"/>
      <c r="NT234" s="163"/>
      <c r="NU234" s="163"/>
      <c r="NV234" s="163"/>
      <c r="NW234" s="163"/>
      <c r="NX234" s="163"/>
      <c r="NY234" s="163"/>
      <c r="NZ234" s="163"/>
      <c r="OA234" s="163"/>
      <c r="OB234" s="163"/>
      <c r="OC234" s="163"/>
      <c r="OD234" s="163"/>
      <c r="OE234" s="163"/>
      <c r="OF234" s="163"/>
      <c r="OG234" s="163"/>
      <c r="OH234" s="163"/>
      <c r="OI234" s="163"/>
      <c r="OJ234" s="163"/>
      <c r="OK234" s="163"/>
      <c r="OL234" s="163"/>
      <c r="OM234" s="163"/>
      <c r="ON234" s="163"/>
      <c r="OO234" s="163"/>
      <c r="OP234" s="163"/>
      <c r="OQ234" s="163"/>
      <c r="OR234" s="163"/>
      <c r="OS234" s="163"/>
      <c r="OT234" s="163"/>
      <c r="OU234" s="163"/>
      <c r="OV234" s="163"/>
      <c r="OW234" s="163"/>
      <c r="OX234" s="163"/>
      <c r="OY234" s="163"/>
      <c r="OZ234" s="163"/>
      <c r="PA234" s="163"/>
      <c r="PB234" s="163"/>
      <c r="PC234" s="163"/>
      <c r="PD234" s="163"/>
      <c r="PE234" s="163"/>
      <c r="PF234" s="163"/>
      <c r="PG234" s="163"/>
      <c r="PH234" s="163"/>
      <c r="PI234" s="163"/>
      <c r="PJ234" s="163"/>
      <c r="PK234" s="163"/>
      <c r="PL234" s="163"/>
      <c r="PM234" s="163"/>
      <c r="PN234" s="163"/>
      <c r="PO234" s="163"/>
      <c r="PP234" s="163"/>
      <c r="PQ234" s="163"/>
      <c r="PR234" s="163"/>
      <c r="PS234" s="163"/>
      <c r="PT234" s="163"/>
      <c r="PU234" s="163"/>
      <c r="PV234" s="163"/>
      <c r="PW234" s="163"/>
      <c r="PX234" s="163"/>
      <c r="PY234" s="163"/>
      <c r="PZ234" s="163"/>
      <c r="QA234" s="163"/>
      <c r="QB234" s="163"/>
      <c r="QC234" s="163"/>
      <c r="QD234" s="163"/>
      <c r="QE234" s="163"/>
      <c r="QF234" s="163"/>
      <c r="QG234" s="163"/>
      <c r="QH234" s="163"/>
      <c r="QI234" s="163"/>
      <c r="QJ234" s="163"/>
      <c r="QK234" s="163"/>
      <c r="QL234" s="163"/>
      <c r="QM234" s="163"/>
      <c r="QN234" s="163"/>
      <c r="QO234" s="163"/>
      <c r="QP234" s="163"/>
      <c r="QQ234" s="163"/>
      <c r="QR234" s="163"/>
      <c r="QS234" s="163"/>
      <c r="QT234" s="163"/>
      <c r="QU234" s="163"/>
      <c r="QV234" s="163"/>
      <c r="QW234" s="163"/>
      <c r="QX234" s="163"/>
      <c r="QY234" s="163"/>
      <c r="QZ234" s="163"/>
      <c r="RA234" s="163"/>
      <c r="RB234" s="163"/>
      <c r="RC234" s="163"/>
      <c r="RD234" s="163"/>
      <c r="RE234" s="163"/>
      <c r="RF234" s="163"/>
      <c r="RG234" s="163"/>
      <c r="RH234" s="163"/>
      <c r="RI234" s="163"/>
      <c r="RJ234" s="163"/>
      <c r="RK234" s="163"/>
      <c r="RL234" s="163"/>
      <c r="RM234" s="163"/>
      <c r="RN234" s="163"/>
      <c r="RO234" s="163"/>
      <c r="RP234" s="163"/>
      <c r="RQ234" s="163"/>
      <c r="RR234" s="163"/>
      <c r="RS234" s="163"/>
      <c r="RT234" s="163"/>
      <c r="RU234" s="163"/>
      <c r="RV234" s="163"/>
      <c r="RW234" s="163"/>
      <c r="RX234" s="163"/>
      <c r="RY234" s="163"/>
      <c r="RZ234" s="163"/>
      <c r="SA234" s="163"/>
      <c r="SB234" s="163"/>
      <c r="SC234" s="163"/>
      <c r="SD234" s="163"/>
      <c r="SE234" s="163"/>
      <c r="SF234" s="163"/>
      <c r="SG234" s="163"/>
      <c r="SH234" s="163"/>
      <c r="SI234" s="163"/>
      <c r="SJ234" s="163"/>
      <c r="SK234" s="163"/>
      <c r="SL234" s="163"/>
      <c r="SM234" s="163"/>
      <c r="SN234" s="163"/>
      <c r="SO234" s="163"/>
      <c r="SP234" s="163"/>
      <c r="SQ234" s="163"/>
      <c r="SR234" s="163"/>
      <c r="SS234" s="163"/>
      <c r="ST234" s="163"/>
      <c r="SU234" s="163"/>
      <c r="SV234" s="163"/>
      <c r="SW234" s="163"/>
      <c r="SX234" s="163"/>
      <c r="SY234" s="163"/>
      <c r="SZ234" s="163"/>
      <c r="TA234" s="163"/>
      <c r="TB234" s="163"/>
      <c r="TC234" s="163"/>
      <c r="TD234" s="163"/>
      <c r="TE234" s="163"/>
      <c r="TF234" s="163"/>
      <c r="TG234" s="163"/>
      <c r="TH234" s="163"/>
      <c r="TI234" s="163"/>
      <c r="TJ234" s="163"/>
      <c r="TK234" s="163"/>
      <c r="TL234" s="163"/>
      <c r="TM234" s="163"/>
      <c r="TN234" s="163"/>
      <c r="TO234" s="163"/>
      <c r="TP234" s="163"/>
      <c r="TQ234" s="163"/>
      <c r="TR234" s="163"/>
      <c r="TS234" s="163"/>
      <c r="TT234" s="163"/>
      <c r="TU234" s="163"/>
      <c r="TV234" s="163"/>
      <c r="TW234" s="163"/>
      <c r="TX234" s="163"/>
      <c r="TY234" s="163"/>
      <c r="TZ234" s="163"/>
      <c r="UA234" s="163"/>
      <c r="UB234" s="163"/>
      <c r="UC234" s="163"/>
      <c r="UD234" s="163"/>
      <c r="UE234" s="163"/>
      <c r="UF234" s="163"/>
      <c r="UG234" s="163"/>
      <c r="UH234" s="163"/>
      <c r="UI234" s="163"/>
      <c r="UJ234" s="163"/>
      <c r="UK234" s="163"/>
      <c r="UL234" s="163"/>
      <c r="UM234" s="163"/>
      <c r="UN234" s="163"/>
      <c r="UO234" s="163"/>
      <c r="UP234" s="163"/>
      <c r="UQ234" s="163"/>
      <c r="UR234" s="163"/>
      <c r="US234" s="163"/>
      <c r="UT234" s="163"/>
      <c r="UU234" s="163"/>
      <c r="UV234" s="163"/>
      <c r="UW234" s="163"/>
      <c r="UX234" s="163"/>
      <c r="UY234" s="163"/>
      <c r="UZ234" s="163"/>
      <c r="VA234" s="163"/>
      <c r="VB234" s="163"/>
      <c r="VC234" s="163"/>
      <c r="VD234" s="163"/>
      <c r="VE234" s="163"/>
      <c r="VF234" s="163"/>
      <c r="VG234" s="163"/>
      <c r="VH234" s="163"/>
      <c r="VI234" s="163"/>
      <c r="VJ234" s="163"/>
      <c r="VK234" s="163"/>
      <c r="VL234" s="163"/>
      <c r="VM234" s="163"/>
      <c r="VN234" s="163"/>
      <c r="VO234" s="163"/>
      <c r="VP234" s="163"/>
      <c r="VQ234" s="163"/>
      <c r="VR234" s="163"/>
      <c r="VS234" s="163"/>
      <c r="VT234" s="163"/>
      <c r="VU234" s="163"/>
      <c r="VV234" s="163"/>
      <c r="VW234" s="163"/>
      <c r="VX234" s="163"/>
      <c r="VY234" s="163"/>
      <c r="VZ234" s="163"/>
      <c r="WA234" s="163"/>
      <c r="WB234" s="163"/>
      <c r="WC234" s="163"/>
      <c r="WD234" s="163"/>
      <c r="WE234" s="163"/>
      <c r="WF234" s="163"/>
      <c r="WG234" s="163"/>
      <c r="WH234" s="163"/>
      <c r="WI234" s="163"/>
      <c r="WJ234" s="163"/>
      <c r="WK234" s="163"/>
      <c r="WL234" s="163"/>
      <c r="WM234" s="163"/>
      <c r="WN234" s="163"/>
      <c r="WO234" s="163"/>
      <c r="WP234" s="163"/>
      <c r="WQ234" s="163"/>
      <c r="WR234" s="163"/>
      <c r="WS234" s="163"/>
      <c r="WT234" s="163"/>
      <c r="WU234" s="163"/>
      <c r="WV234" s="163"/>
      <c r="WW234" s="163"/>
      <c r="WX234" s="163"/>
      <c r="WY234" s="163"/>
      <c r="WZ234" s="163"/>
      <c r="XA234" s="163"/>
      <c r="XB234" s="163"/>
      <c r="XC234" s="163"/>
      <c r="XD234" s="163"/>
      <c r="XE234" s="163"/>
      <c r="XF234" s="163"/>
      <c r="XG234" s="163"/>
      <c r="XH234" s="163"/>
      <c r="XI234" s="163"/>
      <c r="XJ234" s="163"/>
      <c r="XK234" s="163"/>
      <c r="XL234" s="163"/>
      <c r="XM234" s="163"/>
      <c r="XN234" s="163"/>
      <c r="XO234" s="163"/>
      <c r="XP234" s="163"/>
      <c r="XQ234" s="163"/>
      <c r="XR234" s="163"/>
      <c r="XS234" s="163"/>
      <c r="XT234" s="163"/>
      <c r="XU234" s="163"/>
      <c r="XV234" s="163"/>
      <c r="XW234" s="163"/>
      <c r="XX234" s="163"/>
      <c r="XY234" s="163"/>
      <c r="XZ234" s="163"/>
      <c r="YA234" s="163"/>
      <c r="YB234" s="163"/>
      <c r="YC234" s="163"/>
      <c r="YD234" s="163"/>
      <c r="YE234" s="163"/>
      <c r="YF234" s="163"/>
      <c r="YG234" s="163"/>
      <c r="YH234" s="163"/>
      <c r="YI234" s="163"/>
      <c r="YJ234" s="163"/>
      <c r="YK234" s="163"/>
      <c r="YL234" s="163"/>
      <c r="YM234" s="163"/>
      <c r="YN234" s="163"/>
      <c r="YO234" s="163"/>
      <c r="YP234" s="163"/>
      <c r="YQ234" s="163"/>
      <c r="YR234" s="163"/>
      <c r="YS234" s="163"/>
      <c r="YT234" s="163"/>
      <c r="YU234" s="163"/>
      <c r="YV234" s="163"/>
      <c r="YW234" s="163"/>
      <c r="YX234" s="163"/>
      <c r="YY234" s="163"/>
      <c r="YZ234" s="163"/>
      <c r="ZA234" s="163"/>
      <c r="ZB234" s="163"/>
      <c r="ZC234" s="163"/>
      <c r="ZD234" s="163"/>
      <c r="ZE234" s="163"/>
      <c r="ZF234" s="163"/>
      <c r="ZG234" s="163"/>
      <c r="ZH234" s="163"/>
      <c r="ZI234" s="163"/>
      <c r="ZJ234" s="163"/>
      <c r="ZK234" s="163"/>
      <c r="ZL234" s="163"/>
      <c r="ZM234" s="163"/>
      <c r="ZN234" s="163"/>
      <c r="ZO234" s="163"/>
      <c r="ZP234" s="163"/>
      <c r="ZQ234" s="163"/>
      <c r="ZR234" s="163"/>
      <c r="ZS234" s="163"/>
      <c r="ZT234" s="163"/>
      <c r="ZU234" s="163"/>
      <c r="ZV234" s="163"/>
      <c r="ZW234" s="163"/>
      <c r="ZX234" s="163"/>
      <c r="ZY234" s="163"/>
      <c r="ZZ234" s="163"/>
      <c r="AAA234" s="163"/>
      <c r="AAB234" s="163"/>
      <c r="AAC234" s="163"/>
      <c r="AAD234" s="163"/>
      <c r="AAE234" s="163"/>
      <c r="AAF234" s="163"/>
      <c r="AAG234" s="163"/>
      <c r="AAH234" s="163"/>
      <c r="AAI234" s="163"/>
      <c r="AAJ234" s="163"/>
      <c r="AAK234" s="163"/>
      <c r="AAL234" s="163"/>
      <c r="AAM234" s="163"/>
      <c r="AAN234" s="163"/>
      <c r="AAO234" s="163"/>
      <c r="AAP234" s="163"/>
      <c r="AAQ234" s="163"/>
      <c r="AAR234" s="163"/>
      <c r="AAS234" s="163"/>
      <c r="AAT234" s="163"/>
      <c r="AAU234" s="163"/>
      <c r="AAV234" s="163"/>
      <c r="AAW234" s="163"/>
      <c r="AAX234" s="163"/>
      <c r="AAY234" s="163"/>
      <c r="AAZ234" s="163"/>
      <c r="ABA234" s="163"/>
      <c r="ABB234" s="163"/>
      <c r="ABC234" s="163"/>
      <c r="ABD234" s="163"/>
      <c r="ABE234" s="163"/>
      <c r="ABF234" s="163"/>
      <c r="ABG234" s="163"/>
      <c r="ABH234" s="163"/>
      <c r="ABI234" s="163"/>
      <c r="ABJ234" s="163"/>
      <c r="ABK234" s="163"/>
      <c r="ABL234" s="163"/>
      <c r="ABM234" s="163"/>
      <c r="ABN234" s="163"/>
      <c r="ABO234" s="163"/>
      <c r="ABP234" s="163"/>
      <c r="ABQ234" s="163"/>
      <c r="ABR234" s="163"/>
      <c r="ABS234" s="163"/>
      <c r="ABT234" s="163"/>
      <c r="ABU234" s="163"/>
      <c r="ABV234" s="163"/>
      <c r="ABW234" s="163"/>
      <c r="ABX234" s="163"/>
      <c r="ABY234" s="163"/>
      <c r="ABZ234" s="163"/>
      <c r="ACA234" s="163"/>
      <c r="ACB234" s="163"/>
      <c r="ACC234" s="163"/>
      <c r="ACD234" s="163"/>
      <c r="ACE234" s="163"/>
      <c r="ACF234" s="163"/>
      <c r="ACG234" s="163"/>
      <c r="ACH234" s="163"/>
      <c r="ACI234" s="163"/>
      <c r="ACJ234" s="163"/>
      <c r="ACK234" s="163"/>
      <c r="ACL234" s="163"/>
      <c r="ACM234" s="163"/>
      <c r="ACN234" s="163"/>
      <c r="ACO234" s="163"/>
      <c r="ACP234" s="163"/>
      <c r="ACQ234" s="163"/>
      <c r="ACR234" s="163"/>
      <c r="ACS234" s="163"/>
      <c r="ACT234" s="163"/>
      <c r="ACU234" s="163"/>
      <c r="ACV234" s="163"/>
      <c r="ACW234" s="163"/>
      <c r="ACX234" s="163"/>
      <c r="ACY234" s="163"/>
      <c r="ACZ234" s="163"/>
      <c r="ADA234" s="163"/>
      <c r="ADB234" s="163"/>
      <c r="ADC234" s="163"/>
      <c r="ADD234" s="163"/>
      <c r="ADE234" s="163"/>
      <c r="ADF234" s="163"/>
      <c r="ADG234" s="163"/>
      <c r="ADH234" s="163"/>
      <c r="ADI234" s="163"/>
      <c r="ADJ234" s="163"/>
      <c r="ADK234" s="163"/>
      <c r="ADL234" s="163"/>
      <c r="ADM234" s="163"/>
      <c r="ADN234" s="163"/>
      <c r="ADO234" s="163"/>
      <c r="ADP234" s="163"/>
      <c r="ADQ234" s="163"/>
      <c r="ADR234" s="163"/>
      <c r="ADS234" s="163"/>
      <c r="ADT234" s="163"/>
      <c r="ADU234" s="163"/>
      <c r="ADV234" s="163"/>
      <c r="ADW234" s="163"/>
      <c r="ADX234" s="163"/>
      <c r="ADY234" s="163"/>
      <c r="ADZ234" s="163"/>
      <c r="AEA234" s="163"/>
      <c r="AEB234" s="163"/>
      <c r="AEC234" s="163"/>
      <c r="AED234" s="163"/>
      <c r="AEE234" s="163"/>
      <c r="AEF234" s="163"/>
      <c r="AEG234" s="163"/>
      <c r="AEH234" s="163"/>
      <c r="AEI234" s="163"/>
      <c r="AEJ234" s="163"/>
      <c r="AEK234" s="163"/>
      <c r="AEL234" s="163"/>
      <c r="AEM234" s="163"/>
      <c r="AEN234" s="163"/>
      <c r="AEO234" s="163"/>
      <c r="AEP234" s="163"/>
      <c r="AEQ234" s="163"/>
      <c r="AER234" s="163"/>
      <c r="AES234" s="163"/>
      <c r="AET234" s="163"/>
      <c r="AEU234" s="163"/>
      <c r="AEV234" s="163"/>
      <c r="AEW234" s="163"/>
      <c r="AEX234" s="163"/>
      <c r="AEY234" s="163"/>
      <c r="AEZ234" s="163"/>
      <c r="AFA234" s="163"/>
      <c r="AFB234" s="163"/>
      <c r="AFC234" s="163"/>
      <c r="AFD234" s="163"/>
      <c r="AFE234" s="163"/>
      <c r="AFF234" s="163"/>
      <c r="AFG234" s="163"/>
      <c r="AFH234" s="163"/>
      <c r="AFI234" s="163"/>
      <c r="AFJ234" s="163"/>
      <c r="AFK234" s="163"/>
      <c r="AFL234" s="163"/>
      <c r="AFM234" s="163"/>
      <c r="AFN234" s="163"/>
      <c r="AFO234" s="163"/>
      <c r="AFP234" s="163"/>
      <c r="AFQ234" s="163"/>
      <c r="AFR234" s="163"/>
      <c r="AFS234" s="163"/>
      <c r="AFT234" s="163"/>
      <c r="AFU234" s="163"/>
      <c r="AFV234" s="163"/>
      <c r="AFW234" s="163"/>
      <c r="AFX234" s="163"/>
      <c r="AFY234" s="163"/>
      <c r="AFZ234" s="163"/>
      <c r="AGA234" s="163"/>
      <c r="AGB234" s="163"/>
      <c r="AGC234" s="163"/>
      <c r="AGD234" s="163"/>
      <c r="AGE234" s="163"/>
      <c r="AGF234" s="163"/>
      <c r="AGG234" s="163"/>
      <c r="AGH234" s="163"/>
      <c r="AGI234" s="163"/>
      <c r="AGJ234" s="163"/>
      <c r="AGK234" s="163"/>
      <c r="AGL234" s="163"/>
      <c r="AGM234" s="163"/>
      <c r="AGN234" s="163"/>
      <c r="AGO234" s="163"/>
      <c r="AGP234" s="163"/>
      <c r="AGQ234" s="163"/>
      <c r="AGR234" s="163"/>
      <c r="AGS234" s="163"/>
      <c r="AGT234" s="163"/>
      <c r="AGU234" s="163"/>
      <c r="AGV234" s="163"/>
      <c r="AGW234" s="163"/>
      <c r="AGX234" s="163"/>
      <c r="AGY234" s="163"/>
      <c r="AGZ234" s="163"/>
      <c r="AHA234" s="163"/>
      <c r="AHB234" s="163"/>
      <c r="AHC234" s="163"/>
      <c r="AHD234" s="163"/>
      <c r="AHE234" s="163"/>
      <c r="AHF234" s="163"/>
      <c r="AHG234" s="163"/>
      <c r="AHH234" s="163"/>
      <c r="AHI234" s="163"/>
      <c r="AHJ234" s="163"/>
      <c r="AHK234" s="163"/>
      <c r="AHL234" s="163"/>
      <c r="AHM234" s="163"/>
      <c r="AHN234" s="163"/>
      <c r="AHO234" s="163"/>
      <c r="AHP234" s="163"/>
      <c r="AHQ234" s="163"/>
      <c r="AHR234" s="163"/>
      <c r="AHS234" s="163"/>
      <c r="AHT234" s="163"/>
      <c r="AHU234" s="163"/>
      <c r="AHV234" s="163"/>
      <c r="AHW234" s="163"/>
      <c r="AHX234" s="163"/>
      <c r="AHY234" s="163"/>
      <c r="AHZ234" s="163"/>
      <c r="AIA234" s="163"/>
      <c r="AIB234" s="163"/>
      <c r="AIC234" s="163"/>
      <c r="AID234" s="163"/>
      <c r="AIE234" s="163"/>
      <c r="AIF234" s="163"/>
      <c r="AIG234" s="163"/>
      <c r="AIH234" s="163"/>
      <c r="AII234" s="163"/>
      <c r="AIJ234" s="163"/>
      <c r="AIK234" s="163"/>
      <c r="AIL234" s="163"/>
      <c r="AIM234" s="163"/>
      <c r="AIN234" s="163"/>
      <c r="AIO234" s="163"/>
      <c r="AIP234" s="163"/>
      <c r="AIQ234" s="163"/>
      <c r="AIR234" s="163"/>
      <c r="AIS234" s="163"/>
      <c r="AIT234" s="163"/>
      <c r="AIU234" s="163"/>
      <c r="AIV234" s="163"/>
      <c r="AIW234" s="163"/>
      <c r="AIX234" s="163"/>
      <c r="AIY234" s="163"/>
      <c r="AIZ234" s="163"/>
      <c r="AJA234" s="163"/>
      <c r="AJB234" s="163"/>
      <c r="AJC234" s="163"/>
      <c r="AJD234" s="163"/>
      <c r="AJE234" s="163"/>
      <c r="AJF234" s="163"/>
      <c r="AJG234" s="163"/>
      <c r="AJH234" s="163"/>
      <c r="AJI234" s="163"/>
      <c r="AJJ234" s="163"/>
      <c r="AJK234" s="163"/>
      <c r="AJL234" s="163"/>
      <c r="AJM234" s="163"/>
      <c r="AJN234" s="163"/>
      <c r="AJO234" s="163"/>
      <c r="AJP234" s="163"/>
      <c r="AJQ234" s="163"/>
      <c r="AJR234" s="163"/>
      <c r="AJS234" s="163"/>
      <c r="AJT234" s="163"/>
      <c r="AJU234" s="163"/>
      <c r="AJV234" s="163"/>
      <c r="AJW234" s="163"/>
      <c r="AJX234" s="163"/>
      <c r="AJY234" s="163"/>
      <c r="AJZ234" s="163"/>
      <c r="AKA234" s="163"/>
      <c r="AKB234" s="163"/>
      <c r="AKC234" s="163"/>
      <c r="AKD234" s="163"/>
      <c r="AKE234" s="163"/>
      <c r="AKF234" s="163"/>
      <c r="AKG234" s="163"/>
      <c r="AKH234" s="163"/>
      <c r="AKI234" s="163"/>
    </row>
    <row r="235" spans="1:971" ht="189.75" customHeight="1"/>
    <row r="236" spans="1:971" ht="189.75" customHeight="1">
      <c r="AD236" s="211"/>
    </row>
    <row r="237" spans="1:971" ht="189.75" customHeight="1"/>
    <row r="238" spans="1:971" ht="189.75" customHeight="1"/>
    <row r="239" spans="1:971" ht="189.75" customHeight="1"/>
    <row r="240" spans="1:971" ht="189.75" customHeight="1"/>
    <row r="241" ht="189.75" customHeight="1"/>
    <row r="242" ht="189.75" customHeight="1"/>
    <row r="243" ht="189.75" customHeight="1"/>
    <row r="244" ht="189.75" customHeight="1"/>
    <row r="245" ht="189.75" customHeight="1"/>
    <row r="246" ht="189.75" customHeight="1"/>
    <row r="247" ht="189.75" customHeight="1"/>
    <row r="248" ht="189.75" customHeight="1"/>
    <row r="249" ht="189.75" customHeight="1"/>
    <row r="250" ht="189.75" customHeight="1"/>
    <row r="251" ht="189.75" customHeight="1"/>
    <row r="252" ht="189.75" customHeight="1"/>
    <row r="253" ht="189.75" customHeight="1"/>
    <row r="254" ht="189.75" customHeight="1"/>
    <row r="255" ht="189.75" customHeight="1"/>
    <row r="256" ht="189.75" customHeight="1"/>
    <row r="257" ht="189.75" customHeight="1"/>
    <row r="258" ht="189.75" customHeight="1"/>
    <row r="259" ht="189.75" customHeight="1"/>
    <row r="260" ht="189.75" customHeight="1"/>
    <row r="261" ht="189.75" customHeight="1"/>
    <row r="262" ht="189.75" customHeight="1"/>
    <row r="263" ht="189.75" customHeight="1"/>
    <row r="264" ht="189.75" customHeight="1"/>
    <row r="265" ht="189.75" customHeight="1"/>
    <row r="266" ht="189.75" customHeight="1"/>
  </sheetData>
  <sheetProtection autoFilter="0"/>
  <mergeCells count="1338">
    <mergeCell ref="Z4:Z6"/>
    <mergeCell ref="AA4:AA6"/>
    <mergeCell ref="G5:G6"/>
    <mergeCell ref="H5:H6"/>
    <mergeCell ref="I5:I6"/>
    <mergeCell ref="J5:J6"/>
    <mergeCell ref="K5:K6"/>
    <mergeCell ref="Y3:AA3"/>
    <mergeCell ref="A4:A6"/>
    <mergeCell ref="B4:B6"/>
    <mergeCell ref="C4:C6"/>
    <mergeCell ref="D4:D6"/>
    <mergeCell ref="E4:E6"/>
    <mergeCell ref="F4:F6"/>
    <mergeCell ref="G4:H4"/>
    <mergeCell ref="I4:K4"/>
    <mergeCell ref="L4:M4"/>
    <mergeCell ref="V5:W5"/>
    <mergeCell ref="L5:L6"/>
    <mergeCell ref="M5:M6"/>
    <mergeCell ref="N5:O5"/>
    <mergeCell ref="P5:Q5"/>
    <mergeCell ref="R5:S5"/>
    <mergeCell ref="T5:U5"/>
    <mergeCell ref="N4:W4"/>
    <mergeCell ref="E10:E14"/>
    <mergeCell ref="F10:F14"/>
    <mergeCell ref="V7:V9"/>
    <mergeCell ref="W7:W9"/>
    <mergeCell ref="A1:B1"/>
    <mergeCell ref="C1:W1"/>
    <mergeCell ref="A3:D3"/>
    <mergeCell ref="F3:I3"/>
    <mergeCell ref="J3:K3"/>
    <mergeCell ref="L3:W3"/>
    <mergeCell ref="A10:A14"/>
    <mergeCell ref="B10:B14"/>
    <mergeCell ref="C10:C14"/>
    <mergeCell ref="D10:D14"/>
    <mergeCell ref="V15:V19"/>
    <mergeCell ref="X7:X9"/>
    <mergeCell ref="Y7:Y9"/>
    <mergeCell ref="O10:O14"/>
    <mergeCell ref="P10:P14"/>
    <mergeCell ref="Q10:Q14"/>
    <mergeCell ref="R10:R14"/>
    <mergeCell ref="G10:G14"/>
    <mergeCell ref="H10:H14"/>
    <mergeCell ref="I10:I14"/>
    <mergeCell ref="J10:J14"/>
    <mergeCell ref="K10:K14"/>
    <mergeCell ref="L10:L14"/>
    <mergeCell ref="W15:W19"/>
    <mergeCell ref="Y15:Y19"/>
    <mergeCell ref="X4:X6"/>
    <mergeCell ref="Y4:Y6"/>
    <mergeCell ref="Z7:Z9"/>
    <mergeCell ref="AA7:AA9"/>
    <mergeCell ref="P7:P9"/>
    <mergeCell ref="Q7:Q9"/>
    <mergeCell ref="R7:R9"/>
    <mergeCell ref="S7:S9"/>
    <mergeCell ref="T7:T9"/>
    <mergeCell ref="U7:U9"/>
    <mergeCell ref="J7:J9"/>
    <mergeCell ref="K7:K9"/>
    <mergeCell ref="L7:L9"/>
    <mergeCell ref="M7:M9"/>
    <mergeCell ref="N7:N9"/>
    <mergeCell ref="O7:O9"/>
    <mergeCell ref="AA10:AA14"/>
    <mergeCell ref="A7:A9"/>
    <mergeCell ref="B7:B9"/>
    <mergeCell ref="C7:C9"/>
    <mergeCell ref="D7:D9"/>
    <mergeCell ref="E7:E9"/>
    <mergeCell ref="F7:F9"/>
    <mergeCell ref="G7:G9"/>
    <mergeCell ref="H7:H9"/>
    <mergeCell ref="I7:I9"/>
    <mergeCell ref="S10:S14"/>
    <mergeCell ref="T10:T14"/>
    <mergeCell ref="U10:U14"/>
    <mergeCell ref="V10:V14"/>
    <mergeCell ref="W10:W14"/>
    <mergeCell ref="Y10:Y14"/>
    <mergeCell ref="M10:M14"/>
    <mergeCell ref="N10:N14"/>
    <mergeCell ref="AA15:AA19"/>
    <mergeCell ref="A20:A24"/>
    <mergeCell ref="B20:B24"/>
    <mergeCell ref="C20:C24"/>
    <mergeCell ref="D20:D24"/>
    <mergeCell ref="E20:E24"/>
    <mergeCell ref="F20:F24"/>
    <mergeCell ref="P15:P19"/>
    <mergeCell ref="Q15:Q19"/>
    <mergeCell ref="R15:R19"/>
    <mergeCell ref="S15:S19"/>
    <mergeCell ref="T15:T19"/>
    <mergeCell ref="U15:U19"/>
    <mergeCell ref="J15:J19"/>
    <mergeCell ref="K15:K19"/>
    <mergeCell ref="L15:L19"/>
    <mergeCell ref="M15:M19"/>
    <mergeCell ref="N15:N19"/>
    <mergeCell ref="O15:O19"/>
    <mergeCell ref="AA20:AA24"/>
    <mergeCell ref="A15:A19"/>
    <mergeCell ref="B15:B19"/>
    <mergeCell ref="C15:C19"/>
    <mergeCell ref="D15:D19"/>
    <mergeCell ref="E15:E19"/>
    <mergeCell ref="F15:F19"/>
    <mergeCell ref="G15:G19"/>
    <mergeCell ref="H15:H19"/>
    <mergeCell ref="I15:I19"/>
    <mergeCell ref="S20:S24"/>
    <mergeCell ref="T20:T24"/>
    <mergeCell ref="U20:U24"/>
    <mergeCell ref="V20:V24"/>
    <mergeCell ref="W20:W24"/>
    <mergeCell ref="Y20:Y24"/>
    <mergeCell ref="M20:M24"/>
    <mergeCell ref="N20:N24"/>
    <mergeCell ref="O20:O24"/>
    <mergeCell ref="P20:P24"/>
    <mergeCell ref="Q20:Q24"/>
    <mergeCell ref="R20:R24"/>
    <mergeCell ref="G20:G24"/>
    <mergeCell ref="H20:H24"/>
    <mergeCell ref="I20:I24"/>
    <mergeCell ref="J20:J24"/>
    <mergeCell ref="K20:K24"/>
    <mergeCell ref="L20:L24"/>
    <mergeCell ref="AA26:AA28"/>
    <mergeCell ref="A29:A31"/>
    <mergeCell ref="B29:B31"/>
    <mergeCell ref="C29:C31"/>
    <mergeCell ref="D29:D31"/>
    <mergeCell ref="E29:E31"/>
    <mergeCell ref="F29:F31"/>
    <mergeCell ref="P26:P28"/>
    <mergeCell ref="Q26:Q28"/>
    <mergeCell ref="R26:R28"/>
    <mergeCell ref="S26:S28"/>
    <mergeCell ref="T26:T28"/>
    <mergeCell ref="U26:U28"/>
    <mergeCell ref="J26:J28"/>
    <mergeCell ref="K26:K28"/>
    <mergeCell ref="L26:L28"/>
    <mergeCell ref="M26:M28"/>
    <mergeCell ref="N26:N28"/>
    <mergeCell ref="O26:O28"/>
    <mergeCell ref="AA29:AA31"/>
    <mergeCell ref="A26:A28"/>
    <mergeCell ref="B26:B28"/>
    <mergeCell ref="C26:C28"/>
    <mergeCell ref="D26:D28"/>
    <mergeCell ref="E26:E28"/>
    <mergeCell ref="F26:F28"/>
    <mergeCell ref="G26:G28"/>
    <mergeCell ref="H26:H28"/>
    <mergeCell ref="I26:I28"/>
    <mergeCell ref="V26:V28"/>
    <mergeCell ref="W26:W28"/>
    <mergeCell ref="Y26:Y28"/>
    <mergeCell ref="S29:S31"/>
    <mergeCell ref="T29:T31"/>
    <mergeCell ref="U29:U31"/>
    <mergeCell ref="V29:V31"/>
    <mergeCell ref="W29:W31"/>
    <mergeCell ref="Y29:Y31"/>
    <mergeCell ref="M29:M31"/>
    <mergeCell ref="N29:N31"/>
    <mergeCell ref="O29:O31"/>
    <mergeCell ref="P29:P31"/>
    <mergeCell ref="Q29:Q31"/>
    <mergeCell ref="R29:R31"/>
    <mergeCell ref="G29:G31"/>
    <mergeCell ref="H29:H31"/>
    <mergeCell ref="I29:I31"/>
    <mergeCell ref="J29:J31"/>
    <mergeCell ref="K29:K31"/>
    <mergeCell ref="L29:L31"/>
    <mergeCell ref="AA32:AA35"/>
    <mergeCell ref="A36:A39"/>
    <mergeCell ref="B36:B39"/>
    <mergeCell ref="C36:C39"/>
    <mergeCell ref="D36:D39"/>
    <mergeCell ref="E36:E39"/>
    <mergeCell ref="F36:F39"/>
    <mergeCell ref="P32:P35"/>
    <mergeCell ref="Q32:Q35"/>
    <mergeCell ref="R32:R35"/>
    <mergeCell ref="S32:S35"/>
    <mergeCell ref="T32:T35"/>
    <mergeCell ref="U32:U35"/>
    <mergeCell ref="J32:J35"/>
    <mergeCell ref="K32:K35"/>
    <mergeCell ref="L32:L35"/>
    <mergeCell ref="M32:M35"/>
    <mergeCell ref="N32:N35"/>
    <mergeCell ref="O32:O35"/>
    <mergeCell ref="AA36:AA39"/>
    <mergeCell ref="A32:A35"/>
    <mergeCell ref="B32:B35"/>
    <mergeCell ref="C32:C35"/>
    <mergeCell ref="D32:D35"/>
    <mergeCell ref="E32:E35"/>
    <mergeCell ref="F32:F35"/>
    <mergeCell ref="G32:G35"/>
    <mergeCell ref="H32:H35"/>
    <mergeCell ref="I32:I35"/>
    <mergeCell ref="V32:V35"/>
    <mergeCell ref="W32:W35"/>
    <mergeCell ref="Y32:Y35"/>
    <mergeCell ref="S36:S39"/>
    <mergeCell ref="T36:T39"/>
    <mergeCell ref="U36:U39"/>
    <mergeCell ref="V36:V39"/>
    <mergeCell ref="W36:W39"/>
    <mergeCell ref="Y36:Y39"/>
    <mergeCell ref="M36:M39"/>
    <mergeCell ref="N36:N39"/>
    <mergeCell ref="O36:O39"/>
    <mergeCell ref="P36:P39"/>
    <mergeCell ref="Q36:Q39"/>
    <mergeCell ref="R36:R39"/>
    <mergeCell ref="G36:G39"/>
    <mergeCell ref="H36:H39"/>
    <mergeCell ref="I36:I39"/>
    <mergeCell ref="J36:J39"/>
    <mergeCell ref="K36:K39"/>
    <mergeCell ref="L36:L39"/>
    <mergeCell ref="AA40:AA43"/>
    <mergeCell ref="A44:A47"/>
    <mergeCell ref="B44:B47"/>
    <mergeCell ref="C44:C47"/>
    <mergeCell ref="D44:D47"/>
    <mergeCell ref="E44:E47"/>
    <mergeCell ref="F44:F47"/>
    <mergeCell ref="P40:P43"/>
    <mergeCell ref="Q40:Q43"/>
    <mergeCell ref="R40:R43"/>
    <mergeCell ref="S40:S43"/>
    <mergeCell ref="T40:T43"/>
    <mergeCell ref="U40:U43"/>
    <mergeCell ref="J40:J43"/>
    <mergeCell ref="K40:K43"/>
    <mergeCell ref="L40:L43"/>
    <mergeCell ref="M40:M43"/>
    <mergeCell ref="N40:N43"/>
    <mergeCell ref="O40:O43"/>
    <mergeCell ref="AA44:AA47"/>
    <mergeCell ref="A40:A43"/>
    <mergeCell ref="B40:B43"/>
    <mergeCell ref="C40:C43"/>
    <mergeCell ref="D40:D43"/>
    <mergeCell ref="E40:E43"/>
    <mergeCell ref="F40:F43"/>
    <mergeCell ref="G40:G43"/>
    <mergeCell ref="H40:H43"/>
    <mergeCell ref="I40:I43"/>
    <mergeCell ref="V40:V43"/>
    <mergeCell ref="W40:W43"/>
    <mergeCell ref="Y40:Y43"/>
    <mergeCell ref="S44:S47"/>
    <mergeCell ref="T44:T47"/>
    <mergeCell ref="U44:U47"/>
    <mergeCell ref="V44:V47"/>
    <mergeCell ref="W44:W47"/>
    <mergeCell ref="Y44:Y47"/>
    <mergeCell ref="M44:M47"/>
    <mergeCell ref="N44:N47"/>
    <mergeCell ref="O44:O47"/>
    <mergeCell ref="P44:P47"/>
    <mergeCell ref="Q44:Q47"/>
    <mergeCell ref="R44:R47"/>
    <mergeCell ref="G44:G47"/>
    <mergeCell ref="H44:H47"/>
    <mergeCell ref="I44:I47"/>
    <mergeCell ref="J44:J47"/>
    <mergeCell ref="K44:K47"/>
    <mergeCell ref="L44:L47"/>
    <mergeCell ref="AA48:AA51"/>
    <mergeCell ref="A52:A55"/>
    <mergeCell ref="B52:B55"/>
    <mergeCell ref="C52:C55"/>
    <mergeCell ref="D52:D55"/>
    <mergeCell ref="E52:E55"/>
    <mergeCell ref="F52:F55"/>
    <mergeCell ref="P48:P51"/>
    <mergeCell ref="Q48:Q51"/>
    <mergeCell ref="R48:R51"/>
    <mergeCell ref="S48:S51"/>
    <mergeCell ref="T48:T51"/>
    <mergeCell ref="U48:U51"/>
    <mergeCell ref="J48:J51"/>
    <mergeCell ref="K48:K51"/>
    <mergeCell ref="L48:L51"/>
    <mergeCell ref="M48:M51"/>
    <mergeCell ref="N48:N51"/>
    <mergeCell ref="O48:O51"/>
    <mergeCell ref="AA52:AA55"/>
    <mergeCell ref="A48:A51"/>
    <mergeCell ref="B48:B51"/>
    <mergeCell ref="C48:C51"/>
    <mergeCell ref="D48:D51"/>
    <mergeCell ref="E48:E51"/>
    <mergeCell ref="F48:F51"/>
    <mergeCell ref="G48:G51"/>
    <mergeCell ref="H48:H51"/>
    <mergeCell ref="I48:I51"/>
    <mergeCell ref="V48:V51"/>
    <mergeCell ref="W48:W51"/>
    <mergeCell ref="Y48:Y51"/>
    <mergeCell ref="S52:S55"/>
    <mergeCell ref="T52:T55"/>
    <mergeCell ref="U52:U55"/>
    <mergeCell ref="V52:V55"/>
    <mergeCell ref="W52:W55"/>
    <mergeCell ref="Y52:Y55"/>
    <mergeCell ref="M52:M55"/>
    <mergeCell ref="N52:N55"/>
    <mergeCell ref="O52:O55"/>
    <mergeCell ref="P52:P55"/>
    <mergeCell ref="Q52:Q55"/>
    <mergeCell ref="R52:R55"/>
    <mergeCell ref="G52:G55"/>
    <mergeCell ref="H52:H55"/>
    <mergeCell ref="I52:I55"/>
    <mergeCell ref="J52:J55"/>
    <mergeCell ref="K52:K55"/>
    <mergeCell ref="L52:L55"/>
    <mergeCell ref="AA56:AA60"/>
    <mergeCell ref="A61:A63"/>
    <mergeCell ref="B61:B63"/>
    <mergeCell ref="C61:C63"/>
    <mergeCell ref="D61:D63"/>
    <mergeCell ref="E61:E63"/>
    <mergeCell ref="F61:F63"/>
    <mergeCell ref="P56:P60"/>
    <mergeCell ref="Q56:Q60"/>
    <mergeCell ref="R56:R60"/>
    <mergeCell ref="S56:S60"/>
    <mergeCell ref="T56:T60"/>
    <mergeCell ref="U56:U60"/>
    <mergeCell ref="J56:J60"/>
    <mergeCell ref="K56:K60"/>
    <mergeCell ref="L56:L60"/>
    <mergeCell ref="M56:M60"/>
    <mergeCell ref="N56:N60"/>
    <mergeCell ref="O56:O60"/>
    <mergeCell ref="AA61:AA63"/>
    <mergeCell ref="A56:A60"/>
    <mergeCell ref="B56:B60"/>
    <mergeCell ref="C56:C60"/>
    <mergeCell ref="D56:D60"/>
    <mergeCell ref="E56:E60"/>
    <mergeCell ref="F56:F60"/>
    <mergeCell ref="G56:G60"/>
    <mergeCell ref="H56:H60"/>
    <mergeCell ref="I56:I60"/>
    <mergeCell ref="V56:V60"/>
    <mergeCell ref="W56:W60"/>
    <mergeCell ref="Y56:Y60"/>
    <mergeCell ref="S61:S63"/>
    <mergeCell ref="T61:T63"/>
    <mergeCell ref="U61:U63"/>
    <mergeCell ref="V61:V63"/>
    <mergeCell ref="W61:W63"/>
    <mergeCell ref="Y61:Y63"/>
    <mergeCell ref="M61:M63"/>
    <mergeCell ref="N61:N63"/>
    <mergeCell ref="O61:O63"/>
    <mergeCell ref="P61:P63"/>
    <mergeCell ref="Q61:Q63"/>
    <mergeCell ref="R61:R63"/>
    <mergeCell ref="G61:G63"/>
    <mergeCell ref="H61:H63"/>
    <mergeCell ref="I61:I63"/>
    <mergeCell ref="J61:J63"/>
    <mergeCell ref="K61:K63"/>
    <mergeCell ref="L61:L63"/>
    <mergeCell ref="AA64:AA66"/>
    <mergeCell ref="A67:A70"/>
    <mergeCell ref="B67:B70"/>
    <mergeCell ref="C67:C70"/>
    <mergeCell ref="D67:D70"/>
    <mergeCell ref="E67:E70"/>
    <mergeCell ref="F67:F70"/>
    <mergeCell ref="P64:P66"/>
    <mergeCell ref="Q64:Q66"/>
    <mergeCell ref="R64:R66"/>
    <mergeCell ref="S64:S66"/>
    <mergeCell ref="T64:T66"/>
    <mergeCell ref="U64:U66"/>
    <mergeCell ref="J64:J66"/>
    <mergeCell ref="K64:K66"/>
    <mergeCell ref="L64:L66"/>
    <mergeCell ref="M64:M66"/>
    <mergeCell ref="N64:N66"/>
    <mergeCell ref="O64:O66"/>
    <mergeCell ref="AA67:AA70"/>
    <mergeCell ref="A64:A66"/>
    <mergeCell ref="B64:B66"/>
    <mergeCell ref="C64:C66"/>
    <mergeCell ref="D64:D66"/>
    <mergeCell ref="E64:E66"/>
    <mergeCell ref="F64:F66"/>
    <mergeCell ref="G64:G66"/>
    <mergeCell ref="H64:H66"/>
    <mergeCell ref="I64:I66"/>
    <mergeCell ref="V64:V66"/>
    <mergeCell ref="W64:W66"/>
    <mergeCell ref="Y64:Y66"/>
    <mergeCell ref="S67:S70"/>
    <mergeCell ref="T67:T70"/>
    <mergeCell ref="U67:U70"/>
    <mergeCell ref="V67:V70"/>
    <mergeCell ref="W67:W70"/>
    <mergeCell ref="Y67:Y70"/>
    <mergeCell ref="M67:M70"/>
    <mergeCell ref="N67:N70"/>
    <mergeCell ref="O67:O70"/>
    <mergeCell ref="P67:P70"/>
    <mergeCell ref="Q67:Q70"/>
    <mergeCell ref="R67:R70"/>
    <mergeCell ref="G67:G70"/>
    <mergeCell ref="H67:H70"/>
    <mergeCell ref="I67:I70"/>
    <mergeCell ref="J67:J70"/>
    <mergeCell ref="K67:K70"/>
    <mergeCell ref="L67:L70"/>
    <mergeCell ref="AA71:AA75"/>
    <mergeCell ref="A76:A79"/>
    <mergeCell ref="B76:B79"/>
    <mergeCell ref="C76:C79"/>
    <mergeCell ref="D76:D79"/>
    <mergeCell ref="E76:E79"/>
    <mergeCell ref="F76:F79"/>
    <mergeCell ref="P71:P75"/>
    <mergeCell ref="Q71:Q75"/>
    <mergeCell ref="R71:R75"/>
    <mergeCell ref="S71:S75"/>
    <mergeCell ref="T71:T75"/>
    <mergeCell ref="U71:U75"/>
    <mergeCell ref="J71:J75"/>
    <mergeCell ref="K71:K75"/>
    <mergeCell ref="L71:L75"/>
    <mergeCell ref="M71:M75"/>
    <mergeCell ref="N71:N75"/>
    <mergeCell ref="O71:O75"/>
    <mergeCell ref="AA76:AA79"/>
    <mergeCell ref="A71:A75"/>
    <mergeCell ref="B71:B75"/>
    <mergeCell ref="C71:C75"/>
    <mergeCell ref="D71:D75"/>
    <mergeCell ref="E71:E75"/>
    <mergeCell ref="F71:F75"/>
    <mergeCell ref="G71:G75"/>
    <mergeCell ref="H71:H75"/>
    <mergeCell ref="I71:I75"/>
    <mergeCell ref="V71:V75"/>
    <mergeCell ref="W71:W75"/>
    <mergeCell ref="Y71:Y75"/>
    <mergeCell ref="S76:S79"/>
    <mergeCell ref="T76:T79"/>
    <mergeCell ref="U76:U79"/>
    <mergeCell ref="V76:V79"/>
    <mergeCell ref="W76:W79"/>
    <mergeCell ref="Y76:Y79"/>
    <mergeCell ref="M76:M79"/>
    <mergeCell ref="N76:N79"/>
    <mergeCell ref="O76:O79"/>
    <mergeCell ref="P76:P79"/>
    <mergeCell ref="Q76:Q79"/>
    <mergeCell ref="R76:R79"/>
    <mergeCell ref="G76:G79"/>
    <mergeCell ref="H76:H79"/>
    <mergeCell ref="I76:I79"/>
    <mergeCell ref="J76:J79"/>
    <mergeCell ref="K76:K79"/>
    <mergeCell ref="L76:L79"/>
    <mergeCell ref="AA80:AA82"/>
    <mergeCell ref="A83:A89"/>
    <mergeCell ref="B83:B89"/>
    <mergeCell ref="C83:C89"/>
    <mergeCell ref="D83:D89"/>
    <mergeCell ref="E83:E89"/>
    <mergeCell ref="F83:F89"/>
    <mergeCell ref="P80:P82"/>
    <mergeCell ref="Q80:Q82"/>
    <mergeCell ref="R80:R82"/>
    <mergeCell ref="S80:S82"/>
    <mergeCell ref="T80:T82"/>
    <mergeCell ref="U80:U82"/>
    <mergeCell ref="J80:J82"/>
    <mergeCell ref="K80:K82"/>
    <mergeCell ref="L80:L82"/>
    <mergeCell ref="M80:M82"/>
    <mergeCell ref="N80:N82"/>
    <mergeCell ref="O80:O82"/>
    <mergeCell ref="AA83:AA89"/>
    <mergeCell ref="A80:A82"/>
    <mergeCell ref="B80:B82"/>
    <mergeCell ref="C80:C82"/>
    <mergeCell ref="D80:D82"/>
    <mergeCell ref="E80:E82"/>
    <mergeCell ref="F80:F82"/>
    <mergeCell ref="G80:G82"/>
    <mergeCell ref="H80:H82"/>
    <mergeCell ref="I80:I82"/>
    <mergeCell ref="V80:V82"/>
    <mergeCell ref="W80:W82"/>
    <mergeCell ref="Y80:Y82"/>
    <mergeCell ref="S83:S89"/>
    <mergeCell ref="T83:T89"/>
    <mergeCell ref="U83:U89"/>
    <mergeCell ref="V83:V89"/>
    <mergeCell ref="W83:W89"/>
    <mergeCell ref="Y83:Y89"/>
    <mergeCell ref="M83:M89"/>
    <mergeCell ref="N83:N89"/>
    <mergeCell ref="O83:O89"/>
    <mergeCell ref="P83:P89"/>
    <mergeCell ref="Q83:Q89"/>
    <mergeCell ref="R83:R89"/>
    <mergeCell ref="G83:G89"/>
    <mergeCell ref="H83:H89"/>
    <mergeCell ref="I83:I89"/>
    <mergeCell ref="J83:J89"/>
    <mergeCell ref="K83:K89"/>
    <mergeCell ref="L83:L89"/>
    <mergeCell ref="AA90:AA93"/>
    <mergeCell ref="A94:A100"/>
    <mergeCell ref="B94:B100"/>
    <mergeCell ref="C94:C100"/>
    <mergeCell ref="D94:D100"/>
    <mergeCell ref="E94:E100"/>
    <mergeCell ref="F94:F100"/>
    <mergeCell ref="P90:P93"/>
    <mergeCell ref="Q90:Q93"/>
    <mergeCell ref="R90:R93"/>
    <mergeCell ref="S90:S93"/>
    <mergeCell ref="T90:T93"/>
    <mergeCell ref="U90:U93"/>
    <mergeCell ref="J90:J93"/>
    <mergeCell ref="K90:K93"/>
    <mergeCell ref="L90:L93"/>
    <mergeCell ref="M90:M93"/>
    <mergeCell ref="N90:N93"/>
    <mergeCell ref="O90:O93"/>
    <mergeCell ref="AA94:AA100"/>
    <mergeCell ref="A90:A93"/>
    <mergeCell ref="B90:B93"/>
    <mergeCell ref="C90:C93"/>
    <mergeCell ref="D90:D93"/>
    <mergeCell ref="E90:E93"/>
    <mergeCell ref="F90:F93"/>
    <mergeCell ref="G90:G93"/>
    <mergeCell ref="H90:H93"/>
    <mergeCell ref="I90:I93"/>
    <mergeCell ref="V90:V93"/>
    <mergeCell ref="W90:W93"/>
    <mergeCell ref="Y90:Y93"/>
    <mergeCell ref="S94:S100"/>
    <mergeCell ref="T94:T100"/>
    <mergeCell ref="U94:U100"/>
    <mergeCell ref="V94:V100"/>
    <mergeCell ref="W94:W100"/>
    <mergeCell ref="Y94:Y100"/>
    <mergeCell ref="M94:M100"/>
    <mergeCell ref="N94:N100"/>
    <mergeCell ref="O94:O100"/>
    <mergeCell ref="P94:P100"/>
    <mergeCell ref="Q94:Q100"/>
    <mergeCell ref="R94:R100"/>
    <mergeCell ref="G94:G100"/>
    <mergeCell ref="H94:H100"/>
    <mergeCell ref="I94:I100"/>
    <mergeCell ref="J94:J100"/>
    <mergeCell ref="K94:K100"/>
    <mergeCell ref="L94:L100"/>
    <mergeCell ref="AA101:AA108"/>
    <mergeCell ref="A109:A112"/>
    <mergeCell ref="B109:B112"/>
    <mergeCell ref="C109:C112"/>
    <mergeCell ref="D109:D112"/>
    <mergeCell ref="E109:E112"/>
    <mergeCell ref="F109:F112"/>
    <mergeCell ref="P101:P108"/>
    <mergeCell ref="Q101:Q108"/>
    <mergeCell ref="R101:R108"/>
    <mergeCell ref="S101:S108"/>
    <mergeCell ref="T101:T108"/>
    <mergeCell ref="U101:U108"/>
    <mergeCell ref="J101:J108"/>
    <mergeCell ref="K101:K108"/>
    <mergeCell ref="L101:L108"/>
    <mergeCell ref="M101:M108"/>
    <mergeCell ref="N101:N108"/>
    <mergeCell ref="O101:O108"/>
    <mergeCell ref="AA109:AA112"/>
    <mergeCell ref="A101:A108"/>
    <mergeCell ref="B101:B108"/>
    <mergeCell ref="C101:C108"/>
    <mergeCell ref="D101:D108"/>
    <mergeCell ref="E101:E108"/>
    <mergeCell ref="F101:F108"/>
    <mergeCell ref="G101:G108"/>
    <mergeCell ref="H101:H108"/>
    <mergeCell ref="I101:I108"/>
    <mergeCell ref="V101:V108"/>
    <mergeCell ref="W101:W108"/>
    <mergeCell ref="Y101:Y108"/>
    <mergeCell ref="S109:S112"/>
    <mergeCell ref="T109:T112"/>
    <mergeCell ref="U109:U112"/>
    <mergeCell ref="V109:V112"/>
    <mergeCell ref="W109:W112"/>
    <mergeCell ref="Y109:Y112"/>
    <mergeCell ref="M109:M112"/>
    <mergeCell ref="N109:N112"/>
    <mergeCell ref="O109:O112"/>
    <mergeCell ref="P109:P112"/>
    <mergeCell ref="Q109:Q112"/>
    <mergeCell ref="R109:R112"/>
    <mergeCell ref="G109:G112"/>
    <mergeCell ref="H109:H112"/>
    <mergeCell ref="I109:I112"/>
    <mergeCell ref="J109:J112"/>
    <mergeCell ref="K109:K112"/>
    <mergeCell ref="L109:L112"/>
    <mergeCell ref="AA113:AA115"/>
    <mergeCell ref="A116:A118"/>
    <mergeCell ref="B116:B118"/>
    <mergeCell ref="C116:C118"/>
    <mergeCell ref="D116:D118"/>
    <mergeCell ref="E116:E118"/>
    <mergeCell ref="F116:F118"/>
    <mergeCell ref="P113:P115"/>
    <mergeCell ref="Q113:Q115"/>
    <mergeCell ref="R113:R115"/>
    <mergeCell ref="S113:S115"/>
    <mergeCell ref="T113:T115"/>
    <mergeCell ref="U113:U115"/>
    <mergeCell ref="J113:J115"/>
    <mergeCell ref="K113:K115"/>
    <mergeCell ref="L113:L115"/>
    <mergeCell ref="M113:M115"/>
    <mergeCell ref="N113:N115"/>
    <mergeCell ref="O113:O115"/>
    <mergeCell ref="AA116:AA118"/>
    <mergeCell ref="A113:A115"/>
    <mergeCell ref="B113:B115"/>
    <mergeCell ref="C113:C115"/>
    <mergeCell ref="D113:D115"/>
    <mergeCell ref="E113:E115"/>
    <mergeCell ref="F113:F115"/>
    <mergeCell ref="G113:G115"/>
    <mergeCell ref="H113:H115"/>
    <mergeCell ref="I113:I115"/>
    <mergeCell ref="V113:V115"/>
    <mergeCell ref="W113:W115"/>
    <mergeCell ref="Y113:Y115"/>
    <mergeCell ref="S116:S118"/>
    <mergeCell ref="T116:T118"/>
    <mergeCell ref="U116:U118"/>
    <mergeCell ref="V116:V118"/>
    <mergeCell ref="W116:W118"/>
    <mergeCell ref="Y116:Y118"/>
    <mergeCell ref="M116:M118"/>
    <mergeCell ref="N116:N118"/>
    <mergeCell ref="O116:O118"/>
    <mergeCell ref="P116:P118"/>
    <mergeCell ref="Q116:Q118"/>
    <mergeCell ref="R116:R118"/>
    <mergeCell ref="G116:G118"/>
    <mergeCell ref="H116:H118"/>
    <mergeCell ref="I116:I118"/>
    <mergeCell ref="J116:J118"/>
    <mergeCell ref="K116:K118"/>
    <mergeCell ref="L116:L118"/>
    <mergeCell ref="AA119:AA121"/>
    <mergeCell ref="A122:A130"/>
    <mergeCell ref="B122:B130"/>
    <mergeCell ref="C122:C130"/>
    <mergeCell ref="D122:D130"/>
    <mergeCell ref="E122:E130"/>
    <mergeCell ref="F122:F130"/>
    <mergeCell ref="P119:P121"/>
    <mergeCell ref="Q119:Q121"/>
    <mergeCell ref="R119:R121"/>
    <mergeCell ref="S119:S121"/>
    <mergeCell ref="T119:T121"/>
    <mergeCell ref="U119:U121"/>
    <mergeCell ref="J119:J121"/>
    <mergeCell ref="K119:K121"/>
    <mergeCell ref="L119:L121"/>
    <mergeCell ref="M119:M121"/>
    <mergeCell ref="N119:N121"/>
    <mergeCell ref="O119:O121"/>
    <mergeCell ref="AA122:AA130"/>
    <mergeCell ref="A119:A121"/>
    <mergeCell ref="B119:B121"/>
    <mergeCell ref="C119:C121"/>
    <mergeCell ref="D119:D121"/>
    <mergeCell ref="E119:E121"/>
    <mergeCell ref="F119:F121"/>
    <mergeCell ref="G119:G121"/>
    <mergeCell ref="H119:H121"/>
    <mergeCell ref="I119:I121"/>
    <mergeCell ref="V119:V121"/>
    <mergeCell ref="W119:W121"/>
    <mergeCell ref="Y119:Y121"/>
    <mergeCell ref="S122:S130"/>
    <mergeCell ref="T122:T130"/>
    <mergeCell ref="U122:U130"/>
    <mergeCell ref="V122:V130"/>
    <mergeCell ref="W122:W130"/>
    <mergeCell ref="Y122:Y130"/>
    <mergeCell ref="M122:M130"/>
    <mergeCell ref="N122:N130"/>
    <mergeCell ref="O122:O130"/>
    <mergeCell ref="P122:P130"/>
    <mergeCell ref="Q122:Q130"/>
    <mergeCell ref="R122:R130"/>
    <mergeCell ref="G122:G130"/>
    <mergeCell ref="H122:H130"/>
    <mergeCell ref="I122:I130"/>
    <mergeCell ref="J122:J130"/>
    <mergeCell ref="K122:K130"/>
    <mergeCell ref="L122:L130"/>
    <mergeCell ref="AA131:AA134"/>
    <mergeCell ref="A135:A137"/>
    <mergeCell ref="B135:B137"/>
    <mergeCell ref="C135:C137"/>
    <mergeCell ref="D135:D137"/>
    <mergeCell ref="E135:E137"/>
    <mergeCell ref="F135:F137"/>
    <mergeCell ref="P131:P134"/>
    <mergeCell ref="Q131:Q134"/>
    <mergeCell ref="R131:R134"/>
    <mergeCell ref="S131:S134"/>
    <mergeCell ref="T131:T134"/>
    <mergeCell ref="U131:U134"/>
    <mergeCell ref="J131:J134"/>
    <mergeCell ref="K131:K134"/>
    <mergeCell ref="L131:L134"/>
    <mergeCell ref="M131:M134"/>
    <mergeCell ref="N131:N134"/>
    <mergeCell ref="O131:O134"/>
    <mergeCell ref="AA135:AA137"/>
    <mergeCell ref="A131:A134"/>
    <mergeCell ref="B131:B134"/>
    <mergeCell ref="C131:C134"/>
    <mergeCell ref="D131:D134"/>
    <mergeCell ref="E131:E134"/>
    <mergeCell ref="F131:F134"/>
    <mergeCell ref="G131:G134"/>
    <mergeCell ref="H131:H134"/>
    <mergeCell ref="I131:I134"/>
    <mergeCell ref="V131:V134"/>
    <mergeCell ref="W131:W134"/>
    <mergeCell ref="Y131:Y134"/>
    <mergeCell ref="S135:S137"/>
    <mergeCell ref="T135:T137"/>
    <mergeCell ref="U135:U137"/>
    <mergeCell ref="V135:V137"/>
    <mergeCell ref="W135:W137"/>
    <mergeCell ref="Y135:Y137"/>
    <mergeCell ref="M135:M137"/>
    <mergeCell ref="N135:N137"/>
    <mergeCell ref="O135:O137"/>
    <mergeCell ref="P135:P137"/>
    <mergeCell ref="Q135:Q137"/>
    <mergeCell ref="R135:R137"/>
    <mergeCell ref="G135:G137"/>
    <mergeCell ref="H135:H137"/>
    <mergeCell ref="I135:I137"/>
    <mergeCell ref="J135:J137"/>
    <mergeCell ref="K135:K137"/>
    <mergeCell ref="L135:L137"/>
    <mergeCell ref="AA138:AA139"/>
    <mergeCell ref="A142:A143"/>
    <mergeCell ref="B142:B143"/>
    <mergeCell ref="C142:C143"/>
    <mergeCell ref="D142:D143"/>
    <mergeCell ref="E142:E143"/>
    <mergeCell ref="F142:F143"/>
    <mergeCell ref="P138:P139"/>
    <mergeCell ref="Q138:Q139"/>
    <mergeCell ref="R138:R139"/>
    <mergeCell ref="S138:S139"/>
    <mergeCell ref="T138:T139"/>
    <mergeCell ref="U138:U139"/>
    <mergeCell ref="J138:J139"/>
    <mergeCell ref="K138:K139"/>
    <mergeCell ref="L138:L139"/>
    <mergeCell ref="M138:M139"/>
    <mergeCell ref="N138:N139"/>
    <mergeCell ref="O138:O139"/>
    <mergeCell ref="AA142:AA143"/>
    <mergeCell ref="A138:A139"/>
    <mergeCell ref="B138:B139"/>
    <mergeCell ref="C138:C139"/>
    <mergeCell ref="D138:D139"/>
    <mergeCell ref="E138:E139"/>
    <mergeCell ref="F138:F139"/>
    <mergeCell ref="G138:G139"/>
    <mergeCell ref="H138:H139"/>
    <mergeCell ref="I138:I139"/>
    <mergeCell ref="V138:V139"/>
    <mergeCell ref="W138:W139"/>
    <mergeCell ref="Y138:Y139"/>
    <mergeCell ref="S142:S143"/>
    <mergeCell ref="T142:T143"/>
    <mergeCell ref="U142:U143"/>
    <mergeCell ref="V142:V143"/>
    <mergeCell ref="W142:W143"/>
    <mergeCell ref="Y142:Y143"/>
    <mergeCell ref="M142:M143"/>
    <mergeCell ref="N142:N143"/>
    <mergeCell ref="O142:O143"/>
    <mergeCell ref="P142:P143"/>
    <mergeCell ref="Q142:Q143"/>
    <mergeCell ref="R142:R143"/>
    <mergeCell ref="G142:G143"/>
    <mergeCell ref="H142:H143"/>
    <mergeCell ref="I142:I143"/>
    <mergeCell ref="J142:J143"/>
    <mergeCell ref="K142:K143"/>
    <mergeCell ref="L142:L143"/>
    <mergeCell ref="AA144:AA145"/>
    <mergeCell ref="A146:A149"/>
    <mergeCell ref="B146:B149"/>
    <mergeCell ref="C146:C149"/>
    <mergeCell ref="D146:D149"/>
    <mergeCell ref="E146:E149"/>
    <mergeCell ref="F146:F149"/>
    <mergeCell ref="P144:P145"/>
    <mergeCell ref="Q144:Q145"/>
    <mergeCell ref="R144:R145"/>
    <mergeCell ref="S144:S145"/>
    <mergeCell ref="T144:T145"/>
    <mergeCell ref="U144:U145"/>
    <mergeCell ref="J144:J145"/>
    <mergeCell ref="K144:K145"/>
    <mergeCell ref="L144:L145"/>
    <mergeCell ref="M144:M145"/>
    <mergeCell ref="N144:N145"/>
    <mergeCell ref="O144:O145"/>
    <mergeCell ref="AA146:AA149"/>
    <mergeCell ref="A144:A145"/>
    <mergeCell ref="B144:B145"/>
    <mergeCell ref="C144:C145"/>
    <mergeCell ref="D144:D145"/>
    <mergeCell ref="E144:E145"/>
    <mergeCell ref="F144:F145"/>
    <mergeCell ref="G144:G145"/>
    <mergeCell ref="H144:H145"/>
    <mergeCell ref="I144:I145"/>
    <mergeCell ref="V144:V145"/>
    <mergeCell ref="W144:W145"/>
    <mergeCell ref="Y144:Y145"/>
    <mergeCell ref="S146:S149"/>
    <mergeCell ref="T146:T149"/>
    <mergeCell ref="U146:U149"/>
    <mergeCell ref="V146:V149"/>
    <mergeCell ref="W146:W149"/>
    <mergeCell ref="Y146:Y149"/>
    <mergeCell ref="M146:M149"/>
    <mergeCell ref="N146:N149"/>
    <mergeCell ref="O146:O149"/>
    <mergeCell ref="P146:P149"/>
    <mergeCell ref="Q146:Q149"/>
    <mergeCell ref="R146:R149"/>
    <mergeCell ref="G146:G149"/>
    <mergeCell ref="H146:H149"/>
    <mergeCell ref="I146:I149"/>
    <mergeCell ref="J146:J149"/>
    <mergeCell ref="K146:K149"/>
    <mergeCell ref="L146:L149"/>
    <mergeCell ref="AA150:AA153"/>
    <mergeCell ref="A154:A160"/>
    <mergeCell ref="B154:B160"/>
    <mergeCell ref="C154:C160"/>
    <mergeCell ref="D154:D160"/>
    <mergeCell ref="E154:E160"/>
    <mergeCell ref="F154:F160"/>
    <mergeCell ref="P150:P153"/>
    <mergeCell ref="Q150:Q153"/>
    <mergeCell ref="R150:R153"/>
    <mergeCell ref="S150:S153"/>
    <mergeCell ref="T150:T153"/>
    <mergeCell ref="U150:U153"/>
    <mergeCell ref="J150:J153"/>
    <mergeCell ref="K150:K153"/>
    <mergeCell ref="L150:L153"/>
    <mergeCell ref="M150:M153"/>
    <mergeCell ref="N150:N153"/>
    <mergeCell ref="O150:O153"/>
    <mergeCell ref="AA154:AA160"/>
    <mergeCell ref="A150:A153"/>
    <mergeCell ref="B150:B153"/>
    <mergeCell ref="C150:C153"/>
    <mergeCell ref="D150:D153"/>
    <mergeCell ref="E150:E153"/>
    <mergeCell ref="F150:F153"/>
    <mergeCell ref="G150:G153"/>
    <mergeCell ref="H150:H153"/>
    <mergeCell ref="I150:I153"/>
    <mergeCell ref="V150:V153"/>
    <mergeCell ref="W150:W153"/>
    <mergeCell ref="Y150:Y153"/>
    <mergeCell ref="S154:S160"/>
    <mergeCell ref="T154:T160"/>
    <mergeCell ref="U154:U160"/>
    <mergeCell ref="V154:V160"/>
    <mergeCell ref="W154:W160"/>
    <mergeCell ref="Y154:Y160"/>
    <mergeCell ref="M154:M160"/>
    <mergeCell ref="N154:N160"/>
    <mergeCell ref="O154:O160"/>
    <mergeCell ref="P154:P160"/>
    <mergeCell ref="Q154:Q160"/>
    <mergeCell ref="R154:R160"/>
    <mergeCell ref="G154:G160"/>
    <mergeCell ref="H154:H160"/>
    <mergeCell ref="I154:I160"/>
    <mergeCell ref="J154:J160"/>
    <mergeCell ref="K154:K160"/>
    <mergeCell ref="L154:L160"/>
    <mergeCell ref="AA161:AA163"/>
    <mergeCell ref="A164:A171"/>
    <mergeCell ref="B164:B171"/>
    <mergeCell ref="C164:C171"/>
    <mergeCell ref="D164:D171"/>
    <mergeCell ref="E164:E171"/>
    <mergeCell ref="F164:F171"/>
    <mergeCell ref="P161:P163"/>
    <mergeCell ref="Q161:Q163"/>
    <mergeCell ref="R161:R163"/>
    <mergeCell ref="S161:S163"/>
    <mergeCell ref="T161:T163"/>
    <mergeCell ref="U161:U163"/>
    <mergeCell ref="J161:J163"/>
    <mergeCell ref="K161:K163"/>
    <mergeCell ref="L161:L163"/>
    <mergeCell ref="M161:M163"/>
    <mergeCell ref="N161:N163"/>
    <mergeCell ref="O161:O163"/>
    <mergeCell ref="AA164:AA171"/>
    <mergeCell ref="A161:A163"/>
    <mergeCell ref="B161:B163"/>
    <mergeCell ref="C161:C163"/>
    <mergeCell ref="D161:D163"/>
    <mergeCell ref="E161:E163"/>
    <mergeCell ref="F161:F163"/>
    <mergeCell ref="G161:G163"/>
    <mergeCell ref="H161:H163"/>
    <mergeCell ref="I161:I163"/>
    <mergeCell ref="V161:V163"/>
    <mergeCell ref="W161:W163"/>
    <mergeCell ref="Y161:Y163"/>
    <mergeCell ref="S164:S171"/>
    <mergeCell ref="T164:T171"/>
    <mergeCell ref="U164:U171"/>
    <mergeCell ref="V164:V171"/>
    <mergeCell ref="W164:W171"/>
    <mergeCell ref="Y164:Y171"/>
    <mergeCell ref="M164:M171"/>
    <mergeCell ref="N164:N171"/>
    <mergeCell ref="O164:O171"/>
    <mergeCell ref="P164:P171"/>
    <mergeCell ref="Q164:Q171"/>
    <mergeCell ref="R164:R171"/>
    <mergeCell ref="G164:G171"/>
    <mergeCell ref="H164:H171"/>
    <mergeCell ref="I164:I171"/>
    <mergeCell ref="J164:J171"/>
    <mergeCell ref="K164:K171"/>
    <mergeCell ref="L164:L171"/>
    <mergeCell ref="AA172:AA177"/>
    <mergeCell ref="A178:A183"/>
    <mergeCell ref="B178:B183"/>
    <mergeCell ref="C178:C183"/>
    <mergeCell ref="D178:D183"/>
    <mergeCell ref="E178:E183"/>
    <mergeCell ref="F178:F183"/>
    <mergeCell ref="P172:P177"/>
    <mergeCell ref="Q172:Q177"/>
    <mergeCell ref="R172:R177"/>
    <mergeCell ref="S172:S177"/>
    <mergeCell ref="T172:T177"/>
    <mergeCell ref="U172:U177"/>
    <mergeCell ref="J172:J177"/>
    <mergeCell ref="K172:K177"/>
    <mergeCell ref="L172:L177"/>
    <mergeCell ref="M172:M177"/>
    <mergeCell ref="N172:N177"/>
    <mergeCell ref="O172:O177"/>
    <mergeCell ref="AA178:AA183"/>
    <mergeCell ref="A172:A177"/>
    <mergeCell ref="B172:B177"/>
    <mergeCell ref="C172:C177"/>
    <mergeCell ref="D172:D177"/>
    <mergeCell ref="E172:E177"/>
    <mergeCell ref="F172:F177"/>
    <mergeCell ref="G172:G177"/>
    <mergeCell ref="H172:H177"/>
    <mergeCell ref="I172:I177"/>
    <mergeCell ref="V172:V177"/>
    <mergeCell ref="W172:W177"/>
    <mergeCell ref="Y172:Y177"/>
    <mergeCell ref="S178:S183"/>
    <mergeCell ref="T178:T183"/>
    <mergeCell ref="U178:U183"/>
    <mergeCell ref="V178:V183"/>
    <mergeCell ref="W178:W183"/>
    <mergeCell ref="Y178:Y183"/>
    <mergeCell ref="M178:M183"/>
    <mergeCell ref="N178:N183"/>
    <mergeCell ref="O178:O183"/>
    <mergeCell ref="P178:P183"/>
    <mergeCell ref="Q178:Q183"/>
    <mergeCell ref="R178:R183"/>
    <mergeCell ref="G178:G183"/>
    <mergeCell ref="H178:H183"/>
    <mergeCell ref="I178:I183"/>
    <mergeCell ref="J178:J183"/>
    <mergeCell ref="K178:K183"/>
    <mergeCell ref="L178:L183"/>
    <mergeCell ref="AA184:AA187"/>
    <mergeCell ref="A188:A192"/>
    <mergeCell ref="B188:B192"/>
    <mergeCell ref="C188:C192"/>
    <mergeCell ref="D188:D192"/>
    <mergeCell ref="E188:E192"/>
    <mergeCell ref="F188:F192"/>
    <mergeCell ref="P184:P187"/>
    <mergeCell ref="Q184:Q187"/>
    <mergeCell ref="R184:R187"/>
    <mergeCell ref="S184:S187"/>
    <mergeCell ref="T184:T187"/>
    <mergeCell ref="U184:U187"/>
    <mergeCell ref="J184:J187"/>
    <mergeCell ref="K184:K187"/>
    <mergeCell ref="L184:L187"/>
    <mergeCell ref="M184:M187"/>
    <mergeCell ref="N184:N187"/>
    <mergeCell ref="O184:O187"/>
    <mergeCell ref="AA188:AA192"/>
    <mergeCell ref="A184:A187"/>
    <mergeCell ref="B184:B187"/>
    <mergeCell ref="C184:C187"/>
    <mergeCell ref="D184:D187"/>
    <mergeCell ref="E184:E187"/>
    <mergeCell ref="F184:F187"/>
    <mergeCell ref="G184:G187"/>
    <mergeCell ref="H184:H187"/>
    <mergeCell ref="I184:I187"/>
    <mergeCell ref="V184:V187"/>
    <mergeCell ref="W184:W187"/>
    <mergeCell ref="Y184:Y187"/>
    <mergeCell ref="S188:S192"/>
    <mergeCell ref="T188:T192"/>
    <mergeCell ref="U188:U192"/>
    <mergeCell ref="V188:V192"/>
    <mergeCell ref="W188:W192"/>
    <mergeCell ref="Y188:Y192"/>
    <mergeCell ref="M188:M192"/>
    <mergeCell ref="N188:N192"/>
    <mergeCell ref="O188:O192"/>
    <mergeCell ref="P188:P192"/>
    <mergeCell ref="Q188:Q192"/>
    <mergeCell ref="R188:R192"/>
    <mergeCell ref="G188:G192"/>
    <mergeCell ref="H188:H192"/>
    <mergeCell ref="I188:I192"/>
    <mergeCell ref="J188:J192"/>
    <mergeCell ref="K188:K192"/>
    <mergeCell ref="L188:L192"/>
    <mergeCell ref="AA193:AA195"/>
    <mergeCell ref="A205:A207"/>
    <mergeCell ref="B205:B207"/>
    <mergeCell ref="C205:C207"/>
    <mergeCell ref="D205:D207"/>
    <mergeCell ref="E205:E207"/>
    <mergeCell ref="F205:F207"/>
    <mergeCell ref="P193:P195"/>
    <mergeCell ref="Q193:Q195"/>
    <mergeCell ref="R193:R195"/>
    <mergeCell ref="S193:S195"/>
    <mergeCell ref="T193:T195"/>
    <mergeCell ref="U193:U195"/>
    <mergeCell ref="J193:J195"/>
    <mergeCell ref="K193:K195"/>
    <mergeCell ref="L193:L195"/>
    <mergeCell ref="M193:M195"/>
    <mergeCell ref="N193:N195"/>
    <mergeCell ref="O193:O195"/>
    <mergeCell ref="AA205:AA207"/>
    <mergeCell ref="A193:A195"/>
    <mergeCell ref="B193:B195"/>
    <mergeCell ref="C193:C195"/>
    <mergeCell ref="D193:D195"/>
    <mergeCell ref="E193:E195"/>
    <mergeCell ref="F193:F195"/>
    <mergeCell ref="G193:G195"/>
    <mergeCell ref="H193:H195"/>
    <mergeCell ref="I193:I195"/>
    <mergeCell ref="V193:V195"/>
    <mergeCell ref="W193:W195"/>
    <mergeCell ref="Y193:Y195"/>
    <mergeCell ref="S205:S207"/>
    <mergeCell ref="T205:T207"/>
    <mergeCell ref="U205:U207"/>
    <mergeCell ref="V205:V207"/>
    <mergeCell ref="W205:W207"/>
    <mergeCell ref="Y205:Y207"/>
    <mergeCell ref="M205:M207"/>
    <mergeCell ref="N205:N207"/>
    <mergeCell ref="O205:O207"/>
    <mergeCell ref="P205:P207"/>
    <mergeCell ref="Q205:Q207"/>
    <mergeCell ref="R205:R207"/>
    <mergeCell ref="G205:G207"/>
    <mergeCell ref="H205:H207"/>
    <mergeCell ref="I205:I207"/>
    <mergeCell ref="J205:J207"/>
    <mergeCell ref="K205:K207"/>
    <mergeCell ref="L205:L207"/>
    <mergeCell ref="AA208:AA210"/>
    <mergeCell ref="A216:A217"/>
    <mergeCell ref="B216:B217"/>
    <mergeCell ref="C216:C217"/>
    <mergeCell ref="D216:D217"/>
    <mergeCell ref="E216:E217"/>
    <mergeCell ref="F216:F217"/>
    <mergeCell ref="P208:P210"/>
    <mergeCell ref="Q208:Q210"/>
    <mergeCell ref="R208:R210"/>
    <mergeCell ref="S208:S210"/>
    <mergeCell ref="T208:T210"/>
    <mergeCell ref="U208:U210"/>
    <mergeCell ref="J208:J210"/>
    <mergeCell ref="K208:K210"/>
    <mergeCell ref="L208:L210"/>
    <mergeCell ref="M208:M210"/>
    <mergeCell ref="N208:N210"/>
    <mergeCell ref="O208:O210"/>
    <mergeCell ref="AA216:AA217"/>
    <mergeCell ref="A208:A210"/>
    <mergeCell ref="B208:B210"/>
    <mergeCell ref="C208:C210"/>
    <mergeCell ref="D208:D210"/>
    <mergeCell ref="E208:E210"/>
    <mergeCell ref="F208:F210"/>
    <mergeCell ref="G208:G210"/>
    <mergeCell ref="H208:H210"/>
    <mergeCell ref="I208:I210"/>
    <mergeCell ref="V208:V210"/>
    <mergeCell ref="W208:W210"/>
    <mergeCell ref="Y208:Y210"/>
    <mergeCell ref="S216:S217"/>
    <mergeCell ref="T216:T217"/>
    <mergeCell ref="U216:U217"/>
    <mergeCell ref="V216:V217"/>
    <mergeCell ref="W216:W217"/>
    <mergeCell ref="Y216:Y217"/>
    <mergeCell ref="M216:M217"/>
    <mergeCell ref="N216:N217"/>
    <mergeCell ref="O216:O217"/>
    <mergeCell ref="P216:P217"/>
    <mergeCell ref="Q216:Q217"/>
    <mergeCell ref="R216:R217"/>
    <mergeCell ref="G216:G217"/>
    <mergeCell ref="H216:H217"/>
    <mergeCell ref="I216:I217"/>
    <mergeCell ref="J216:J217"/>
    <mergeCell ref="K216:K217"/>
    <mergeCell ref="L216:L217"/>
    <mergeCell ref="AA218:AA219"/>
    <mergeCell ref="A220:A221"/>
    <mergeCell ref="B220:B221"/>
    <mergeCell ref="C220:C221"/>
    <mergeCell ref="D220:D221"/>
    <mergeCell ref="E220:E221"/>
    <mergeCell ref="F220:F221"/>
    <mergeCell ref="P218:P219"/>
    <mergeCell ref="Q218:Q219"/>
    <mergeCell ref="R218:R219"/>
    <mergeCell ref="S218:S219"/>
    <mergeCell ref="T218:T219"/>
    <mergeCell ref="U218:U219"/>
    <mergeCell ref="J218:J219"/>
    <mergeCell ref="K218:K219"/>
    <mergeCell ref="L218:L219"/>
    <mergeCell ref="M218:M219"/>
    <mergeCell ref="N218:N219"/>
    <mergeCell ref="O218:O219"/>
    <mergeCell ref="AA220:AA221"/>
    <mergeCell ref="A218:A219"/>
    <mergeCell ref="B218:B219"/>
    <mergeCell ref="C218:C219"/>
    <mergeCell ref="D218:D219"/>
    <mergeCell ref="E218:E219"/>
    <mergeCell ref="F218:F219"/>
    <mergeCell ref="G218:G219"/>
    <mergeCell ref="H218:H219"/>
    <mergeCell ref="I218:I219"/>
    <mergeCell ref="V218:V219"/>
    <mergeCell ref="W218:W219"/>
    <mergeCell ref="Y218:Y219"/>
    <mergeCell ref="S220:S221"/>
    <mergeCell ref="T220:T221"/>
    <mergeCell ref="U220:U221"/>
    <mergeCell ref="V220:V221"/>
    <mergeCell ref="W220:W221"/>
    <mergeCell ref="Y220:Y221"/>
    <mergeCell ref="M220:M221"/>
    <mergeCell ref="N220:N221"/>
    <mergeCell ref="O220:O221"/>
    <mergeCell ref="P220:P221"/>
    <mergeCell ref="Q220:Q221"/>
    <mergeCell ref="R220:R221"/>
    <mergeCell ref="G220:G221"/>
    <mergeCell ref="H220:H221"/>
    <mergeCell ref="I220:I221"/>
    <mergeCell ref="J220:J221"/>
    <mergeCell ref="K220:K221"/>
    <mergeCell ref="L220:L221"/>
    <mergeCell ref="AA222:AA223"/>
    <mergeCell ref="A224:A225"/>
    <mergeCell ref="B224:B225"/>
    <mergeCell ref="C224:C225"/>
    <mergeCell ref="D224:D225"/>
    <mergeCell ref="E224:E225"/>
    <mergeCell ref="F224:F225"/>
    <mergeCell ref="P222:P223"/>
    <mergeCell ref="Q222:Q223"/>
    <mergeCell ref="R222:R223"/>
    <mergeCell ref="S222:S223"/>
    <mergeCell ref="T222:T223"/>
    <mergeCell ref="U222:U223"/>
    <mergeCell ref="J222:J223"/>
    <mergeCell ref="K222:K223"/>
    <mergeCell ref="L222:L223"/>
    <mergeCell ref="M222:M223"/>
    <mergeCell ref="N222:N223"/>
    <mergeCell ref="O222:O223"/>
    <mergeCell ref="AA224:AA225"/>
    <mergeCell ref="A222:A223"/>
    <mergeCell ref="B222:B223"/>
    <mergeCell ref="C222:C223"/>
    <mergeCell ref="D222:D223"/>
    <mergeCell ref="E222:E223"/>
    <mergeCell ref="F222:F223"/>
    <mergeCell ref="G222:G223"/>
    <mergeCell ref="H222:H223"/>
    <mergeCell ref="I222:I223"/>
    <mergeCell ref="V222:V223"/>
    <mergeCell ref="W222:W223"/>
    <mergeCell ref="Y222:Y223"/>
    <mergeCell ref="S224:S225"/>
    <mergeCell ref="T224:T225"/>
    <mergeCell ref="U224:U225"/>
    <mergeCell ref="V224:V225"/>
    <mergeCell ref="W224:W225"/>
    <mergeCell ref="Y224:Y225"/>
    <mergeCell ref="M224:M225"/>
    <mergeCell ref="N224:N225"/>
    <mergeCell ref="O224:O225"/>
    <mergeCell ref="P224:P225"/>
    <mergeCell ref="Q224:Q225"/>
    <mergeCell ref="R224:R225"/>
    <mergeCell ref="G224:G225"/>
    <mergeCell ref="H224:H225"/>
    <mergeCell ref="I224:I225"/>
    <mergeCell ref="J224:J225"/>
    <mergeCell ref="K224:K225"/>
    <mergeCell ref="L224:L225"/>
    <mergeCell ref="AA226:AA227"/>
    <mergeCell ref="A228:A229"/>
    <mergeCell ref="B228:B229"/>
    <mergeCell ref="C228:C229"/>
    <mergeCell ref="D228:D229"/>
    <mergeCell ref="E228:E229"/>
    <mergeCell ref="F228:F229"/>
    <mergeCell ref="P226:P227"/>
    <mergeCell ref="Q226:Q227"/>
    <mergeCell ref="R226:R227"/>
    <mergeCell ref="S226:S227"/>
    <mergeCell ref="T226:T227"/>
    <mergeCell ref="U226:U227"/>
    <mergeCell ref="J226:J227"/>
    <mergeCell ref="K226:K227"/>
    <mergeCell ref="L226:L227"/>
    <mergeCell ref="M226:M227"/>
    <mergeCell ref="N226:N227"/>
    <mergeCell ref="O226:O227"/>
    <mergeCell ref="AA228:AA229"/>
    <mergeCell ref="A226:A227"/>
    <mergeCell ref="B226:B227"/>
    <mergeCell ref="C226:C227"/>
    <mergeCell ref="D226:D227"/>
    <mergeCell ref="E226:E227"/>
    <mergeCell ref="F226:F227"/>
    <mergeCell ref="G226:G227"/>
    <mergeCell ref="H226:H227"/>
    <mergeCell ref="I226:I227"/>
    <mergeCell ref="V226:V227"/>
    <mergeCell ref="W226:W227"/>
    <mergeCell ref="Y226:Y227"/>
    <mergeCell ref="A230:C230"/>
    <mergeCell ref="A231:B231"/>
    <mergeCell ref="C231:S234"/>
    <mergeCell ref="S228:S229"/>
    <mergeCell ref="T228:T229"/>
    <mergeCell ref="U228:U229"/>
    <mergeCell ref="V228:V229"/>
    <mergeCell ref="W228:W229"/>
    <mergeCell ref="Y228:Y229"/>
    <mergeCell ref="M228:M229"/>
    <mergeCell ref="N228:N229"/>
    <mergeCell ref="O228:O229"/>
    <mergeCell ref="P228:P229"/>
    <mergeCell ref="Q228:Q229"/>
    <mergeCell ref="R228:R229"/>
    <mergeCell ref="G228:G229"/>
    <mergeCell ref="H228:H229"/>
    <mergeCell ref="I228:I229"/>
    <mergeCell ref="J228:J229"/>
    <mergeCell ref="K228:K229"/>
    <mergeCell ref="L228:L229"/>
  </mergeCells>
  <pageMargins left="0.15748031496062992" right="0.15748031496062992" top="0.35433070866141736" bottom="0.35433070866141736" header="0.31496062992125984" footer="0.31496062992125984"/>
  <pageSetup paperSize="3" scale="10" fitToHeight="0" orientation="landscape" r:id="rId1"/>
  <rowBreaks count="6" manualBreakCount="6">
    <brk id="47" max="16383" man="1"/>
    <brk id="75" max="16383" man="1"/>
    <brk id="108" max="16383" man="1"/>
    <brk id="163" max="16383" man="1"/>
    <brk id="195" max="16383" man="1"/>
    <brk id="211"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D6C45-3682-47BD-82DF-8A14547937A4}">
  <dimension ref="B4:E22"/>
  <sheetViews>
    <sheetView workbookViewId="0">
      <selection activeCell="E18" sqref="E18"/>
    </sheetView>
  </sheetViews>
  <sheetFormatPr baseColWidth="10" defaultRowHeight="15"/>
  <sheetData>
    <row r="4" spans="2:5">
      <c r="B4" s="112"/>
    </row>
    <row r="5" spans="2:5">
      <c r="C5" s="112"/>
    </row>
    <row r="6" spans="2:5">
      <c r="B6" s="253"/>
      <c r="C6" s="253"/>
      <c r="D6" s="112"/>
    </row>
    <row r="7" spans="2:5">
      <c r="B7" s="253"/>
      <c r="C7" s="253"/>
    </row>
    <row r="8" spans="2:5">
      <c r="B8" s="253">
        <v>100</v>
      </c>
      <c r="C8" s="253">
        <v>30</v>
      </c>
      <c r="D8" s="102"/>
      <c r="E8" s="102">
        <f>C8/B8</f>
        <v>0.3</v>
      </c>
    </row>
    <row r="9" spans="2:5">
      <c r="B9" s="253">
        <v>100</v>
      </c>
      <c r="C9" s="253">
        <v>100</v>
      </c>
      <c r="D9" s="102"/>
      <c r="E9" s="102">
        <f t="shared" ref="E9:E22" si="0">C9/B9</f>
        <v>1</v>
      </c>
    </row>
    <row r="10" spans="2:5">
      <c r="B10" s="253">
        <v>55</v>
      </c>
      <c r="C10" s="253">
        <v>18</v>
      </c>
      <c r="D10" s="102"/>
      <c r="E10" s="102">
        <f t="shared" si="0"/>
        <v>0.32727272727272727</v>
      </c>
    </row>
    <row r="11" spans="2:5">
      <c r="B11" s="253">
        <v>0</v>
      </c>
      <c r="C11" s="253">
        <v>0</v>
      </c>
      <c r="D11" s="102"/>
      <c r="E11" s="102"/>
    </row>
    <row r="12" spans="2:5">
      <c r="B12" s="253">
        <v>90</v>
      </c>
      <c r="C12" s="253">
        <v>39</v>
      </c>
      <c r="D12" s="102"/>
      <c r="E12" s="102">
        <f t="shared" si="0"/>
        <v>0.43333333333333335</v>
      </c>
    </row>
    <row r="13" spans="2:5">
      <c r="B13" s="253">
        <v>0</v>
      </c>
      <c r="C13" s="253">
        <v>0</v>
      </c>
      <c r="D13" s="102"/>
      <c r="E13" s="102"/>
    </row>
    <row r="14" spans="2:5">
      <c r="B14" s="253">
        <v>75</v>
      </c>
      <c r="C14" s="253">
        <v>30</v>
      </c>
      <c r="D14" s="102"/>
      <c r="E14" s="102">
        <f t="shared" si="0"/>
        <v>0.4</v>
      </c>
    </row>
    <row r="15" spans="2:5">
      <c r="B15" s="253">
        <v>50</v>
      </c>
      <c r="C15" s="253">
        <v>50</v>
      </c>
      <c r="D15" s="102"/>
      <c r="E15" s="102">
        <f t="shared" si="0"/>
        <v>1</v>
      </c>
    </row>
    <row r="16" spans="2:5">
      <c r="B16" s="253">
        <v>66</v>
      </c>
      <c r="C16" s="253">
        <v>33</v>
      </c>
      <c r="D16" s="102"/>
      <c r="E16" s="102">
        <f t="shared" si="0"/>
        <v>0.5</v>
      </c>
    </row>
    <row r="17" spans="2:5">
      <c r="B17" s="253">
        <v>0</v>
      </c>
      <c r="C17" s="253">
        <v>50</v>
      </c>
      <c r="D17" s="102"/>
      <c r="E17" s="102"/>
    </row>
    <row r="18" spans="2:5">
      <c r="B18" s="253">
        <v>0</v>
      </c>
      <c r="C18" s="253">
        <v>75</v>
      </c>
      <c r="D18" s="102"/>
      <c r="E18" s="102">
        <v>1</v>
      </c>
    </row>
    <row r="19" spans="2:5">
      <c r="B19" s="253">
        <v>75</v>
      </c>
      <c r="C19" s="253">
        <v>75</v>
      </c>
      <c r="D19" s="102"/>
      <c r="E19" s="102">
        <f t="shared" si="0"/>
        <v>1</v>
      </c>
    </row>
    <row r="20" spans="2:5">
      <c r="B20" s="253">
        <v>40</v>
      </c>
      <c r="C20" s="253">
        <v>50</v>
      </c>
      <c r="D20" s="102"/>
      <c r="E20" s="102">
        <f t="shared" si="0"/>
        <v>1.25</v>
      </c>
    </row>
    <row r="21" spans="2:5">
      <c r="B21" s="253">
        <v>100</v>
      </c>
      <c r="C21" s="253">
        <v>100</v>
      </c>
      <c r="D21" s="102"/>
      <c r="E21" s="102">
        <f t="shared" si="0"/>
        <v>1</v>
      </c>
    </row>
    <row r="22" spans="2:5">
      <c r="B22" s="253">
        <v>80</v>
      </c>
      <c r="C22" s="253">
        <v>11</v>
      </c>
      <c r="D22" s="102"/>
      <c r="E22" s="102">
        <f t="shared" si="0"/>
        <v>0.13750000000000001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21F2C-0C68-4F36-8380-C292FE127C32}">
  <dimension ref="C3:E75"/>
  <sheetViews>
    <sheetView zoomScale="69" zoomScaleNormal="69" workbookViewId="0">
      <selection activeCell="E4" sqref="E4"/>
    </sheetView>
  </sheetViews>
  <sheetFormatPr baseColWidth="10" defaultRowHeight="15"/>
  <cols>
    <col min="4" max="4" width="87.5703125" customWidth="1"/>
    <col min="5" max="5" width="70.42578125" customWidth="1"/>
  </cols>
  <sheetData>
    <row r="3" spans="3:5" ht="73.5" customHeight="1">
      <c r="C3">
        <v>1</v>
      </c>
      <c r="D3" s="192" t="e">
        <f>_xlfn.CONCAT('PLAN DE ACCIÓN'!#REF!,"   ",'PLAN DE ACCIÓN'!Y29:Y31)</f>
        <v>#REF!</v>
      </c>
      <c r="E3" s="192" t="e">
        <f>_xlfn.CONCAT('PLAN DE ACCIÓN'!#REF!,"   ",'PLAN DE ACCIÓN'!Z29:Z31)</f>
        <v>#REF!</v>
      </c>
    </row>
    <row r="4" spans="3:5">
      <c r="C4">
        <v>2</v>
      </c>
      <c r="D4" s="192" t="e">
        <f>_xlfn.CONCAT('PLAN DE ACCIÓN'!#REF!,"   ",'PLAN DE ACCIÓN'!Y30:Y138)</f>
        <v>#REF!</v>
      </c>
      <c r="E4" s="192" t="e">
        <f>_xlfn.CONCAT('PLAN DE ACCIÓN'!#REF!,"   ",'PLAN DE ACCIÓN'!Z30:Z138)</f>
        <v>#REF!</v>
      </c>
    </row>
    <row r="5" spans="3:5">
      <c r="C5">
        <v>3</v>
      </c>
      <c r="D5" s="192" t="e">
        <f>_xlfn.CONCAT('PLAN DE ACCIÓN'!#REF!,"   ",'PLAN DE ACCIÓN'!Y31:Y139)</f>
        <v>#REF!</v>
      </c>
      <c r="E5" s="192" t="e">
        <f>_xlfn.CONCAT('PLAN DE ACCIÓN'!#REF!,"   ",'PLAN DE ACCIÓN'!Z31:Z139)</f>
        <v>#REF!</v>
      </c>
    </row>
    <row r="6" spans="3:5">
      <c r="C6">
        <v>4</v>
      </c>
      <c r="D6" s="192" t="e">
        <f>_xlfn.CONCAT('PLAN DE ACCIÓN'!#REF!,"   ",'PLAN DE ACCIÓN'!Y138:Y140)</f>
        <v>#REF!</v>
      </c>
      <c r="E6" s="192" t="e">
        <f>_xlfn.CONCAT('PLAN DE ACCIÓN'!#REF!,"   ",'PLAN DE ACCIÓN'!Z138:Z140)</f>
        <v>#REF!</v>
      </c>
    </row>
    <row r="7" spans="3:5">
      <c r="C7">
        <v>5</v>
      </c>
      <c r="D7" s="192" t="e">
        <f>_xlfn.CONCAT('PLAN DE ACCIÓN'!#REF!,"   ",'PLAN DE ACCIÓN'!Y51:Y137)</f>
        <v>#REF!</v>
      </c>
      <c r="E7" s="192" t="e">
        <f>_xlfn.CONCAT('PLAN DE ACCIÓN'!#REF!,"   ",'PLAN DE ACCIÓN'!Z51:Z137)</f>
        <v>#REF!</v>
      </c>
    </row>
    <row r="8" spans="3:5">
      <c r="C8">
        <v>6</v>
      </c>
      <c r="D8" s="192" t="e">
        <f>_xlfn.CONCAT('PLAN DE ACCIÓN'!#REF!,"   ",'PLAN DE ACCIÓN'!Y51:Y137)</f>
        <v>#REF!</v>
      </c>
      <c r="E8" s="192" t="e">
        <f>_xlfn.CONCAT('PLAN DE ACCIÓN'!#REF!,"   ",'PLAN DE ACCIÓN'!Z51:Z137)</f>
        <v>#REF!</v>
      </c>
    </row>
    <row r="9" spans="3:5">
      <c r="C9">
        <v>7</v>
      </c>
      <c r="D9" s="192" t="e">
        <f>_xlfn.CONCAT('PLAN DE ACCIÓN'!#REF!,"   ",'PLAN DE ACCIÓN'!#REF!)</f>
        <v>#REF!</v>
      </c>
      <c r="E9" s="192" t="e">
        <f>_xlfn.CONCAT('PLAN DE ACCIÓN'!#REF!,"   ",'PLAN DE ACCIÓN'!#REF!)</f>
        <v>#REF!</v>
      </c>
    </row>
    <row r="10" spans="3:5">
      <c r="C10">
        <v>8</v>
      </c>
      <c r="D10" s="192" t="e">
        <f>_xlfn.CONCAT('PLAN DE ACCIÓN'!#REF!,"   ",'PLAN DE ACCIÓN'!Y54:Y54)</f>
        <v>#REF!</v>
      </c>
      <c r="E10" s="192" t="e">
        <f>_xlfn.CONCAT('PLAN DE ACCIÓN'!#REF!,"   ",'PLAN DE ACCIÓN'!Z54:Z54)</f>
        <v>#REF!</v>
      </c>
    </row>
    <row r="11" spans="3:5">
      <c r="C11">
        <v>9</v>
      </c>
      <c r="D11" s="192" t="e">
        <f>_xlfn.CONCAT('PLAN DE ACCIÓN'!#REF!,"   ",'PLAN DE ACCIÓN'!Y54:Y55)</f>
        <v>#REF!</v>
      </c>
      <c r="E11" s="192" t="e">
        <f>_xlfn.CONCAT('PLAN DE ACCIÓN'!#REF!,"   ",'PLAN DE ACCIÓN'!Z54:Z55)</f>
        <v>#REF!</v>
      </c>
    </row>
    <row r="12" spans="3:5">
      <c r="C12">
        <v>10</v>
      </c>
      <c r="D12" s="192" t="e">
        <f>_xlfn.CONCAT('PLAN DE ACCIÓN'!#REF!,"   ",'PLAN DE ACCIÓN'!Y54:Y56)</f>
        <v>#REF!</v>
      </c>
      <c r="E12" s="192" t="e">
        <f>_xlfn.CONCAT('PLAN DE ACCIÓN'!#REF!,"   ",'PLAN DE ACCIÓN'!Z54:Z56)</f>
        <v>#REF!</v>
      </c>
    </row>
    <row r="13" spans="3:5">
      <c r="C13">
        <v>11</v>
      </c>
      <c r="D13" s="192" t="e">
        <f>_xlfn.CONCAT('PLAN DE ACCIÓN'!#REF!,"   ",'PLAN DE ACCIÓN'!Y55:Y65)</f>
        <v>#REF!</v>
      </c>
      <c r="E13" s="192" t="e">
        <f>_xlfn.CONCAT('PLAN DE ACCIÓN'!#REF!,"   ",'PLAN DE ACCIÓN'!Z55:Z65)</f>
        <v>#REF!</v>
      </c>
    </row>
    <row r="14" spans="3:5">
      <c r="C14">
        <v>12</v>
      </c>
      <c r="D14" s="192" t="e">
        <f>_xlfn.CONCAT('PLAN DE ACCIÓN'!#REF!,"   ",'PLAN DE ACCIÓN'!Y56:Y66)</f>
        <v>#REF!</v>
      </c>
      <c r="E14" s="192" t="e">
        <f>_xlfn.CONCAT('PLAN DE ACCIÓN'!#REF!,"   ",'PLAN DE ACCIÓN'!Z56:Z66)</f>
        <v>#REF!</v>
      </c>
    </row>
    <row r="15" spans="3:5">
      <c r="C15">
        <v>13</v>
      </c>
      <c r="D15" s="192" t="e">
        <f>_xlfn.CONCAT('PLAN DE ACCIÓN'!#REF!,"   ",'PLAN DE ACCIÓN'!Y65:Y67)</f>
        <v>#REF!</v>
      </c>
      <c r="E15" s="192" t="e">
        <f>_xlfn.CONCAT('PLAN DE ACCIÓN'!#REF!,"   ",'PLAN DE ACCIÓN'!Z65:Z67)</f>
        <v>#REF!</v>
      </c>
    </row>
    <row r="16" spans="3:5">
      <c r="C16">
        <v>14</v>
      </c>
      <c r="D16" s="192" t="e">
        <f>_xlfn.CONCAT('PLAN DE ACCIÓN'!#REF!,"   ",'PLAN DE ACCIÓN'!Y66:Y67)</f>
        <v>#REF!</v>
      </c>
      <c r="E16" s="192" t="e">
        <f>_xlfn.CONCAT('PLAN DE ACCIÓN'!#REF!,"   ",'PLAN DE ACCIÓN'!Z66:Z67)</f>
        <v>#REF!</v>
      </c>
    </row>
    <row r="17" spans="3:5">
      <c r="C17">
        <v>15</v>
      </c>
      <c r="D17" s="192" t="e">
        <f>_xlfn.CONCAT('PLAN DE ACCIÓN'!#REF!,"   ",'PLAN DE ACCIÓN'!Y67:Y67)</f>
        <v>#REF!</v>
      </c>
      <c r="E17" s="192" t="e">
        <f>_xlfn.CONCAT('PLAN DE ACCIÓN'!#REF!,"   ",'PLAN DE ACCIÓN'!Z67:Z67)</f>
        <v>#REF!</v>
      </c>
    </row>
    <row r="18" spans="3:5" ht="122.25" customHeight="1">
      <c r="C18">
        <v>16</v>
      </c>
      <c r="D18" s="192" t="e">
        <f>_xlfn.CONCAT('PLAN DE ACCIÓN'!#REF!,"   ",'PLAN DE ACCIÓN'!#REF!)</f>
        <v>#REF!</v>
      </c>
      <c r="E18" s="192" t="e">
        <f>_xlfn.CONCAT('PLAN DE ACCIÓN'!#REF!,"   ",'PLAN DE ACCIÓN'!#REF!)</f>
        <v>#REF!</v>
      </c>
    </row>
    <row r="19" spans="3:5">
      <c r="C19">
        <v>17</v>
      </c>
      <c r="D19" s="192" t="e">
        <f>_xlfn.CONCAT('PLAN DE ACCIÓN'!#REF!,"   ",'PLAN DE ACCIÓN'!Y69:Y69)</f>
        <v>#REF!</v>
      </c>
      <c r="E19" s="192" t="e">
        <f>_xlfn.CONCAT('PLAN DE ACCIÓN'!#REF!,"   ",'PLAN DE ACCIÓN'!Z69:Z69)</f>
        <v>#REF!</v>
      </c>
    </row>
    <row r="20" spans="3:5">
      <c r="C20">
        <v>18</v>
      </c>
      <c r="D20" s="192" t="e">
        <f>_xlfn.CONCAT('PLAN DE ACCIÓN'!#REF!,"   ",'PLAN DE ACCIÓN'!Y69:Y70)</f>
        <v>#REF!</v>
      </c>
      <c r="E20" s="192" t="e">
        <f>_xlfn.CONCAT('PLAN DE ACCIÓN'!#REF!,"   ",'PLAN DE ACCIÓN'!Z69:Z70)</f>
        <v>#REF!</v>
      </c>
    </row>
    <row r="21" spans="3:5">
      <c r="C21">
        <v>19</v>
      </c>
      <c r="D21" s="192" t="e">
        <f>_xlfn.CONCAT('PLAN DE ACCIÓN'!#REF!,"   ",'PLAN DE ACCIÓN'!Y69:Y71)</f>
        <v>#REF!</v>
      </c>
      <c r="E21" s="192" t="e">
        <f>_xlfn.CONCAT('PLAN DE ACCIÓN'!#REF!,"   ",'PLAN DE ACCIÓN'!Z69:Z71)</f>
        <v>#REF!</v>
      </c>
    </row>
    <row r="22" spans="3:5">
      <c r="C22">
        <v>20</v>
      </c>
      <c r="D22" s="192" t="e">
        <f>_xlfn.CONCAT('PLAN DE ACCIÓN'!#REF!,"   ",'PLAN DE ACCIÓN'!Y71:Y73)</f>
        <v>#REF!</v>
      </c>
      <c r="E22" s="192" t="e">
        <f>_xlfn.CONCAT('PLAN DE ACCIÓN'!#REF!,"   ",'PLAN DE ACCIÓN'!Z71:Z73)</f>
        <v>#REF!</v>
      </c>
    </row>
    <row r="23" spans="3:5">
      <c r="C23">
        <v>21</v>
      </c>
      <c r="D23" s="192" t="e">
        <f>_xlfn.CONCAT('PLAN DE ACCIÓN'!#REF!,"   ",'PLAN DE ACCIÓN'!Y72:Y74)</f>
        <v>#REF!</v>
      </c>
      <c r="E23" s="192" t="e">
        <f>_xlfn.CONCAT('PLAN DE ACCIÓN'!#REF!,"   ",'PLAN DE ACCIÓN'!Z72:Z74)</f>
        <v>#REF!</v>
      </c>
    </row>
    <row r="24" spans="3:5">
      <c r="C24">
        <v>22</v>
      </c>
      <c r="D24" s="192" t="e">
        <f>_xlfn.CONCAT('PLAN DE ACCIÓN'!#REF!,"   ",'PLAN DE ACCIÓN'!Y73:Y75)</f>
        <v>#REF!</v>
      </c>
      <c r="E24" s="192" t="e">
        <f>_xlfn.CONCAT('PLAN DE ACCIÓN'!#REF!,"   ",'PLAN DE ACCIÓN'!Z73:Z75)</f>
        <v>#REF!</v>
      </c>
    </row>
    <row r="25" spans="3:5">
      <c r="C25">
        <v>23</v>
      </c>
      <c r="D25" s="192" t="e">
        <f>_xlfn.CONCAT('PLAN DE ACCIÓN'!#REF!,"   ",'PLAN DE ACCIÓN'!Y75:Y87)</f>
        <v>#REF!</v>
      </c>
      <c r="E25" s="192" t="e">
        <f>_xlfn.CONCAT('PLAN DE ACCIÓN'!#REF!,"   ",'PLAN DE ACCIÓN'!Z75:Z87)</f>
        <v>#REF!</v>
      </c>
    </row>
    <row r="26" spans="3:5">
      <c r="C26">
        <v>24</v>
      </c>
      <c r="D26" s="192" t="e">
        <f>_xlfn.CONCAT('PLAN DE ACCIÓN'!#REF!,"   ",'PLAN DE ACCIÓN'!Y76:Y87)</f>
        <v>#REF!</v>
      </c>
      <c r="E26" s="192" t="e">
        <f>_xlfn.CONCAT('PLAN DE ACCIÓN'!#REF!,"   ",'PLAN DE ACCIÓN'!Z76:Z87)</f>
        <v>#REF!</v>
      </c>
    </row>
    <row r="27" spans="3:5">
      <c r="C27">
        <v>25</v>
      </c>
      <c r="D27" s="192" t="e">
        <f>_xlfn.CONCAT('PLAN DE ACCIÓN'!#REF!,"   ",'PLAN DE ACCIÓN'!#REF!)</f>
        <v>#REF!</v>
      </c>
      <c r="E27" s="192" t="e">
        <f>_xlfn.CONCAT('PLAN DE ACCIÓN'!#REF!,"   ",'PLAN DE ACCIÓN'!#REF!)</f>
        <v>#REF!</v>
      </c>
    </row>
    <row r="28" spans="3:5">
      <c r="C28">
        <v>26</v>
      </c>
      <c r="D28" s="192" t="e">
        <f>_xlfn.CONCAT('PLAN DE ACCIÓN'!#REF!,"   ",'PLAN DE ACCIÓN'!Y88:Y88)</f>
        <v>#REF!</v>
      </c>
      <c r="E28" s="192" t="e">
        <f>_xlfn.CONCAT('PLAN DE ACCIÓN'!#REF!,"   ",'PLAN DE ACCIÓN'!Z88:Z88)</f>
        <v>#REF!</v>
      </c>
    </row>
    <row r="29" spans="3:5">
      <c r="C29">
        <v>27</v>
      </c>
      <c r="D29" s="192" t="e">
        <f>_xlfn.CONCAT('PLAN DE ACCIÓN'!#REF!,"   ",'PLAN DE ACCIÓN'!Y88:Y89)</f>
        <v>#REF!</v>
      </c>
      <c r="E29" s="192" t="e">
        <f>_xlfn.CONCAT('PLAN DE ACCIÓN'!#REF!,"   ",'PLAN DE ACCIÓN'!Z88:Z89)</f>
        <v>#REF!</v>
      </c>
    </row>
    <row r="30" spans="3:5">
      <c r="C30">
        <v>28</v>
      </c>
      <c r="D30" s="192" t="e">
        <f>_xlfn.CONCAT('PLAN DE ACCIÓN'!#REF!,"   ",'PLAN DE ACCIÓN'!Y88:Y90)</f>
        <v>#REF!</v>
      </c>
      <c r="E30" s="192" t="e">
        <f>_xlfn.CONCAT('PLAN DE ACCIÓN'!#REF!,"   ",'PLAN DE ACCIÓN'!Z88:Z90)</f>
        <v>#REF!</v>
      </c>
    </row>
    <row r="31" spans="3:5">
      <c r="C31">
        <v>29</v>
      </c>
      <c r="D31" s="192" t="e">
        <f>_xlfn.CONCAT('PLAN DE ACCIÓN'!#REF!,"   ",'PLAN DE ACCIÓN'!Y90:Y92)</f>
        <v>#REF!</v>
      </c>
      <c r="E31" s="192" t="e">
        <f>_xlfn.CONCAT('PLAN DE ACCIÓN'!#REF!,"   ",'PLAN DE ACCIÓN'!Z90:Z92)</f>
        <v>#REF!</v>
      </c>
    </row>
    <row r="32" spans="3:5">
      <c r="C32">
        <v>30</v>
      </c>
      <c r="D32" s="192" t="e">
        <f>_xlfn.CONCAT('PLAN DE ACCIÓN'!#REF!,"   ",'PLAN DE ACCIÓN'!Y91:Y93)</f>
        <v>#REF!</v>
      </c>
      <c r="E32" s="192" t="e">
        <f>_xlfn.CONCAT('PLAN DE ACCIÓN'!#REF!,"   ",'PLAN DE ACCIÓN'!Z91:Z93)</f>
        <v>#REF!</v>
      </c>
    </row>
    <row r="33" spans="3:5">
      <c r="C33">
        <v>31</v>
      </c>
      <c r="D33" s="192" t="e">
        <f>_xlfn.CONCAT('PLAN DE ACCIÓN'!#REF!,"   ",'PLAN DE ACCIÓN'!Y92:Y94)</f>
        <v>#REF!</v>
      </c>
      <c r="E33" s="192" t="e">
        <f>_xlfn.CONCAT('PLAN DE ACCIÓN'!#REF!,"   ",'PLAN DE ACCIÓN'!Z92:Z94)</f>
        <v>#REF!</v>
      </c>
    </row>
    <row r="34" spans="3:5">
      <c r="C34">
        <v>32</v>
      </c>
      <c r="D34" s="192" t="e">
        <f>_xlfn.CONCAT('PLAN DE ACCIÓN'!#REF!,"   ",'PLAN DE ACCIÓN'!Y95:Y97)</f>
        <v>#REF!</v>
      </c>
      <c r="E34" s="192" t="e">
        <f>_xlfn.CONCAT('PLAN DE ACCIÓN'!#REF!,"   ",'PLAN DE ACCIÓN'!Z95:Z97)</f>
        <v>#REF!</v>
      </c>
    </row>
    <row r="35" spans="3:5">
      <c r="C35">
        <v>33</v>
      </c>
      <c r="D35" s="192" t="e">
        <f>_xlfn.CONCAT('PLAN DE ACCIÓN'!#REF!,"   ",'PLAN DE ACCIÓN'!Y96:Y98)</f>
        <v>#REF!</v>
      </c>
      <c r="E35" s="192" t="e">
        <f>_xlfn.CONCAT('PLAN DE ACCIÓN'!#REF!,"   ",'PLAN DE ACCIÓN'!Z96:Z98)</f>
        <v>#REF!</v>
      </c>
    </row>
    <row r="36" spans="3:5">
      <c r="C36">
        <v>34</v>
      </c>
      <c r="D36" s="192" t="e">
        <f>_xlfn.CONCAT('PLAN DE ACCIÓN'!#REF!,"   ",'PLAN DE ACCIÓN'!Y97:Y99)</f>
        <v>#REF!</v>
      </c>
      <c r="E36" s="192" t="e">
        <f>_xlfn.CONCAT('PLAN DE ACCIÓN'!#REF!,"   ",'PLAN DE ACCIÓN'!Z97:Z99)</f>
        <v>#REF!</v>
      </c>
    </row>
    <row r="37" spans="3:5">
      <c r="C37">
        <v>35</v>
      </c>
      <c r="D37" s="192" t="e">
        <f>_xlfn.CONCAT('PLAN DE ACCIÓN'!#REF!,"   ",'PLAN DE ACCIÓN'!Y98:Y109)</f>
        <v>#REF!</v>
      </c>
      <c r="E37" s="192" t="e">
        <f>_xlfn.CONCAT('PLAN DE ACCIÓN'!#REF!,"   ",'PLAN DE ACCIÓN'!Z98:Z109)</f>
        <v>#REF!</v>
      </c>
    </row>
    <row r="38" spans="3:5">
      <c r="C38">
        <v>36</v>
      </c>
      <c r="D38" s="192" t="e">
        <f>_xlfn.CONCAT('PLAN DE ACCIÓN'!#REF!,"   ",'PLAN DE ACCIÓN'!Y99:Y110)</f>
        <v>#REF!</v>
      </c>
      <c r="E38" s="192" t="e">
        <f>_xlfn.CONCAT('PLAN DE ACCIÓN'!#REF!,"   ",'PLAN DE ACCIÓN'!Z99:Z110)</f>
        <v>#REF!</v>
      </c>
    </row>
    <row r="39" spans="3:5">
      <c r="C39">
        <v>37</v>
      </c>
      <c r="D39" s="192" t="e">
        <f>_xlfn.CONCAT('PLAN DE ACCIÓN'!#REF!,"   ",'PLAN DE ACCIÓN'!Y109:Y111)</f>
        <v>#REF!</v>
      </c>
      <c r="E39" s="192" t="e">
        <f>_xlfn.CONCAT('PLAN DE ACCIÓN'!#REF!,"   ",'PLAN DE ACCIÓN'!Z109:Z111)</f>
        <v>#REF!</v>
      </c>
    </row>
    <row r="40" spans="3:5">
      <c r="C40">
        <v>38</v>
      </c>
      <c r="D40" s="192" t="e">
        <f>_xlfn.CONCAT('PLAN DE ACCIÓN'!#REF!,"   ",'PLAN DE ACCIÓN'!Y110:Y123)</f>
        <v>#REF!</v>
      </c>
      <c r="E40" s="192" t="e">
        <f>_xlfn.CONCAT('PLAN DE ACCIÓN'!#REF!,"   ",'PLAN DE ACCIÓN'!Z110:Z123)</f>
        <v>#REF!</v>
      </c>
    </row>
    <row r="41" spans="3:5">
      <c r="C41">
        <v>39</v>
      </c>
      <c r="D41" s="192" t="e">
        <f>_xlfn.CONCAT('PLAN DE ACCIÓN'!#REF!,"   ",'PLAN DE ACCIÓN'!Y111:Y126)</f>
        <v>#REF!</v>
      </c>
      <c r="E41" s="192" t="e">
        <f>_xlfn.CONCAT('PLAN DE ACCIÓN'!#REF!,"   ",'PLAN DE ACCIÓN'!Z111:Z126)</f>
        <v>#REF!</v>
      </c>
    </row>
    <row r="42" spans="3:5">
      <c r="C42">
        <v>40</v>
      </c>
      <c r="D42" s="192" t="e">
        <f>_xlfn.CONCAT('PLAN DE ACCIÓN'!#REF!,"   ",'PLAN DE ACCIÓN'!Y123:Y126)</f>
        <v>#REF!</v>
      </c>
      <c r="E42" s="192" t="e">
        <f>_xlfn.CONCAT('PLAN DE ACCIÓN'!#REF!,"   ",'PLAN DE ACCIÓN'!Z123:Z126)</f>
        <v>#REF!</v>
      </c>
    </row>
    <row r="43" spans="3:5">
      <c r="C43">
        <v>41</v>
      </c>
      <c r="D43" s="192" t="e">
        <f>_xlfn.CONCAT('PLAN DE ACCIÓN'!#REF!,"   ",'PLAN DE ACCIÓN'!Y126:Y126)</f>
        <v>#REF!</v>
      </c>
      <c r="E43" s="192" t="e">
        <f>_xlfn.CONCAT('PLAN DE ACCIÓN'!#REF!,"   ",'PLAN DE ACCIÓN'!Z126:Z126)</f>
        <v>#REF!</v>
      </c>
    </row>
    <row r="44" spans="3:5">
      <c r="C44">
        <v>42</v>
      </c>
      <c r="D44" s="192" t="e">
        <f>_xlfn.CONCAT('PLAN DE ACCIÓN'!#REF!,"   ",'PLAN DE ACCIÓN'!#REF!)</f>
        <v>#REF!</v>
      </c>
      <c r="E44" s="192" t="e">
        <f>_xlfn.CONCAT('PLAN DE ACCIÓN'!#REF!,"   ",'PLAN DE ACCIÓN'!#REF!)</f>
        <v>#REF!</v>
      </c>
    </row>
    <row r="45" spans="3:5">
      <c r="C45">
        <v>43</v>
      </c>
      <c r="D45" s="192" t="e">
        <f>_xlfn.CONCAT('PLAN DE ACCIÓN'!#REF!,"   ",'PLAN DE ACCIÓN'!#REF!)</f>
        <v>#REF!</v>
      </c>
      <c r="E45" s="192" t="e">
        <f>_xlfn.CONCAT('PLAN DE ACCIÓN'!#REF!,"   ",'PLAN DE ACCIÓN'!#REF!)</f>
        <v>#REF!</v>
      </c>
    </row>
    <row r="46" spans="3:5">
      <c r="C46">
        <v>44</v>
      </c>
      <c r="D46" s="192" t="e">
        <f>_xlfn.CONCAT('PLAN DE ACCIÓN'!#REF!,"   ",'PLAN DE ACCIÓN'!#REF!)</f>
        <v>#REF!</v>
      </c>
      <c r="E46" s="192" t="e">
        <f>_xlfn.CONCAT('PLAN DE ACCIÓN'!#REF!,"   ",'PLAN DE ACCIÓN'!#REF!)</f>
        <v>#REF!</v>
      </c>
    </row>
    <row r="47" spans="3:5">
      <c r="C47">
        <v>45</v>
      </c>
      <c r="D47" s="192" t="e">
        <f>_xlfn.CONCAT('PLAN DE ACCIÓN'!#REF!,"   ",'PLAN DE ACCIÓN'!#REF!)</f>
        <v>#REF!</v>
      </c>
      <c r="E47" s="192" t="e">
        <f>_xlfn.CONCAT('PLAN DE ACCIÓN'!#REF!,"   ",'PLAN DE ACCIÓN'!#REF!)</f>
        <v>#REF!</v>
      </c>
    </row>
    <row r="48" spans="3:5">
      <c r="C48">
        <v>46</v>
      </c>
      <c r="D48" s="192" t="e">
        <f>_xlfn.CONCAT('PLAN DE ACCIÓN'!#REF!,"   ",'PLAN DE ACCIÓN'!Y112:Y112)</f>
        <v>#REF!</v>
      </c>
      <c r="E48" s="192" t="e">
        <f>_xlfn.CONCAT('PLAN DE ACCIÓN'!#REF!,"   ",'PLAN DE ACCIÓN'!Z112:Z112)</f>
        <v>#REF!</v>
      </c>
    </row>
    <row r="49" spans="3:5">
      <c r="C49">
        <v>47</v>
      </c>
      <c r="D49" s="192" t="e">
        <f>_xlfn.CONCAT('PLAN DE ACCIÓN'!#REF!,"   ",'PLAN DE ACCIÓN'!Y112:Y113)</f>
        <v>#REF!</v>
      </c>
      <c r="E49" s="192" t="e">
        <f>_xlfn.CONCAT('PLAN DE ACCIÓN'!#REF!,"   ",'PLAN DE ACCIÓN'!Z112:Z113)</f>
        <v>#REF!</v>
      </c>
    </row>
    <row r="50" spans="3:5">
      <c r="C50">
        <v>48</v>
      </c>
      <c r="D50" s="192" t="e">
        <f>_xlfn.CONCAT('PLAN DE ACCIÓN'!#REF!,"   ",'PLAN DE ACCIÓN'!Y112:Y114)</f>
        <v>#REF!</v>
      </c>
      <c r="E50" s="192" t="e">
        <f>_xlfn.CONCAT('PLAN DE ACCIÓN'!#REF!,"   ",'PLAN DE ACCIÓN'!Z112:Z114)</f>
        <v>#REF!</v>
      </c>
    </row>
    <row r="51" spans="3:5">
      <c r="C51">
        <v>49</v>
      </c>
      <c r="D51" s="192" t="e">
        <f>_xlfn.CONCAT('PLAN DE ACCIÓN'!#REF!,"   ",'PLAN DE ACCIÓN'!Y113:Y115)</f>
        <v>#REF!</v>
      </c>
      <c r="E51" s="192" t="e">
        <f>_xlfn.CONCAT('PLAN DE ACCIÓN'!#REF!,"   ",'PLAN DE ACCIÓN'!Z113:Z115)</f>
        <v>#REF!</v>
      </c>
    </row>
    <row r="52" spans="3:5">
      <c r="C52">
        <v>50</v>
      </c>
      <c r="D52" s="192" t="e">
        <f>_xlfn.CONCAT('PLAN DE ACCIÓN'!#REF!,"   ",'PLAN DE ACCIÓN'!Y114:Y116)</f>
        <v>#REF!</v>
      </c>
      <c r="E52" s="192" t="e">
        <f>_xlfn.CONCAT('PLAN DE ACCIÓN'!#REF!,"   ",'PLAN DE ACCIÓN'!Z114:Z116)</f>
        <v>#REF!</v>
      </c>
    </row>
    <row r="53" spans="3:5">
      <c r="C53">
        <v>51</v>
      </c>
      <c r="D53" s="192" t="e">
        <f>_xlfn.CONCAT('PLAN DE ACCIÓN'!#REF!,"   ",'PLAN DE ACCIÓN'!Y115:Y117)</f>
        <v>#REF!</v>
      </c>
      <c r="E53" s="192" t="e">
        <f>_xlfn.CONCAT('PLAN DE ACCIÓN'!#REF!,"   ",'PLAN DE ACCIÓN'!Z115:Z117)</f>
        <v>#REF!</v>
      </c>
    </row>
    <row r="54" spans="3:5">
      <c r="C54">
        <v>52</v>
      </c>
      <c r="D54" s="192" t="e">
        <f>_xlfn.CONCAT('PLAN DE ACCIÓN'!#REF!,"   ",'PLAN DE ACCIÓN'!Y120:Y122)</f>
        <v>#REF!</v>
      </c>
      <c r="E54" s="192" t="e">
        <f>_xlfn.CONCAT('PLAN DE ACCIÓN'!#REF!,"   ",'PLAN DE ACCIÓN'!Z120:Z122)</f>
        <v>#REF!</v>
      </c>
    </row>
    <row r="55" spans="3:5">
      <c r="C55">
        <v>53</v>
      </c>
      <c r="D55" s="192" t="e">
        <f>_xlfn.CONCAT('PLAN DE ACCIÓN'!#REF!,"   ",'PLAN DE ACCIÓN'!Y121:Y122)</f>
        <v>#REF!</v>
      </c>
      <c r="E55" s="192" t="e">
        <f>_xlfn.CONCAT('PLAN DE ACCIÓN'!#REF!,"   ",'PLAN DE ACCIÓN'!Z121:Z122)</f>
        <v>#REF!</v>
      </c>
    </row>
    <row r="56" spans="3:5">
      <c r="C56">
        <v>54</v>
      </c>
      <c r="D56" s="192" t="e">
        <f>_xlfn.CONCAT('PLAN DE ACCIÓN'!#REF!,"   ",'PLAN DE ACCIÓN'!#REF!)</f>
        <v>#REF!</v>
      </c>
      <c r="E56" s="192" t="e">
        <f>_xlfn.CONCAT('PLAN DE ACCIÓN'!#REF!,"   ",'PLAN DE ACCIÓN'!#REF!)</f>
        <v>#REF!</v>
      </c>
    </row>
    <row r="57" spans="3:5">
      <c r="C57">
        <v>55</v>
      </c>
      <c r="D57" s="192" t="e">
        <f>_xlfn.CONCAT('PLAN DE ACCIÓN'!#REF!,"   ",'PLAN DE ACCIÓN'!#REF!)</f>
        <v>#REF!</v>
      </c>
      <c r="E57" s="192" t="e">
        <f>_xlfn.CONCAT('PLAN DE ACCIÓN'!#REF!,"   ",'PLAN DE ACCIÓN'!#REF!)</f>
        <v>#REF!</v>
      </c>
    </row>
    <row r="58" spans="3:5">
      <c r="C58">
        <v>56</v>
      </c>
      <c r="D58" s="192" t="e">
        <f>_xlfn.CONCAT('PLAN DE ACCIÓN'!#REF!,"   ",'PLAN DE ACCIÓN'!#REF!)</f>
        <v>#REF!</v>
      </c>
      <c r="E58" s="192" t="e">
        <f>_xlfn.CONCAT('PLAN DE ACCIÓN'!#REF!,"   ",'PLAN DE ACCIÓN'!#REF!)</f>
        <v>#REF!</v>
      </c>
    </row>
    <row r="59" spans="3:5">
      <c r="C59">
        <v>57</v>
      </c>
      <c r="D59" s="192" t="e">
        <f>_xlfn.CONCAT('PLAN DE ACCIÓN'!#REF!,"   ",'PLAN DE ACCIÓN'!Y10:Y12)</f>
        <v>#REF!</v>
      </c>
      <c r="E59" s="192" t="e">
        <f>_xlfn.CONCAT('PLAN DE ACCIÓN'!#REF!,"   ",'PLAN DE ACCIÓN'!Z10:Z12)</f>
        <v>#REF!</v>
      </c>
    </row>
    <row r="60" spans="3:5">
      <c r="C60">
        <v>58</v>
      </c>
      <c r="D60" s="192" t="e">
        <f>_xlfn.CONCAT('PLAN DE ACCIÓN'!#REF!,"   ",'PLAN DE ACCIÓN'!Y15:Y17)</f>
        <v>#REF!</v>
      </c>
      <c r="E60" s="192" t="e">
        <f>_xlfn.CONCAT('PLAN DE ACCIÓN'!#REF!,"   ",'PLAN DE ACCIÓN'!Z15:Z17)</f>
        <v>#REF!</v>
      </c>
    </row>
    <row r="61" spans="3:5">
      <c r="C61">
        <v>59</v>
      </c>
      <c r="D61" s="192" t="e">
        <f>_xlfn.CONCAT('PLAN DE ACCIÓN'!#REF!,"   ",'PLAN DE ACCIÓN'!Y16:Y18)</f>
        <v>#REF!</v>
      </c>
      <c r="E61" s="192" t="e">
        <f>_xlfn.CONCAT('PLAN DE ACCIÓN'!#REF!,"   ",'PLAN DE ACCIÓN'!Z16:Z18)</f>
        <v>#REF!</v>
      </c>
    </row>
    <row r="62" spans="3:5">
      <c r="C62">
        <v>60</v>
      </c>
      <c r="D62" s="192" t="e">
        <f>_xlfn.CONCAT('PLAN DE ACCIÓN'!#REF!,"   ",'PLAN DE ACCIÓN'!Y17:Y19)</f>
        <v>#REF!</v>
      </c>
      <c r="E62" s="192" t="e">
        <f>_xlfn.CONCAT('PLAN DE ACCIÓN'!#REF!,"   ",'PLAN DE ACCIÓN'!Z17:Z19)</f>
        <v>#REF!</v>
      </c>
    </row>
    <row r="63" spans="3:5">
      <c r="C63">
        <v>61</v>
      </c>
      <c r="D63" s="192" t="e">
        <f>_xlfn.CONCAT('PLAN DE ACCIÓN'!#REF!,"   ",'PLAN DE ACCIÓN'!Y23:Y25)</f>
        <v>#REF!</v>
      </c>
      <c r="E63" s="192" t="e">
        <f>_xlfn.CONCAT('PLAN DE ACCIÓN'!#REF!,"   ",'PLAN DE ACCIÓN'!Z23:Z25)</f>
        <v>#REF!</v>
      </c>
    </row>
    <row r="64" spans="3:5">
      <c r="C64">
        <v>62</v>
      </c>
      <c r="D64" s="192" t="e">
        <f>_xlfn.CONCAT('PLAN DE ACCIÓN'!#REF!,"   ",'PLAN DE ACCIÓN'!Y24:Y27)</f>
        <v>#REF!</v>
      </c>
      <c r="E64" s="192" t="e">
        <f>_xlfn.CONCAT('PLAN DE ACCIÓN'!#REF!,"   ",'PLAN DE ACCIÓN'!Z24:Z27)</f>
        <v>#REF!</v>
      </c>
    </row>
    <row r="65" spans="3:5">
      <c r="C65">
        <v>63</v>
      </c>
      <c r="D65" s="192" t="e">
        <f>_xlfn.CONCAT('PLAN DE ACCIÓN'!#REF!,"   ",'PLAN DE ACCIÓN'!Y25:Y28)</f>
        <v>#REF!</v>
      </c>
      <c r="E65" s="192" t="e">
        <f>_xlfn.CONCAT('PLAN DE ACCIÓN'!#REF!,"   ",'PLAN DE ACCIÓN'!Z25:Z28)</f>
        <v>#REF!</v>
      </c>
    </row>
    <row r="66" spans="3:5">
      <c r="C66">
        <v>64</v>
      </c>
      <c r="D66" s="192" t="e">
        <f>_xlfn.CONCAT('PLAN DE ACCIÓN'!#REF!,"   ",'PLAN DE ACCIÓN'!Y27:Y146)</f>
        <v>#REF!</v>
      </c>
      <c r="E66" s="192" t="e">
        <f>_xlfn.CONCAT('PLAN DE ACCIÓN'!#REF!,"   ",'PLAN DE ACCIÓN'!Z27:Z146)</f>
        <v>#REF!</v>
      </c>
    </row>
    <row r="67" spans="3:5">
      <c r="C67">
        <v>65</v>
      </c>
      <c r="D67" s="192" t="e">
        <f>_xlfn.CONCAT('PLAN DE ACCIÓN'!#REF!,"   ",'PLAN DE ACCIÓN'!Y28:Y148)</f>
        <v>#REF!</v>
      </c>
      <c r="E67" s="192" t="e">
        <f>_xlfn.CONCAT('PLAN DE ACCIÓN'!#REF!,"   ",'PLAN DE ACCIÓN'!Z28:Z148)</f>
        <v>#REF!</v>
      </c>
    </row>
    <row r="68" spans="3:5">
      <c r="C68">
        <v>66</v>
      </c>
      <c r="D68" s="192" t="e">
        <f>_xlfn.CONCAT('PLAN DE ACCIÓN'!#REF!,"   ",'PLAN DE ACCIÓN'!Y146:Y148)</f>
        <v>#REF!</v>
      </c>
      <c r="E68" s="192" t="e">
        <f>_xlfn.CONCAT('PLAN DE ACCIÓN'!#REF!,"   ",'PLAN DE ACCIÓN'!Z146:Z148)</f>
        <v>#REF!</v>
      </c>
    </row>
    <row r="69" spans="3:5">
      <c r="C69">
        <v>67</v>
      </c>
      <c r="D69" s="192" t="e">
        <f>_xlfn.CONCAT('PLAN DE ACCIÓN'!#REF!,"   ",'PLAN DE ACCIÓN'!Y148:Y148)</f>
        <v>#REF!</v>
      </c>
      <c r="E69" s="192" t="e">
        <f>_xlfn.CONCAT('PLAN DE ACCIÓN'!#REF!,"   ",'PLAN DE ACCIÓN'!Z148:Z148)</f>
        <v>#REF!</v>
      </c>
    </row>
    <row r="70" spans="3:5">
      <c r="C70">
        <v>68</v>
      </c>
      <c r="D70" s="192" t="e">
        <f>_xlfn.CONCAT('PLAN DE ACCIÓN'!#REF!,"   ",'PLAN DE ACCIÓN'!Y32:Y34)</f>
        <v>#REF!</v>
      </c>
      <c r="E70" s="192" t="e">
        <f>_xlfn.CONCAT('PLAN DE ACCIÓN'!#REF!,"   ",'PLAN DE ACCIÓN'!Z32:Z34)</f>
        <v>#REF!</v>
      </c>
    </row>
    <row r="71" spans="3:5" ht="82.5" customHeight="1">
      <c r="D71" s="192" t="e">
        <f>_xlfn.CONCAT('PLAN DE ACCIÓN'!#REF!,"   ",'PLAN DE ACCIÓN'!Y39:Y154)</f>
        <v>#REF!</v>
      </c>
      <c r="E71" s="192" t="e">
        <f>_xlfn.CONCAT('PLAN DE ACCIÓN'!#REF!,"   ",'PLAN DE ACCIÓN'!Z39:Z154)</f>
        <v>#REF!</v>
      </c>
    </row>
    <row r="72" spans="3:5" ht="82.5" customHeight="1">
      <c r="D72" s="192" t="e">
        <f>_xlfn.CONCAT('PLAN DE ACCIÓN'!#REF!,"   ",'PLAN DE ACCIÓN'!Y40:Y155)</f>
        <v>#REF!</v>
      </c>
      <c r="E72" s="192" t="e">
        <f>_xlfn.CONCAT('PLAN DE ACCIÓN'!#REF!,"   ",'PLAN DE ACCIÓN'!Z40:Z155)</f>
        <v>#REF!</v>
      </c>
    </row>
    <row r="73" spans="3:5" ht="82.5" customHeight="1">
      <c r="D73" s="192" t="e">
        <f>_xlfn.CONCAT('PLAN DE ACCIÓN'!#REF!,"   ",'PLAN DE ACCIÓN'!Y154:Y156)</f>
        <v>#REF!</v>
      </c>
      <c r="E73" s="192" t="e">
        <f>_xlfn.CONCAT('PLAN DE ACCIÓN'!#REF!,"   ",'PLAN DE ACCIÓN'!Z154:Z156)</f>
        <v>#REF!</v>
      </c>
    </row>
    <row r="74" spans="3:5" ht="82.5" customHeight="1">
      <c r="D74" s="192" t="e">
        <f>_xlfn.CONCAT('PLAN DE ACCIÓN'!#REF!,"   ",'PLAN DE ACCIÓN'!Y156:Y157)</f>
        <v>#REF!</v>
      </c>
      <c r="E74" s="192" t="e">
        <f>_xlfn.CONCAT('PLAN DE ACCIÓN'!#REF!,"   ",'PLAN DE ACCIÓN'!Z156:Z157)</f>
        <v>#REF!</v>
      </c>
    </row>
    <row r="75" spans="3:5" ht="82.5" customHeight="1">
      <c r="D75" s="192" t="e">
        <f>_xlfn.CONCAT('PLAN DE ACCIÓN'!#REF!,"   ",'PLAN DE ACCIÓN'!Y157:Y157)</f>
        <v>#REF!</v>
      </c>
      <c r="E75" s="192" t="e">
        <f>_xlfn.CONCAT('PLAN DE ACCIÓN'!#REF!,"   ",'PLAN DE ACCIÓN'!Z157:Z157)</f>
        <v>#REF!</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00E21-AA37-4B3E-A3C7-4D3D8937213B}">
  <dimension ref="C1:L72"/>
  <sheetViews>
    <sheetView topLeftCell="I1" workbookViewId="0">
      <selection activeCell="K2" sqref="K2:L72"/>
    </sheetView>
  </sheetViews>
  <sheetFormatPr baseColWidth="10" defaultRowHeight="15"/>
  <cols>
    <col min="8" max="9" width="44.28515625" customWidth="1"/>
    <col min="11" max="11" width="43.5703125" style="191" customWidth="1"/>
    <col min="12" max="12" width="44.7109375" style="191" customWidth="1"/>
  </cols>
  <sheetData>
    <row r="1" spans="3:12">
      <c r="C1">
        <v>1</v>
      </c>
      <c r="D1">
        <v>2</v>
      </c>
      <c r="E1">
        <v>3</v>
      </c>
      <c r="F1">
        <v>4</v>
      </c>
    </row>
    <row r="2" spans="3:12" ht="50.25" customHeight="1">
      <c r="C2" s="194" t="s">
        <v>880</v>
      </c>
      <c r="D2" s="193" t="s">
        <v>881</v>
      </c>
      <c r="E2" s="193" t="s">
        <v>882</v>
      </c>
      <c r="F2" s="193" t="s">
        <v>883</v>
      </c>
      <c r="H2" s="192" t="str">
        <f>_xlfn.CONCAT(C2,"   ",E2)</f>
        <v>Trim_I: No se presentaron nombramientos  durante el primer trimestrede 2023   Trim_II: De acuerdo a la proyección de ejecución el Plan de previsión de recursos humanos  para el segundo trimestre  presentó un avance del 25%, como resultado de lo anterior del total de  341 cargos financiados  con 321 cargos provistos  y 20 cargos vacantes.</v>
      </c>
      <c r="I2" s="192" t="str">
        <f>_xlfn.CONCAT(D2,"   ",F2)</f>
        <v>Trim_I: El área adjunta el informe de seguimiento a la actividad, el cual refleja un cumplimiento del 25% para e trimestre, este corresponde al planeado.   Trim_II: El área presenta el informe solicitado, por lo tanto se otorga un porcentaje de avance del 25 % para este segundo trimestre.</v>
      </c>
      <c r="K2" s="192" t="s">
        <v>1152</v>
      </c>
      <c r="L2" s="192" t="s">
        <v>1153</v>
      </c>
    </row>
    <row r="3" spans="3:12" ht="15" customHeight="1">
      <c r="C3" s="194" t="s">
        <v>884</v>
      </c>
      <c r="D3" s="193" t="s">
        <v>885</v>
      </c>
      <c r="E3" s="193" t="s">
        <v>886</v>
      </c>
      <c r="F3" s="193" t="s">
        <v>887</v>
      </c>
      <c r="H3" s="192" t="str">
        <f t="shared" ref="H3:H66" si="0">_xlfn.CONCAT(C3,"   ",E3)</f>
        <v xml:space="preserve">Trim_I: A corte del primer trimestre, se ha logrado suscribir un contrato, el cual hace referencia al CTO 066 de 2023, cuyo objeto es: Instalación, mantenimiento y puesta en marcha de plantas electricas y mantenimiento de infraestructura electrica y adecuaciones a los asociados para los ERON. No se adjunta aun la matriz de seguimiento, porque apenas se contrató.   Trim_II: A corte del primer trimestre, se ha logrado suscribir un contrato, el cual hace referencia al CTO 066 de 2023, cuyo objeto es: Instalación, mantenimiento y puesta en marcha de plantas electricas y mantenimiento de infraestructura electrica y adecuaciones a los asociados para los ERON. No se adjunta aun la matriz de seguimiento, dado que el CTO de encuentra en proceso de sesión. Al obtener acta de inició se podra anexar el contrato en la matriz, para asi lograr llevar un seguimiento de este. </v>
      </c>
      <c r="I3" s="192" t="str">
        <f t="shared" ref="I3:I66" si="1">_xlfn.CONCAT(D3,"   ",F3)</f>
        <v>Trim_I: Se evidencia que el área realiza seguimiento a la ejecución contractual y anexan la matriz como soporte, por lo anterior se otorga un 25% para el trimestre.   Trim_II: El área presenta los soportes de seguimiento, por lo tanto se otorga un porcentaje de avance del 25% para el segundo trimestre.</v>
      </c>
      <c r="K3" s="192" t="s">
        <v>1154</v>
      </c>
      <c r="L3" s="192" t="s">
        <v>1155</v>
      </c>
    </row>
    <row r="4" spans="3:12" ht="15" customHeight="1">
      <c r="C4" s="194" t="s">
        <v>888</v>
      </c>
      <c r="D4" s="193" t="s">
        <v>889</v>
      </c>
      <c r="E4" s="193" t="s">
        <v>890</v>
      </c>
      <c r="F4" s="193" t="s">
        <v>891</v>
      </c>
      <c r="H4" s="192" t="str">
        <f t="shared" si="0"/>
        <v>Trim_I: Segun el CEN, se identifica que en el primer trimestre, la subdirección a ejecutado del presupuesto obligado un 0,04%, esto lo podemos comprender de la siguiente forma: CEN arroja que a corte de 31 de marzo de la vigencia del presupuesto total asignado para 2023 ($100,246,701,770,00 COP), se ha obligado un total de $44,574,634,00 COP. Se pude evidenciar en el CEN como documento adjunto, el total del presupuesto obligado.   Trim_II: Se evidencia, según el CEN, que para le segundo trimistre de la vigencia, se ha obligado un 1% del presupuesto. indicado de la siguiente forma: CEN arroja que de 1 de abril al 30 de junio del año en curso, se obligó un total de $1,147,568,970,00 COP, del presupuesto total asignado ($100,246,701,770, COP)</v>
      </c>
      <c r="I4" s="192" t="str">
        <f t="shared" si="1"/>
        <v>Trim_I: El area adjunta el CEN de pagos en el cual se evidencia un 0,04% de ejecución, aunque es bajo, el área no proyecto para este trimestre avance, es apartir del segundo trimestre cuando se debe avanzar en esta actividad.    Trim_II: Acorde a la información suministrada por el área con relacion al avance de ejecucion presupuestal, se otorga un porcentaje 1% para el segundo trimestre.</v>
      </c>
      <c r="K4" s="192" t="s">
        <v>1156</v>
      </c>
      <c r="L4" s="192" t="s">
        <v>1157</v>
      </c>
    </row>
    <row r="5" spans="3:12" ht="15" customHeight="1">
      <c r="C5" s="194" t="s">
        <v>892</v>
      </c>
      <c r="D5" s="194" t="s">
        <v>893</v>
      </c>
      <c r="E5" s="194" t="s">
        <v>894</v>
      </c>
      <c r="F5" s="194" t="s">
        <v>895</v>
      </c>
      <c r="H5" s="192" t="str">
        <f t="shared" si="0"/>
        <v>Trm_I: Durante el primer semestre de 2023 no se adelantaron mesas de trabajo, dado que el INPEC esta pendiente de asignar funcionario que asistira como delegado a las mesas de trabajo en el desarrollo del Documento de Lineamientos de Diseño.   Trim_II: Durante el segundo semestre de 2023  se adelantaron mesas de trabajo con los profesionales especialiados de la Subdirección de Seguimiento en la revisión de diseños de los proyectos que actualmente se encuentran en desarrollo, lo que permite contar con insumos para la elaboración  del Documento de Lineamientos de Diseño.
Se anexan actas reunión</v>
      </c>
      <c r="I5" s="192" t="str">
        <f t="shared" si="1"/>
        <v>Trim_I:  A pesar que el área reporta en la autoevaluación un porcentaje del 15% de avance en la actividad, no se otorga, debido a que no se evidencian acciones para el cumplimiento de la misma, tampoco reportan un sustento o soporte.    Trim_II: El área aporta actas de mesas de trabajo en las cuales se evidencia  el seguimiento, sin embargo no se presenta el documento de % de avance de  Lineamientos de Diseño, Operación y Dotación para la Infraestructura. Por lo tanto se otorga 20% de avance para el segundo trimestre.</v>
      </c>
      <c r="K5" s="192" t="s">
        <v>1158</v>
      </c>
      <c r="L5" s="192" t="s">
        <v>1159</v>
      </c>
    </row>
    <row r="6" spans="3:12" ht="15" customHeight="1">
      <c r="C6" s="194" t="s">
        <v>896</v>
      </c>
      <c r="D6" s="205" t="s">
        <v>897</v>
      </c>
      <c r="E6" s="193" t="s">
        <v>898</v>
      </c>
      <c r="F6" s="193" t="s">
        <v>899</v>
      </c>
      <c r="H6" s="192" t="str">
        <f t="shared" si="0"/>
        <v>Trim_I: Respecto a esta actividad aún no hay avances dado que los documentos precontractuales y contractuales estan previstos para el segundo trimestre de la vigencia, una vez se adelante el proceso de solicitud de vigencia futura de 2024 y estructuración de borrador de pliegos de condiciones para licitación pública.
   Trim_II: Esta actividad aún no hay avances dado que los documentos precontractuales y contractuales estan previstos para el tercer trimestre de la vigencia, una vez se adelante el proceso de solicitud de vigencia futura de 2024 y estructuración de borrador de pliegos de condiciones para licitación pública.</v>
      </c>
      <c r="I6" s="192" t="str">
        <f t="shared" si="1"/>
        <v>Trim_I: El área aún no reporta avance en la actividad, se estan realiuzando acciones las cuales seran relacionadas en el segundo trimestre    Trim_II: El área aún no reporta avance en la actividad, se estan realizando acciones las cuales seran relacionadas en el tercer trimestre por lo tanto no se otorga porcentaje de avance para este trimestre.</v>
      </c>
      <c r="K6" s="192" t="s">
        <v>1160</v>
      </c>
      <c r="L6" s="192" t="s">
        <v>1161</v>
      </c>
    </row>
    <row r="7" spans="3:12" ht="15" customHeight="1">
      <c r="C7" s="194" t="s">
        <v>900</v>
      </c>
      <c r="D7" s="193" t="s">
        <v>901</v>
      </c>
      <c r="E7" s="193" t="s">
        <v>902</v>
      </c>
      <c r="F7" s="193" t="s">
        <v>899</v>
      </c>
      <c r="H7" s="192" t="str">
        <f t="shared" si="0"/>
        <v xml:space="preserve">Trim_I: Respecto a esta actividad aún no hay avances dado que los documentos precontractuales y contractuales estan previstos para el segundo trimestre de la vigencia, una vez se adelante el proceso de solicitud de vigencia futura de 2024 y estructuración de borrador de pliegos de condiciones para licitación pública.   Trim_II: Esta actividad aún no hay avances dado que los documentos precontractuales y contractuales estan previstos para el tercer trimestre de la vigencia, una vez se adelante el proceso de solicitud de vigencia futura de 2024 y estructuración de borrador de pliegos de condiciones para licitación pública.
</v>
      </c>
      <c r="I7" s="192" t="str">
        <f t="shared" si="1"/>
        <v>Trim_I: El área aún no reporta avance en la actividad, se estan realiuzando acciones las cuales seran relacionadas en el segundo trimestre    Trim_II: El área aún no reporta avance en la actividad, se estan realizando acciones las cuales seran relacionadas en el tercer trimestre por lo tanto no se otorga porcentaje de avance para este trimestre.</v>
      </c>
      <c r="K7" s="192" t="s">
        <v>1162</v>
      </c>
      <c r="L7" s="192" t="s">
        <v>1161</v>
      </c>
    </row>
    <row r="8" spans="3:12" ht="15" customHeight="1">
      <c r="C8" s="194" t="s">
        <v>903</v>
      </c>
      <c r="D8" s="193" t="s">
        <v>904</v>
      </c>
      <c r="E8" s="193" t="s">
        <v>905</v>
      </c>
      <c r="F8" s="193" t="s">
        <v>906</v>
      </c>
      <c r="H8" s="192" t="str">
        <f t="shared" si="0"/>
        <v>Trim_I: La interventoría radicó el informe de ejecución de actividades del mes de enero de 2023 el día 10 de marzo de 2023, respecto al cual se han realizado algunas observaciones y solicitudes de subsanación, por tanto, no se ha generado el informe de supervisión definitivo para este periodo, No obstante, se remite como soporte del seguimiento que se realiza permanentemente a la interventoría oficios y comunicaciones realizadas en el marco de la supervisión.   Trim_II: La interventoría radicó el informe de ejecución de actividades del mes de abril de 2023, respecto al cual esta en revisió para emisión de observaciones por parte del equipo tecnico por tanto, no se ha generado el informe de supervisión definitivo para este periodo.</v>
      </c>
      <c r="I8" s="192" t="str">
        <f t="shared" si="1"/>
        <v>Trim_I: Se está realizando seguimiento a la interventoría, sin embargo, no se asigna avance porcentual debido a que no anexan informe final de seguimiento.    Trim_II: El área presenta un informe mensual de interventoria que corresponde al mes de abril de 2023, por lo tanto se otorga un porcenjate de avance del 8,4 % para el segundo trimestre.</v>
      </c>
      <c r="K8" s="192" t="s">
        <v>1163</v>
      </c>
      <c r="L8" s="192" t="s">
        <v>1164</v>
      </c>
    </row>
    <row r="9" spans="3:12" ht="15" customHeight="1">
      <c r="C9" s="194" t="s">
        <v>907</v>
      </c>
      <c r="D9" s="193" t="s">
        <v>908</v>
      </c>
      <c r="E9" s="193" t="s">
        <v>909</v>
      </c>
      <c r="F9" s="193" t="s">
        <v>910</v>
      </c>
      <c r="H9" s="192" t="str">
        <f t="shared" si="0"/>
        <v>Trim_I: Con corte al 30 de marzo de 2023 se ha comprometido un total de $376.523.863.115,95  del rubro de alimentación para internos, equivalente al 58% del presupuesto asignado para la vigencia, evidenciando un cumplimiento de la presente actividad, como evidencia se remite CEN de compromisos.   Trim_II: Para el primer trimestre se tenia un  58% de avance referente al presupesto inincial, pero a corte a junio 30 de los procesos de adquisición de bienes , presentaron una ejecución del 48,73%, para el segundo trimestre el porcentaje presentado es menor en razón a que el presuesto inicial se le fue adicionado 36 millones de pesos.</v>
      </c>
      <c r="I9" s="192" t="str">
        <f t="shared" si="1"/>
        <v>Trim_I: El área soporta con el CEN de pagos un avance de 58% el cual se calculo a partir de la relación entre lo comprometido y lo asignado para la vigencia    Trim_II: El área para estre trimestre manifiesta que se sealizo una adición de presupuesto, debido a esto el % de avance se redujo de 58% a 48,73% para estre trimestre. Como el % ya habia sido asignado no se reporta porcentaje de avance para este trimestre.</v>
      </c>
      <c r="K9" s="192" t="s">
        <v>1165</v>
      </c>
      <c r="L9" s="192" t="s">
        <v>1166</v>
      </c>
    </row>
    <row r="10" spans="3:12" ht="15" customHeight="1">
      <c r="C10" s="196" t="s">
        <v>911</v>
      </c>
      <c r="D10" s="195" t="s">
        <v>912</v>
      </c>
      <c r="E10" s="195" t="s">
        <v>913</v>
      </c>
      <c r="F10" s="195" t="s">
        <v>914</v>
      </c>
      <c r="H10" s="192" t="str">
        <f t="shared" si="0"/>
        <v>Trim_I: El día 12 de abril de 2023, se llevó a cabo sesión del Consejo Directivo del Fondo Nacional de Salud, en el cual se presentó la distribución presupuestal sobre los recursos asignados por M. Hacienda a la USPEC para el Fondo, por un valor de $270.000 millones para el año, aun cuando en el anteproyecto de presupuesto se estableció la necesidad por $320.000 millones. En ese sentido, el rubro para la contratación de interventoría y/o de auditoría de calidad, quedó desfinanciada hasta que M. Hacienda permita mayores recursos. Por lo pronto, la DILOG continuará realizando la supervisión al contrato de fiducia mercantil desde el Grupo de Salud y la Auditoría de Calidad a los servicios, conforme lo establecido en la Ley 1474 de 2011 y el Decreto 1069 de 2015, respectivamente. (a la espera de la entrega de la acta de reunión realizada el 12 de abril del 2023)   Trim_II: El rubro para la contratación de interventoría y/o de auditoría de calidad, quedó desfinanciada hasta que M. Hacienda permita mayores recursos. Por lo pronto, la DILOG continuará realizando la supervisión al contrato de fiducia mercantil desde el Grupo de Salud y la Auditoría de Calidad a los servicios, conforme lo establecido en la Ley 1474 de 2011 y el Decreto 1069 de 2015, respectivamente. (a la espera de la entrega de la acta de reunión realizada el 12 de abril del 2023)</v>
      </c>
      <c r="I10" s="192" t="str">
        <f t="shared" si="1"/>
        <v>Trim_I: No se otorga avance porcentual debido a que no cuentan con la documentación requerida, no se cumplio, debido a que no aprobaron presupuesto, el área gestiono las mesas de trabajo y el consejo para la obtención de los recursos.    Trim_II: No se otorga porcentaje de avance, debido a que la interventoría y/o de auditoría de calidad, quedó desfinanciada hasta que M. Hacienda permita mayores recursos. Por lo tanto no se asigna porcentaje de avance para este trimestre.</v>
      </c>
      <c r="K10" s="192" t="s">
        <v>1167</v>
      </c>
      <c r="L10" s="192" t="s">
        <v>1168</v>
      </c>
    </row>
    <row r="11" spans="3:12" ht="15" customHeight="1">
      <c r="C11" s="194" t="s">
        <v>915</v>
      </c>
      <c r="D11" s="193" t="s">
        <v>916</v>
      </c>
      <c r="E11" s="193" t="s">
        <v>917</v>
      </c>
      <c r="F11" s="193" t="s">
        <v>918</v>
      </c>
      <c r="H11" s="192" t="str">
        <f t="shared" si="0"/>
        <v>Trim_I: Se adjunta Contrato0147-2022 para la adquisición del sistema de información de historias clínicas para la administración y gestión de la atención en salud de la PPL a cargo del INPEC. desde el 18 de octubre  hasta el 1 de mayo del 2023.   Trim_II: Se adjunta Otrosi N°4  del contrato 0147 del 2022 el cual amplia el plazo de servicio de historía clinica hasta el 29 de diciembre del 2023. cubriendo así casi en su totalidad la presente vigencia</v>
      </c>
      <c r="I11" s="192" t="str">
        <f t="shared" si="1"/>
        <v>Trim_I: El área logra un 25% de la actividad, adjunta conttrato como evidencia.    Trin_II: El área presenta el otro sí de contrato que soporta la contratacion del servicio hasta el mes de diciembre de 2023, por lo tanto se otorga el 75% de avance para el segundo trimestre.</v>
      </c>
      <c r="K11" s="192" t="s">
        <v>1169</v>
      </c>
      <c r="L11" s="192" t="s">
        <v>1170</v>
      </c>
    </row>
    <row r="12" spans="3:12" ht="15" customHeight="1">
      <c r="C12" s="194" t="s">
        <v>919</v>
      </c>
      <c r="D12" s="194" t="s">
        <v>920</v>
      </c>
      <c r="E12" s="193" t="s">
        <v>921</v>
      </c>
      <c r="F12" s="193" t="s">
        <v>922</v>
      </c>
      <c r="H12" s="192" t="str">
        <f t="shared" si="0"/>
        <v>Trim_I: Se adjunto contrato 059 del 2023 "ATENCIÓN INTEGRAL EN SALUD Y LA PREVENCIÓN DE LA ENFERMEDAD, LA PROMOCIÓN Y MANTENIMIENTO DE LA SALUD DE LA POBLACIÓN PRIVADA DE LA LIBERTAD –PPL A CARGO DEL INPEC" con el cual se garantiza la prestación del servicio de salud a toda  la PPL a cargo de INPEC  a nivel nacional. 
2. se adjunta estuvio previo en el cual se relaciona el articulo 65 de la ley 1709 del 2014 (pag.1 ) en la que establece  “Las personas privadas de la libertad tendrán acceso a todos los servicios del sistema general de salud de conformidad con lo establecido en la ley sin discriminación por su condición jurídica. Se garantizarán la prevención, diagnóstico temprano y tratamiento adecuado de todas las patologías físicas o mentales. Cualquier tratamiento médico, quirúrgico o psiquiátrico que se determine como necesario para el cumplimiento de este fin será aplicado sin necesidad de resolución judicial que lo ordene. En todo caso el tratamiento médico o la intervención quirúrgica deberán realizarse garantizando el respeto a la dignidad humana de las personas privadas de la libertad”.   Trim:II: Se adjunta Informe de Cumplimiento</v>
      </c>
      <c r="I12" s="192" t="str">
        <f t="shared" si="1"/>
        <v>Trim_I: Se otorga un 25% de ejecución en la actividad, el a´rea adjunta contrato que da cuenta y soporta el cumplimiento del mismo.    Trim_II: El área presenta el contrato que soporta la conmtratacion hasta el mes de diciembre de 2023, por lo tanto se otorga el 75% de avance para el segundo trimestre.</v>
      </c>
      <c r="K12" s="192" t="s">
        <v>1171</v>
      </c>
      <c r="L12" s="192" t="s">
        <v>1172</v>
      </c>
    </row>
    <row r="13" spans="3:12" ht="15" customHeight="1">
      <c r="C13" s="204" t="s">
        <v>923</v>
      </c>
      <c r="D13" s="194" t="s">
        <v>924</v>
      </c>
      <c r="E13" s="194" t="s">
        <v>925</v>
      </c>
      <c r="F13" s="194" t="s">
        <v>926</v>
      </c>
      <c r="H13" s="192" t="str">
        <f t="shared" si="0"/>
        <v>Trim_I: De acuerdo con el término contractual, se recibió informe de gestión del mes de enero y de febrero del 2023 y aún se encuentra pendiente marzo por ser radicado.    Trim_II: Se encuentra en elaboración las observaciones a informes de gestión del Fondo PPL.</v>
      </c>
      <c r="I13" s="192" t="str">
        <f t="shared" si="1"/>
        <v>Trim_I: El área adjunta 2 informes de 3, correspondientes a los meses de enero y febrero, está pemdiente el informe del mes de marzo, por esto se otorga un 17 % de ejecución para el trimestre.   Trim_II: El área no reporte informes de seguimiento, por lo tanto no se otorga porcentaje de avance para este trimestre.</v>
      </c>
      <c r="K13" s="192" t="s">
        <v>1173</v>
      </c>
      <c r="L13" s="192" t="s">
        <v>1174</v>
      </c>
    </row>
    <row r="14" spans="3:12" ht="15" customHeight="1">
      <c r="C14" s="194" t="s">
        <v>927</v>
      </c>
      <c r="D14" s="193" t="s">
        <v>928</v>
      </c>
      <c r="E14" s="193" t="s">
        <v>929</v>
      </c>
      <c r="F14" s="193" t="s">
        <v>930</v>
      </c>
      <c r="H14" s="192" t="str">
        <f t="shared" si="0"/>
        <v xml:space="preserve">Trim_I: Se adjudico contrato 031 para la prestación de  vigilancia electronica hasta el el 31 de julio del 2023   Trim_II: Se adiciono el contrato 032 para la interventoria tecnica prestación del servicio de vigilancia electrónica hasta el 4 de noviembre de 2023, por un valor de 947,619,443. </v>
      </c>
      <c r="I14" s="192" t="str">
        <f t="shared" si="1"/>
        <v>Trim_I: Se otorga un 60% de avance en la actividad, el área relaciona los documentos soporte   Trim_II: El área presenta soportes de adicion de contrato hasta el 4 de noviembre del 2023, por lo tanto se otorga un porcentaje de avance del 20% para el segundo trimestre.</v>
      </c>
      <c r="K14" s="192" t="s">
        <v>1175</v>
      </c>
      <c r="L14" s="192" t="s">
        <v>1176</v>
      </c>
    </row>
    <row r="15" spans="3:12" ht="15" customHeight="1">
      <c r="C15" s="204" t="s">
        <v>931</v>
      </c>
      <c r="D15" s="206" t="s">
        <v>932</v>
      </c>
      <c r="E15" s="195" t="s">
        <v>933</v>
      </c>
      <c r="F15" s="195" t="s">
        <v>934</v>
      </c>
      <c r="H15" s="192" t="str">
        <f t="shared" si="0"/>
        <v>Trim_I: Se realiza la actualización de uno de los procedimientos adscritos a la Dirección de Gestión Contractual. El procediemiento CO-PR-012 Adquisiciones Tienda Virtual del Estado Colombiano_V2_copia_controlada; Se actualiza y se incluyen actividades para las adquisiciones a través de grandes almacenes. de igual manera se actualizo el formaro CO-FO-030        Estudios Previos Adquisiciones Bienes o Servicios por Tienda Virtual.    Trim_II:La dirección de Gestión contractual pese a su falta de personal para avanzar en el cumpliemineto de la Actividad se encuentra brajando en la actualización de los siguientes procediemtnos adscritos a la misma: 
CO-PR-010        Liquidación de contratos, convenios y órdenes de compra:  el 28 de junio se envia el avance realizado en las mess de trabajo realizadas entre la oficina de planeación y la DIGECO para evisión y continuar con el tramite. Se adjunta flujograma y procedimiento con avances. 
CO-PR-013 Procedimiento Administrativo Sancionatorio Contractual V02: El 10 de mayo se resivio ultimo avance realizado revisado por la Oficina de planeación y la DIGECO, para que esta ultima revise y ajuste la información general del procedimiento. 
CO-PR-012 Adquisiciones Tienda Virtual del Estado Colombiano: El 29 de mayo se entrego por pare de la Oficina de planeación la ultima revisión con ajustes de forma para revisón por parte de contractual y tramite de formalización en MIPGestión.</v>
      </c>
      <c r="I15" s="192" t="str">
        <f t="shared" si="1"/>
        <v>Trim_I: El área reporta avance en la actualización de uno de los procedimientos, lo que evidencia acciones en pro del cumplimiento de la actividad. Sin embargo dada la naturaleza del indicador no se puede otorgar un avance porcentual.     Trim_II: El área reporta avance en la actualización de tres porcedimientos, lo que evidencia acciones en pro del cumplimiento de la actividad. Se otorga un avance del 15% y cabe resaltar que el cumplimiento esta planteado para el cuarto trimestre.</v>
      </c>
      <c r="K15" s="192" t="s">
        <v>1177</v>
      </c>
      <c r="L15" s="192" t="s">
        <v>1178</v>
      </c>
    </row>
    <row r="16" spans="3:12" ht="15" customHeight="1">
      <c r="C16" s="204" t="s">
        <v>935</v>
      </c>
      <c r="D16" s="206" t="s">
        <v>936</v>
      </c>
      <c r="E16" s="206" t="s">
        <v>937</v>
      </c>
      <c r="F16" s="195" t="s">
        <v>938</v>
      </c>
      <c r="H16" s="192" t="str">
        <f t="shared" si="0"/>
        <v xml:space="preserve">Trim_I: A la fecha no se ha realizado la contratación del personal ideo para realizar las actualzaciones de los manuales. Razon por la cual no se ha avanzado con la actividad.     Trim_II: No ha sido posible avanzar en la gestión de la atualización del Manual de Supervisión ya que no se cuenta con personal suficiente en la Dirección. Por tal motivo se hace la comunica a la Dirección General solicitando su apoyo en la destinación de los recursos que permitan adelantar la contratación de la persona natural o jurídica que lleve a cabo la actualización de los manuales y procedimientos de la Dirección de Gestión Contractual. </v>
      </c>
      <c r="I16" s="192" t="str">
        <f t="shared" si="1"/>
        <v>Trim_I: No se reportan avances en esta actividad, es de aclarar que se planeo avance a partir del segundo trimestre    Trim_II: No se reportan avances en esta actividad, debido a que manifiestan falta de personal de apoyo, cabe resaltar de se realizo la solicitud a Direccion General, sin embargo no se otorga porcentaje de avance ya que esta actividad no se ha realizado.</v>
      </c>
      <c r="K16" s="192" t="s">
        <v>1179</v>
      </c>
      <c r="L16" s="192" t="s">
        <v>1180</v>
      </c>
    </row>
    <row r="17" spans="3:12" ht="15" customHeight="1">
      <c r="C17" s="194" t="s">
        <v>939</v>
      </c>
      <c r="D17" s="194" t="s">
        <v>940</v>
      </c>
      <c r="E17" s="193" t="s">
        <v>941</v>
      </c>
      <c r="F17" s="194" t="s">
        <v>942</v>
      </c>
      <c r="H17" s="192" t="str">
        <f t="shared" si="0"/>
        <v xml:space="preserve">Trim_I: Se adjudico contrato 032 para la  interventoría tecnica prestación de  vigilancia electronica hasta el el 20 de agosto del 2023   Trim_II: Se adiciono el contrato 031 en la suma de 11,226,767,156, con vigencia hasta el 15 de octubre  de 2023. 
Se adelantó tramite respectivo para el estudio mercado y consolidación de condiciones técnicas, jurídicas y financieras del nuevo proceso de licitación. Al respecto vease solicitud de información a cotizar radicado USPEC-IC-008-2023 en SECOP II. </v>
      </c>
      <c r="I17" s="192" t="str">
        <f t="shared" si="1"/>
        <v>Trim_I: Se otorga un 60% de avance en la actividad, el área relaciona los documentos soporte   Trim_II: El área presenta soportes de adicion de contrato hasta el 15 de Octubre del 2023, por lo tanto se otorga un porcentaje de avance del 20% para el segundo trimestre.</v>
      </c>
      <c r="K17" s="192" t="s">
        <v>1181</v>
      </c>
      <c r="L17" s="192" t="s">
        <v>1182</v>
      </c>
    </row>
    <row r="18" spans="3:12" ht="15" customHeight="1">
      <c r="C18" s="194" t="s">
        <v>943</v>
      </c>
      <c r="D18" s="194" t="s">
        <v>944</v>
      </c>
      <c r="E18" s="194" t="s">
        <v>945</v>
      </c>
      <c r="F18" s="193" t="s">
        <v>946</v>
      </c>
      <c r="H18" s="192" t="str">
        <f t="shared" si="0"/>
        <v>Trim_I: Se adjuntan los informes de enero, febrero y marzo.   Trim_II: Se adjuntan los informes de abril y mayo.</v>
      </c>
      <c r="I18" s="192" t="str">
        <f t="shared" si="1"/>
        <v>Trim_I: Se otorga un 25% de avance en la actividad, el área relaciona los informes del primer trimestre como soporte   Trim_II: El área presentan Informe de seguimiento de dos meses abril y mayo, por lo tanto se otorga un 17 % de porcentaje de avance para el segundo trimestre.</v>
      </c>
      <c r="K18" s="192" t="s">
        <v>1183</v>
      </c>
      <c r="L18" s="192" t="s">
        <v>1184</v>
      </c>
    </row>
    <row r="19" spans="3:12" ht="15" customHeight="1">
      <c r="C19" s="194" t="s">
        <v>947</v>
      </c>
      <c r="D19" s="205" t="s">
        <v>948</v>
      </c>
      <c r="E19" s="205" t="s">
        <v>949</v>
      </c>
      <c r="F19" s="193" t="s">
        <v>950</v>
      </c>
      <c r="H19" s="192" t="str">
        <f t="shared" si="0"/>
        <v>Trim_I: Se adjuntan tres informes precontractuales  para el servició de conectividad, 
1. Estudios previos procesos equipos de seguiridad informatica INPEC
2.  Estudio previos  servicio renovación ORACLE.   Trim_II: Durante el segundo semestre se plantearon los estudios previos para los procesos de: 
Radios: Radicado en DIGECO mediante memorando I-2023-001024 del 10 de abril de 2023. 
CCTV : Aún en estructuración.
Máquinas de Rayos X: Aún en estructuración.</v>
      </c>
      <c r="I19" s="192" t="str">
        <f t="shared" si="1"/>
        <v>Trim_I: El área adjunta los documentos precontractuales como soporte y se otorga un 50% según lo programado para el trimestre    Trim_II: El área no se presenta informe de gestión, razón por la cual no se otorga porcentaje de avance para el segundo trimestre.</v>
      </c>
      <c r="K19" s="192" t="s">
        <v>1185</v>
      </c>
      <c r="L19" s="192" t="s">
        <v>1186</v>
      </c>
    </row>
    <row r="20" spans="3:12" ht="15" customHeight="1">
      <c r="C20" s="194" t="s">
        <v>951</v>
      </c>
      <c r="D20" s="193" t="s">
        <v>952</v>
      </c>
      <c r="E20" s="193" t="s">
        <v>953</v>
      </c>
      <c r="F20" s="193" t="s">
        <v>954</v>
      </c>
      <c r="H20" s="192" t="str">
        <f t="shared" si="0"/>
        <v>Trim_I: Se adjuntan tres informes contractuales para el servició de conectividad, 
1. adicción al contrato 185-2022
2. contrato 084-2023 equipos de seguiridad informatica INPEC
3.  Orden de compra 104068-2023 para el servicio renovación ORACLE.   Trim_II: No se adjudicaron procesos nuevos a junio 30.</v>
      </c>
      <c r="I20" s="192" t="str">
        <f t="shared" si="1"/>
        <v>Trim_I: El área adjunta los documentos de los contratos  como soporte y se otorga un 33% según lo programado para el trimestre    Trim_II: El área reporta que no se presentaron procesos nuevos a 30 de junio 2023. Por lo tanto no se otorga porcentaje de avance para este segundo trimestre.</v>
      </c>
      <c r="K20" s="192" t="s">
        <v>1187</v>
      </c>
      <c r="L20" s="192" t="s">
        <v>1188</v>
      </c>
    </row>
    <row r="21" spans="3:12" ht="15" customHeight="1">
      <c r="C21" s="194" t="s">
        <v>955</v>
      </c>
      <c r="D21" s="195" t="s">
        <v>956</v>
      </c>
      <c r="E21" s="195" t="s">
        <v>957</v>
      </c>
      <c r="F21" s="195" t="s">
        <v>958</v>
      </c>
      <c r="H21" s="192" t="str">
        <f t="shared" si="0"/>
        <v xml:space="preserve">Trim_I: En relacion al plan institucional de capcitacion para el primer trimestre del año, se desarrollaraon 4 tematicas contenidas dentro del plan, entre las cuales se encuentran (1: Blockchain) ( 2:  inteligencia artificial) ejecutada el dia 28 de febrero en horario de 9: am a 11: am. orientada por las ingenieras MARIA VICTORIA OSORIO y MILENA PATRICIA GARRIDO, del Ministerio de Tecnologias y la Informacion MINTIC. ( 3: Capacitación sobre el aplicativo CETIL) ejecutada el dia  9 de marzo en la Carrera 6 # 6B-55 Casa Santa Bárbara (sala de capacitación Piso 1- orientada por la Oficina de bonos pensionales Ministerio de Hacienda y Credito Publico), exclusiva para funcionario del Grupo Administrativo, (4: Arl (Liquidación - pago - incapacidades - riesgo 1 y 5 - personal de planta y contratistas), ejecutada el dia 29 de marzo, en horario de  8:30am-10:30am. orientada por la Ingeniera  JOHANA LOZADA, de la ARL Positiva.. Adicional, se desarrollo el taller en resolucion de conflictos, orientado por el IDPAC. Distribuido en tres sesiones de 2 horas cada uno, para un total de 6 horas. Los dias 25 de febreo, 04 de marzo y 11 del mismo mes. Con miras a fortalecer el plan institucional de capacitacion para la presente vigencia.    Trim_II: En desarrollo del Plan Institucional de Capacitación PIC-2023, se realizaron capacitaciones virtuales para el trimestre del 01 de abril al 30 de junio de 2023, con el Departamento Administrativo de la Función Pública y la Secretaría Distrital de Gobierno- Dirección de Derechos Humanos - Alcaldía Mayor de Bogotá </v>
      </c>
      <c r="I21" s="192" t="str">
        <f t="shared" si="1"/>
        <v>Trim_I: Para el trimestre el a´rea logró un 16% de cumplimiento en la actividad, sustentada a partir de 4 ejes desarrollados en el trimestre, en el informe que se adjunta como soporte, se describen con detalle las acciones realizadas.    Trim_II: El área adjunta Informe de seguimiento al Plan Institucional de Capacitación. Por lo cual se otorga un porcentaje de cumplimiento del 20% para el segundo trimestre</v>
      </c>
      <c r="K21" s="192" t="s">
        <v>1189</v>
      </c>
      <c r="L21" s="192" t="s">
        <v>1190</v>
      </c>
    </row>
    <row r="22" spans="3:12" ht="15" customHeight="1">
      <c r="C22" s="193" t="s">
        <v>959</v>
      </c>
      <c r="D22" s="193" t="s">
        <v>960</v>
      </c>
      <c r="E22" s="193" t="s">
        <v>961</v>
      </c>
      <c r="F22" s="193" t="s">
        <v>962</v>
      </c>
      <c r="H22" s="192" t="str">
        <f t="shared" si="0"/>
        <v>Trim_I: Durante el primer trimestre del 2023, se realizaron las siguientes actividades durante el primer trimestre de la presente vigencia:
Sensibilización en temas asociados con la integridad, los deberes y las responsabilidades en la función pública.Adicionalmente, como complemento al Plan de Bienestar, se realizaron las siguientes actividades: Promoción y prevención de la salud (psicosocial, osteomuscular y cardiovascular): se han realizado capacitaciones y varias acciones educativas. Socialización de información de las Cajas de Compensación Familiar.Actividad de celebración día de la mujer llevado a cabo el día 8 de marzo de 2023 que contó con la participación de 110 Funcionarias. Actividad de celebración del día del hombre llevada a cabo el día 19 de marzo de 2023 que contó con la participación de 77 funcionarios.Publicación cumpleaños de funcionarios a través de las pantallas de la entidad y correo institucional. Seguimiento a la Orden de compra No. 88291 de 2022 que tiene por objeto la prestación del servicio de transporte terrestre especial para servidores públicos de la USPEC. Así mismo, se realizó la solicitud para la prórroga del contrato hasta el mes de mayo de 2023. Se adelantaron los estudios previos y las gestiones necesarias para la contratación del servicio de transporte para la vigencia 2023 a partir del mes de mayo. En cuanto al Plan de incentivos se realizaron las siguientes actividades: Facilitar Información y capacitación para el desarrollo de la EDL: Durante el mes de enero y febrero se informó a cada uno de los Directivos y Subgerentes por medio del correo electrónico institucional, las fechas estipuladas para la entrega de: Evaluación correspondiente al segundo semestre (Del 1 Agosto 2022 a 31 de Enero 2023) de cada uno de los empleados de carrera administrativa a su cargo. Generación de evaluación definitiva para el periodo del 1 febrero de 2022 a 31 de enero de 2023, de cada uno de los empleados de carrera administrativa a su cargo. Concertación de compromisos funcionales y comportamentales para el periodo del 1 febrero de 2023 a 31 de enero de 2024, de cada uno de los empleados de carrera administrativa a su cargo. Hacer seguimiento de la entrega de las evaluaciones y Concertaciones de Compromisos: Se realizó acompañamiento para la elaboración de las Evaluaciones de desempeño a cada uno de los Directores y/o Subgerentes Públicos, Jefes de Área con personal de carrera administrativa a cargo, hasta generar las diferentes evaluaciones definitivas en el Aplicativo EDL APP, para ello se generó un Excel donde se evidencia el listado del personal de Carrera que al momento se encuentra laborando en la USPEC, los cuales fueron debidamente calificados, y en donde también se evidencia la concertación de Compromisos 2023-2024. Compilar y elaborar informe para la comisión de personal de los resultados de EDL 2022-2023: Se realizó consolidado de todas las evaluaciones correspondientes al periodo comprendido entre el 28/02/2022 y 31/01/2023, en el cual se relacionó el nombre completo, número de CC, área y cargo de cada uno de los empleados de carrera administrativa de la Entidad, registrando también el porcentaje de cada una de sus evaluaciones del 1er y 2do semestre más la Evaluación Definitiva; también se puede evidenciar que el funcionario concertó compromisos para el periodo 2023-2024, (La Evaluación Definitiva y Concertación de Compromisos se encuentran firmadas tanto por el funcionario como por el Jefe Inmediato). Estos documentos se enviaron a la historia laboral del servidor público.   A partir del mes de enero se hizo el registro de los funcionarios de carrera que han renunciado a la entidad por pensión de jubilación, y en donde se relacionó la fecha de su último día laborado, por esta razón, también se evidencia una disminución en el registro de empelados de carrera administrativa. Conclusión: El avance alcanzado a fecha 31 de marzo de 2023 del primer trimestre de la presente vigencia, fue de un 13,8% en la ejecución de las actividades del Plan Institucional de Bienestar e Incentivos, de acuerdo con lo establecido en el cronograma del plan de acción.    Trim_II: En el desarrollo del plan de bienestar se realizaron las siguientes actividades durante el segundo trimestre de la presente vigencia:
•        Actividad día de la familia
•        Campeonato interno ping pong
*       Convocatoria de elección de mejor colaborador 1er semestre
Adicionalmente, como complemento al Plan se llevaron a cabo las siguientes acciones: 
•        Promoción y prevención de la salud (psicosocial, osteomuscular y cardiovascular): se han realizado  capacitaciones y varias acciones educativas.
•        Actividad de celebración día de la madre llevada a cabo el día 15 de mayo de 2023 que contó con la participación de 66 funcionarias.
•        Actividad de celebración del día del padre llevada a cabo el día 20 de junio de 2023 que contó con la participación de 28 funcionarios.
•        Actividad día de la secretaría 
•        Publicación de cumpleaños de los funcionarios de la entidad a través de las pantallas de la entidad y el correo institucional.
•        Se adelantaron las gestiones necesarias en el proceso de creación del evento en la tienda virtual de Colombia Compra Eficiente, del proceso de contratación para la prestación del servicio de transporte terrestre especial para servidores públicos de la USPEC. 
En cuanto al Plan de incentivos se realizaron las siguientes actividades: 
•        Hacer seguimiento de la entrega de las evaluaciones y Concertaciones de Compromisos:
Durante el primer semestre del año se realizó el seguimiento correspondiente para los funcionarios de carrera administrativa, y en los casos donde se evidenció la necesidad de cambio de compromisos, se ha elevado la solicitud a la CNSC.
•        Convocar a Comité de  Incentivos (Subdirector Administrativo- Secretario técnico del comité) 
En el mes de mayo se realizó la primer reunión de Comité de Incentivos, donde se propuso hacer modificaciones a la resolución que actualmente se encuentra vigente; se determinó que para esto se iba a tener en cuenta las opiniones de los funcionarios de carrera, por lo tanto, se procedió a enviar a cada correo institucional del funcionario de carrera un cuestionario relacionado con el tema. Igualmente, se envió al comité el documento preliminar de la Resolución de acuerdo a los resultados arrojados por el cuestionario.
Así mismo, se elaboró el proyecto de Circular para la convocatoria correspondiente al año 2023. 
Conclusión:
El avance alcanzado a fecha 30 de junio de 2023 del segundo trimestre de la presente vigencia, fue de un 24% en la ejecución de las actividades del Plan Institucional de Bienestar e Incentivos, de acuerdo con lo establecido en el cronograma del plan de acción.</v>
      </c>
      <c r="I22" s="192" t="str">
        <f t="shared" si="1"/>
        <v>Trim_I: El área desarrollo las acciones programadas según el plan de bienestar e insentivos lo cual otorga un 13,8% de avance, en el informe y en la descripción del avance el área describe con detalle lo realizado.    Trim_II: El área adjunta informe, por lo cual se otorga un porcentaje de avance del 20% para el segundo trimestre.</v>
      </c>
      <c r="K22" s="192" t="s">
        <v>1191</v>
      </c>
      <c r="L22" s="192" t="s">
        <v>1192</v>
      </c>
    </row>
    <row r="23" spans="3:12" ht="15" customHeight="1">
      <c r="C23" s="194" t="s">
        <v>963</v>
      </c>
      <c r="D23" s="193" t="s">
        <v>881</v>
      </c>
      <c r="E23" s="193" t="s">
        <v>964</v>
      </c>
      <c r="F23" s="193" t="s">
        <v>965</v>
      </c>
      <c r="H23" s="192" t="str">
        <f t="shared" si="0"/>
        <v>Trim_I: Se realizaron las actividades  propuestas  En el Plan Anual de Vacantes  primer trimestre .   Trim_II: De acuerdo a la proyección de ejecución el Plan Anual de Vacantes  para el segundo trimestre  presentó un avance del 25%, como resultado de lo anterior del total de  341 cargos financiados  con 321 cargos provistos  y 20 cargos vacantes.De igual forma se ha reportado mediante correo electrónico a la Oficina de Control Interno, el estado de la planta de personal a corte 30 de cada mes, en el que se incluye el tipo de cargos, la modalidad de nombramiento, vacantes provistas con servidores públicos de carrera, vacantes provistas mediante provisionalidad y cargos vacantes, base de datos que se actualiza progresivamente según las novedades que se presenten.</v>
      </c>
      <c r="I23" s="192" t="str">
        <f t="shared" si="1"/>
        <v>Trim_I: El área adjunta el informe de seguimiento a la actividad, el cual refleja un cumplimiento del 25% para e trimestre, este corresponde al planeado.   Trim_II: El área adjunta el informe y los soportes de cada una de las actividades desarrolladas, por lo cual se otorga un porcentaje de avance del 25% para el segundo trimestre.</v>
      </c>
      <c r="K23" s="192" t="s">
        <v>1193</v>
      </c>
      <c r="L23" s="192" t="s">
        <v>1194</v>
      </c>
    </row>
    <row r="24" spans="3:12" ht="15" customHeight="1">
      <c r="C24" s="204" t="s">
        <v>966</v>
      </c>
      <c r="D24" s="205" t="s">
        <v>967</v>
      </c>
      <c r="E24" s="205" t="s">
        <v>968</v>
      </c>
      <c r="F24" s="193" t="s">
        <v>969</v>
      </c>
      <c r="H24" s="192" t="str">
        <f t="shared" si="0"/>
        <v>Trim_I: Podemos evidenciar en el documento adjunto, el Acta 032 de la Mesa de Trabajo Priorización del Plan de Necesidades, que se a cumplido a cabalidad la meta propuesta a primer trimeztre, lo cual hacia referencia a la entrega de la priorización de intervenciones de mantenimiento y adecuaciones.   Trim_II: Se evidencia en los adjuntos el Acta 032 de la Mesa de Trabajo de Priorización del plan de necesidades, se ha cumplido la meta propuesta en el Plan de acción.</v>
      </c>
      <c r="I24" s="192" t="str">
        <f t="shared" si="1"/>
        <v>Trim_I: Se otorga un 100% de cumplimiento en la actividad, soportado a partir del acta de la mesa de trabajo de la realización de la priorización del Plan de necesidades.    Trim_II: No se otorga porcentaje de avance para estre trimestre debido a que esta actividad tiene cumplimiento del 100% desde el primer trimestre.</v>
      </c>
      <c r="K24" s="192" t="s">
        <v>1195</v>
      </c>
      <c r="L24" s="192" t="s">
        <v>1196</v>
      </c>
    </row>
    <row r="25" spans="3:12" ht="15" customHeight="1">
      <c r="C25" s="194" t="s">
        <v>970</v>
      </c>
      <c r="D25" s="193" t="s">
        <v>971</v>
      </c>
      <c r="E25" s="193" t="s">
        <v>972</v>
      </c>
      <c r="F25" s="193" t="s">
        <v>973</v>
      </c>
      <c r="H25" s="192" t="str">
        <f t="shared" si="0"/>
        <v xml:space="preserve">Trim_I:  Durante el primer trimestre del año 2023, se realizaron las siguientes actividades: 
-Se cuenta con los recursos financieros, técnicos y humanos ‘para la evaluación e implementación del SG-SST
- Reuniones mensuales  y capacitaciones al COPASST y al CCL.
- Se realiza la rendición de cuentas del SG-SST del año 2022
- Actualización de matriz legal
-Actualización del procedimiento de comunicación, participación y consulta. 
-Realización de evaluaciones medicas ocupacionales con la IPS contratada. 
- Durante este primer trimestre se realizó actividades de campañas de PYP y capacitaciones desde el mes de febrero de los  programas cardiovascular, Psicosocial y desordenes musculoesqueletico. 
-Se diseñó el  programa de estilos de vida saludable 
- Se realiza los indicadores del primer trimestre
- Teniendo en cuenta la nueva reglamentación, se encuentra en el diseño y revisión del programa del PESV con el acompañamiento de la ARL Positiva
- Durante el primer trimestre de 2023 se realizó el diseño de la política de teletrabajo y se aprobó por parte de planeación. Se encuentran elaborando los actos administrativos para su implementación
   Trim_II: Desde el SG-SST se realizaron las siguientes actividades durante el segundo trimestre –capacitación al COPASST y al CCL-Se realiza en manual del SG-SST-Actualización de la matriz legal-Se realizaron exámenes ocupacionales periódicos con los funcionarios de Bogotá, exámenes de ingreso y de ingreso-se realizó mesa laboral con la ARL Positiva-capacitaciones, actividades y seguimientos  de los programas PVE osteomuscular, cardiovascular y psicosocial- actualización y socialización de formato de accidentes de trabajo-se actualizaron los indicadores del SG-SST- Seguimiento al cronograma de mantenimiento que tiene el edificio, entre otras actividades. </v>
      </c>
      <c r="I25" s="192" t="str">
        <f t="shared" si="1"/>
        <v>Trim_I: El área adjunta el informe de seguimiento a la actividad, el cual refleja un cumplimiento del 25% para e trimestre, este corresponde al planeado,  en el informe que se adjunta como soporte, se describen con detalle las acciones realizadas.    Trim_II: El área adjunta el informe de seguimiento segundo trimestre y los soportes de cada una de las actividades desarrolladas, por lo cual se otorga el 25% de avance para el segundo trimestre.</v>
      </c>
      <c r="K25" s="192" t="s">
        <v>1197</v>
      </c>
      <c r="L25" s="192" t="s">
        <v>1198</v>
      </c>
    </row>
    <row r="26" spans="3:12" ht="15" customHeight="1">
      <c r="C26" s="193" t="s">
        <v>974</v>
      </c>
      <c r="D26" s="194" t="s">
        <v>975</v>
      </c>
      <c r="E26" s="194" t="s">
        <v>976</v>
      </c>
      <c r="F26" s="194" t="s">
        <v>977</v>
      </c>
      <c r="H26" s="192" t="str">
        <f t="shared" si="0"/>
        <v xml:space="preserve">Trim_I: La actividad presenta proyección de avance a partir del segundo trimestre de 2023.    Trim_II: Mediante Memorando I-2023-001596 del 26 de mayo de 2023, la Oficina Asesora de Planeación y Desarrollo indicó los lineamientos para la Medición del Desempeño Institucional MDI, a las áreas que tienen a cargo las diferentes políticas que hacen parte del Modelo Integrado de Planeación y Gestión MIPG.  Igualmente se solicitó la información para estructurar el MIPG para la vigencia 2023.
Conforme a los lineamientos del Departamento Administrativo de la Función Pública - DAFP, el aplicativo del Formulario Único de Reporte y Avance de Gestión - FURAG, lo habilitaron el 22 de junio de 2023 y el cierre para el reporte de la información es el día 25 de julio de 2023.
Con corte el 30 de junio de 2023, la Entidad se encuentra contestando las preguntas del FURAG y a su vez definiendo el MIPG para la presente vigencia.
</v>
      </c>
      <c r="I26" s="192" t="str">
        <f t="shared" si="1"/>
        <v>Trim_I: El aárea no avanza porcentualmente en la actividad, es de aclarar que es apartir del segundo trimestre cuando se programo avance.    Trim_II: El área presenta información donde se dan los lineamientos para la Medicion del Desempeño Institucional MDI, razon por la cual se le otorga un porcentaje de avance del 20% para el segundo trimeste.</v>
      </c>
      <c r="K26" s="192" t="s">
        <v>1199</v>
      </c>
      <c r="L26" s="192" t="s">
        <v>1200</v>
      </c>
    </row>
    <row r="27" spans="3:12" ht="15" customHeight="1">
      <c r="C27" s="193" t="s">
        <v>978</v>
      </c>
      <c r="D27" s="193" t="s">
        <v>979</v>
      </c>
      <c r="E27" s="193" t="s">
        <v>980</v>
      </c>
      <c r="F27" s="193" t="s">
        <v>981</v>
      </c>
      <c r="H27" s="192" t="str">
        <f t="shared" si="0"/>
        <v>Trim_I: Se actualizaron los mapas de riesgos de Gestión y Corrupción para la vigencia 2023, se está realizando el seguimiento correspondiente al primer trimestre de la vigencia, se prevee se desarrolle la socialización en el trascurso del segundo trimestre.    Trim_II: No se ha llevado a cabo la socialización de la gestión de riesgos de la Entidad, en el tercer trimestre se desarrollaran piezas comunicativas.</v>
      </c>
      <c r="I27" s="192" t="str">
        <f t="shared" si="1"/>
        <v>Trim_I: El área desarrolló acciones corresponientes a la gestión y cumplimiento de la actividad, sin embargo no se otorga cumplimiento porcentual debido a que la socialización no se ha llevado a cabo.   Trim_II: El área no ha realizado la socialización sobre la Gestión de Riesgos en la Entidad, por lo tanto no se otorga porcentaje de avance para estre trimestre.</v>
      </c>
      <c r="K27" s="192" t="s">
        <v>1201</v>
      </c>
      <c r="L27" s="192" t="s">
        <v>1202</v>
      </c>
    </row>
    <row r="28" spans="3:12" ht="15" customHeight="1">
      <c r="C28" s="196" t="s">
        <v>982</v>
      </c>
      <c r="D28" s="194" t="s">
        <v>983</v>
      </c>
      <c r="E28" s="193" t="s">
        <v>984</v>
      </c>
      <c r="F28" s="193" t="s">
        <v>985</v>
      </c>
      <c r="H28" s="192" t="str">
        <f t="shared" si="0"/>
        <v>Trim_I: No se reporta, teniendo en cuenta que la actividad esta  progranada y planteada a partir del termino del primer semestre de 2023.   Trim_II: Se adjuntan informes que dan cuenta de las actividades ejecutadas y desplegadas  por la USPEC  a traves de las Direcciones Logistica y de Infraestructura  con el fin de prevenir  el daño antijuridico  de conformidad  con lo dispuesto en la Politica de prevencion del daño antijuridico 2022-2023. (creacion de cupos, mantenimiento y adecuacion de la infraestructura de los Establecimientos Carcelarios, Alimentacion y prestacion del servicio de salud a la PPL, con la intervencion tambien de otras entidades del Sector)</v>
      </c>
      <c r="I28" s="192" t="str">
        <f t="shared" si="1"/>
        <v>Trim_I: El área no reporta avance para el primer trimestre, es de aclarar que planeó avance a partir del segundoi trimestre    Trim_II: El área presentan Informe de avance de Prevención Daño Antijuridico del primer semestre, por lo tanto se otorga el 50% avance para el segundo trimestre.</v>
      </c>
      <c r="K28" s="192" t="s">
        <v>1203</v>
      </c>
      <c r="L28" s="192" t="s">
        <v>1204</v>
      </c>
    </row>
    <row r="29" spans="3:12" ht="255">
      <c r="C29" s="203" t="s">
        <v>982</v>
      </c>
      <c r="D29" s="193" t="s">
        <v>986</v>
      </c>
      <c r="E29" s="193" t="s">
        <v>987</v>
      </c>
      <c r="F29" s="193" t="s">
        <v>988</v>
      </c>
      <c r="H29" s="192" t="str">
        <f t="shared" si="0"/>
        <v xml:space="preserve">Trim_I: No se reporta, teniendo en cuenta que la actividad esta  progranada y planteada a partir del termino del primer semestre de 2023.   Trim_II: Se adjunta informe suscrito por la Coordinacion del Grupo de Acciones de Tutela,  traves del cual da cuenta del seguimiento a los fallos de tutela en contra y a favor de la USPEC esto es, favorables y desfavorables  en materia de salud, alimentacion y hacinamiento. </v>
      </c>
      <c r="I29" s="192" t="str">
        <f t="shared" si="1"/>
        <v>Trim_I: El área no reporta avance para el primer trimestre, es de aclarar que planeó avance a partir del segundoi trimestre    Trim_II: El área presentan Informe de Seguimiento Fallos de Tutela favorables y desfavorables en temas de alimentación, salud y hacinamiento. Por lo tanto se otorga el 50% de avance para el segundo trimestre.</v>
      </c>
      <c r="K29" s="192" t="s">
        <v>1205</v>
      </c>
      <c r="L29" s="192" t="s">
        <v>1206</v>
      </c>
    </row>
    <row r="30" spans="3:12" ht="242.25">
      <c r="C30" s="203" t="s">
        <v>982</v>
      </c>
      <c r="D30" s="193" t="s">
        <v>986</v>
      </c>
      <c r="E30" s="193" t="s">
        <v>989</v>
      </c>
      <c r="F30" s="193" t="s">
        <v>990</v>
      </c>
      <c r="H30" s="192" t="str">
        <f t="shared" si="0"/>
        <v>Trim_I: No se reporta, teniendo en cuenta que la actividad esta  progranada y planteada a partir del termino del primer semestre de 2023.   Trim_II: Al 30 de junio de 2023, la Oficina Asesora Juridica cuenta con el procedimiento de Procesos Disciplinarios  proyectado. Se prevee que durante el tercer trimestre sea enviado a la Oficina Aseora de Planeacion para su aprobacion y posteriormente sea firmado.</v>
      </c>
      <c r="I30" s="192" t="str">
        <f t="shared" si="1"/>
        <v>Trim_I: El área no reporta avance para el primer trimestre, es de aclarar que planeó avance a partir del segundoi trimestre    Trim_II: El área presenta documento de Procedimiento Disciplinario, sin embargo el documeto aun no cuenta con las firmas de aprobación, por tal razon se otorga un 50% de avance para el segundo trimestre.</v>
      </c>
      <c r="K30" s="192" t="s">
        <v>1207</v>
      </c>
      <c r="L30" s="192" t="s">
        <v>1208</v>
      </c>
    </row>
    <row r="31" spans="3:12" ht="15" customHeight="1">
      <c r="C31" s="194" t="s">
        <v>991</v>
      </c>
      <c r="D31" s="193" t="s">
        <v>992</v>
      </c>
      <c r="E31" s="193" t="s">
        <v>993</v>
      </c>
      <c r="F31" s="193" t="s">
        <v>994</v>
      </c>
      <c r="H31" s="192" t="str">
        <f t="shared" si="0"/>
        <v xml:space="preserve">Trim_I: Se aporta el primer informe de quejas disciplinarias recibidas a traves del Grupo de Instrucción de Control Interno Disciplinario.   Trim_II: Se adjunta informe suscrito por la Coordinacion del Grupo de Acciones de Tutela, traves del cual da cuenta del seguimiento al estado procesal  de las quejas disciplinarias reciibidas durante el seguntdo trimestre de 2023. </v>
      </c>
      <c r="I31" s="192" t="str">
        <f t="shared" si="1"/>
        <v>Trim_I: El área logra un 25% de avance para el trimestre, sopoertado con el informe de seguimiento de quejas disciplinarias recibidas a traves del Grupo de Instrucción de Control Interno Disciplinario.   Trim_II: El área adjunta informe de quejas disciplinarias recibidas a traves del Grupo de Instrucción de Control Interno Disciplinario. Por lo tanto se otorga un porcentaje de avance del 25% para el segundo trimestre.</v>
      </c>
      <c r="K31" s="192" t="s">
        <v>1209</v>
      </c>
      <c r="L31" s="192" t="s">
        <v>1210</v>
      </c>
    </row>
    <row r="32" spans="3:12" ht="15" customHeight="1">
      <c r="C32" s="194" t="s">
        <v>995</v>
      </c>
      <c r="D32" s="201" t="s">
        <v>996</v>
      </c>
      <c r="E32" s="202" t="s">
        <v>997</v>
      </c>
      <c r="F32" s="202" t="s">
        <v>998</v>
      </c>
      <c r="H32" s="192" t="str">
        <f t="shared" si="0"/>
        <v xml:space="preserve">Trim_I: Se elabora matriz en excel de Programa Anual de Auditoria basado en riesgos para la vigencia 2023. conteniendo: 
 - Matriz de universo de auditoria 
 - Determinacion plan de auditoria vs. Recursos Se realiza aprobacion de programa Anual de auditoria basado en riesgos vigencia 2023, en comite de Coordinacion Institucional de Control Interno por medio de Acta No. 016 de 24 de enero de 2023.   Trim:II: Esta Actividad fue realizada en 100% durante el primer trimestre de 2023. </v>
      </c>
      <c r="I32" s="192" t="str">
        <f t="shared" si="1"/>
        <v>Trim_I: El área adjunta el Programa Anual de Auditoria basado en riesgos para la vigencia 2023. conteniendo, se realizó su aprobacion en el  comite de Coordinacion Institucional de Control Interno por medio de Acta No. 016 de 24 de enero de 2023.   Trim_II: No se otorga porcentaje de avance para estre trimestre debido a que esta actividad tiene cumplimiento del 100% desde el primer trimestre.</v>
      </c>
      <c r="K32" s="192" t="s">
        <v>1211</v>
      </c>
      <c r="L32" s="192" t="s">
        <v>1212</v>
      </c>
    </row>
    <row r="33" spans="3:12" ht="15" customHeight="1">
      <c r="C33" s="194" t="s">
        <v>999</v>
      </c>
      <c r="D33" s="194" t="s">
        <v>1000</v>
      </c>
      <c r="E33" s="193" t="s">
        <v>1001</v>
      </c>
      <c r="F33" s="193" t="s">
        <v>1002</v>
      </c>
      <c r="H33" s="192" t="str">
        <f t="shared" si="0"/>
        <v>Trim_I: El Programa Anual de Auditoria basado en riesgos de la vigencia 2023, esta conformado por 105 actividades asi: 
 - Auditorias Internas (15)
 - Auditorias Especiales - Recurrentes (8)
 - Informes de Ley (37)
 - Seguimientos de ley (45)
  Para el periodo evaluado - Primer Trimestre - se realizan 23 actividades programadas asi: 
 Informes de Ley
 1. Informe de Evaluación a la Gestión Institucional por Dependencias
 2. Evaluación de Control Interno Contable
 3. Rendición de Cuenta Fiscal e Informe Anual Consolidado –SIRECI-
 4. Informes de Seguimiento al Plan de Mejoramiento suscrito con la Contraloría General de la República
 5. Informe de Seguimiento a la Estrategias del Plan Anticorrupción y Atención al Ciudadano y Mapa de Riesgos de Corrupción 
 6. Informe de Austeridad en el Gasto 
 7. Informe de seguimiento a la Atención de Peticiones, Quejas y Reclamos. 
 8. Informe de Derechos de Autor
 9. Avance del Sistema de Control Interno - Reporte en el aplicativo FURAG
 10. Arqueo Caja Menor 
 11. Seguimiento a la Ejecución Presupuestal
 12. Reporte de Estados Financieros a la Contaduría General de la Nación
 Seguimiento de Ley
 13. Seguimiento mensual a la austeridad del Gasto – enero.
 14. Seguimiento mensual a la austeridad del Gasto - febrero
 15. Seguimiento mensual a la austeridad del Gasto - marzo
 16. Seguimiento Comité de Conciliaciones 
 17. Seguimiento al reporte anual de la información de Personal y Costos, con corte a 31 de diciembre.
 18. Seguimiento a los contratos publicados en la plataforma SIRECI 
 19. Seguimiento y coordinación a respuestas de entes de control –enero
 20. Seguimiento y coordinación a respuestas de entes de control - febrero
 21. Seguimiento y coordinación a respuestas de entes de control - marzo
 22. Seguimiento a Proyectos de Inversión 
 23. Seguimiento Plan de Comunicaciones de la vigencia   Trim_II: El Programa Anual de Auditoria basado en riesgos de la vigencia 2023, esta conformado por 105 actividades asi: 
- Auditorias Internas Integrales (4) 
- Auditorias Especiales - Recurrentes (8)
- Informes de Ley (49)
- Seguimientos de ley (41)
- Fomento de Cultura de Autocontrol (3) 
Para el periodo evaluado - Segundo Trimestre (30/06/2023)  - se realizan 20 de las 23 actividades programadas asi: 
1. Auditoria Recurrente.  Proceso de Información y Comunicación en cumplimiento del MIPG ( 7 Auditorias)
2. Auditoria Recurrente  Publicación Oportuna de Información contractual SECOP II (6 Auditorias) 
3.  Informe de Seguimiento a la Estrategias del Plan Anticorrupción y Atención al Ciudadano - Primer cuatrimestre. 
4. Seguimiento trimestal  a la austeridad del Gasto -  Segundo Trimestre
5. Informe de Seguimiento a PQRSD - Primer Trimestre
6. Seguimiento a la Ejecución Presupuestal - Primer Trimestre 
7. Reporte de Estados Financieros a la Contaduria General de la Nacion (Acta). Segundo Trimestre. 
8. Seguimiento a los contratos publicados en la plataforma SIRECI - Primer Trimestre
9. Seguimiento a Comites Institucionales
10. Seguimiento a Proyectos de Inversion - Primer Trimestre
11. Seguimiento mensual a la austeridad del Gasto – Abril
12. Seguimiento mensual a la austeridad del Gasto -  Mayo 
13. Seguimiento mensual a la austeridad del Gasto -  Junio
14. Seguimiento y coordinación a respuestas de entes de control - abril 
15. Seguimiento y coordinación a respuestas de entes de control - mayo
16. Seguimiento y coordinación a respuestas de entes de control - junio
17. Diligenciamiento FURAG 
18. Seguimiento a la publicacion de estados financieros y Ejecución Presupuestal - Abril 
19. Seguimiento a la publicacion de estados financieros y Ejecución Presupuestal - Mayo
20. Seguimiento a la publicacion de estados financieros y Ejecución Presupuestal - junio</v>
      </c>
      <c r="I33" s="192" t="str">
        <f t="shared" si="1"/>
        <v>Trim_I: La Oficina de Control Interno reportó un avance en 23 acciones de 105 programadas para el año y aunque su avance estaba estructurado a partir del segundo trimestre se otorga un 22% de ejecución.    Trim_II: El área presenta soportes de auditoria basada en riesgos, de las 23  actividades proyectadas se presentan 20, por lo tanto el porcentaje de avance es del 29% para el segundo trimestre.</v>
      </c>
      <c r="K33" s="192" t="s">
        <v>1213</v>
      </c>
      <c r="L33" s="192" t="s">
        <v>1214</v>
      </c>
    </row>
    <row r="34" spans="3:12" ht="15" customHeight="1">
      <c r="C34" s="194" t="s">
        <v>1003</v>
      </c>
      <c r="D34" s="194" t="s">
        <v>1004</v>
      </c>
      <c r="E34" s="193" t="s">
        <v>1005</v>
      </c>
      <c r="F34" s="193" t="s">
        <v>1006</v>
      </c>
      <c r="H34" s="192" t="str">
        <f t="shared" si="0"/>
        <v>Trim_I: No se programan avances en este periodo evaluado   Trim_II: No se han realizado actividades de avance en este item</v>
      </c>
      <c r="I34" s="192" t="str">
        <f t="shared" si="1"/>
        <v>Trim_I: El área no reporta avance para este trimestre, es de aclarar que solo se tiene avance planeado a partir del segundo trimestre.   Trim_II: El área no reporta avance para este trimestre, por lo tanto no se otorga % de avance para este trimestre</v>
      </c>
      <c r="K34" s="192" t="s">
        <v>1215</v>
      </c>
      <c r="L34" s="192" t="s">
        <v>1216</v>
      </c>
    </row>
    <row r="35" spans="3:12" ht="15" customHeight="1">
      <c r="C35" s="194" t="s">
        <v>1007</v>
      </c>
      <c r="D35" s="193" t="s">
        <v>1008</v>
      </c>
      <c r="E35" s="193" t="s">
        <v>1009</v>
      </c>
      <c r="F35" s="193" t="s">
        <v>1010</v>
      </c>
      <c r="H35" s="192" t="str">
        <f t="shared" si="0"/>
        <v>Trim_I: En el primer trimestre se realizazon las capacitaciones a los funcionarios por medio de  correos institucionales y  medios audivisuales que posee la entidad para su difusion, como tambien se realizaron las actividades de pesaje de los residuos que se generan, se solicito a la empresa MTS los certificados de aprovechamiento de residuos, se realizo el seguimiento de los servicios publicos para asi determianr si se genero ahorro en comparacion al año anterior.   Trim_II: El PIGA, ha desarrollado las actividades propuesta durante le segundo trimestre, dando asi un cumpliemiento a la meta esperada del 25%, cabe resaltar que la campaña del reciclaton se dio por desierta porla falta d participacion d elos funcionarios a dicha actividad, se esper que el año 2024 se pueda contar con el apoyo de los funcionarios de la entidad.</v>
      </c>
      <c r="I35" s="192" t="str">
        <f t="shared" si="1"/>
        <v>Trim_I: El área adjunta el informe de seguimiento a la actividad, el cual refleja un cumplimiento del 25% para e trimestre, este corresponde al planeado, se sugieren ajustes al informe para su mejor entendimiento y formalizarlo con firmas correspondientes.   Trim_II: El área presenta el informe de seguimiento, por lo tanto se otorga un 25%  de avance para el segundo trimestre.</v>
      </c>
      <c r="K35" s="192" t="s">
        <v>1217</v>
      </c>
      <c r="L35" s="192" t="s">
        <v>1218</v>
      </c>
    </row>
    <row r="36" spans="3:12" ht="15" customHeight="1">
      <c r="C36" s="194" t="s">
        <v>1011</v>
      </c>
      <c r="D36" s="194" t="s">
        <v>1012</v>
      </c>
      <c r="E36" s="193" t="s">
        <v>1013</v>
      </c>
      <c r="F36" s="193" t="s">
        <v>1014</v>
      </c>
      <c r="H36" s="192" t="str">
        <f t="shared" si="0"/>
        <v>Trim_I: No se realiza avances en este periodo   Trim_II: Se elabora Primer  Informe de Seguimiento al Plan Anticorrupción y Atención al Ciudadano, del periodo comprendido entre el 1 de enero y el 30 de abril de 2023. 
Se publica en pagina web institucional.  https://www.uspec.gov.co/sites/default/files/2023-05/seguimiento-plan-anticorrupcion-y-atencion-al-ciudadano-primer-cuatrimestre-2023.pdf</v>
      </c>
      <c r="I36" s="192" t="str">
        <f t="shared" si="1"/>
        <v>Trim_I: El área no reporta avance para este trimestre, es de aclarar que solo se tiene avance planeado a partir del segundo trimestre.   Trim_II: El área presenta el informe solicitado, por lo tanto se otorga un porcentaje de avance del 20% para el segundo trimestre.</v>
      </c>
      <c r="K36" s="192" t="s">
        <v>1219</v>
      </c>
      <c r="L36" s="192" t="s">
        <v>1220</v>
      </c>
    </row>
    <row r="37" spans="3:12" ht="15" customHeight="1">
      <c r="C37" s="196" t="s">
        <v>1015</v>
      </c>
      <c r="D37" s="193" t="s">
        <v>1016</v>
      </c>
      <c r="E37" s="193" t="s">
        <v>1017</v>
      </c>
      <c r="F37" s="193" t="s">
        <v>1018</v>
      </c>
      <c r="H37" s="192" t="str">
        <f t="shared" si="0"/>
        <v xml:space="preserve">Trim_I: Sin tener una meta definida final el trabajo que hemos realizado lo soportamos con las evidencias que se subirán en la carpeta 14. Objetivo- comunicaciones   Trim_II: El grupo de comunicaciones institucionales ha realizado las actividades que corresponden a sus funciones: las publicaciones internas y externas, interacción y publicación de información de gestión insitucional en las redes sociales, actualización y publicación de la intranet, socialización a través del correo electrónico insitucional, acompañamiento a eventos y difusión de estos, (registro fotográfico y audiovisual), logística de actividades (cuando competen al grupo) y diseño y diagramación de piezas gráficas y audiovisuales, entre otras.
 </v>
      </c>
      <c r="I37" s="192" t="str">
        <f t="shared" si="1"/>
        <v>Trim_I: Sin tener un Plan Estratégico de Comunicaciones definido no se puede otorgar avance en esta actividad, aunque se evidencia que el área ha desarrollado acciones propias de su gestión, será a partir del segundo semestre cuando se evidencien.   Trim_II: El área aun no cuenta con un Plan Estratégico de Comunicaciones definido, sin embargo suministran evidencias que se han desarrollado acciones propias de su gestión, por lo tanto se otorga un porcentaje de avance del 15 % para el segundo trimestre.</v>
      </c>
      <c r="K37" s="192" t="s">
        <v>1221</v>
      </c>
      <c r="L37" s="192" t="s">
        <v>1222</v>
      </c>
    </row>
    <row r="38" spans="3:12" ht="15" customHeight="1">
      <c r="C38" s="194" t="s">
        <v>1019</v>
      </c>
      <c r="D38" s="193" t="s">
        <v>1020</v>
      </c>
      <c r="E38" s="193" t="s">
        <v>1021</v>
      </c>
      <c r="F38" s="193" t="s">
        <v>1022</v>
      </c>
      <c r="H38" s="192" t="str">
        <f t="shared" si="0"/>
        <v>Trim_I: Actualmente nos mantenemos en la versión 6.0 del PETI, de acuerdo con el Plan Nacional de Desarrollo 2018-2022, del Modelo Integrado de Planeación y Gestión-MIPG y el Plan Estratégico Institucional. La Entidad está en espera de los nuevos lineamientos para el cuatrenio 2023 - 2026 que serán emitidos por MinTic. Se está estructurando la Matriz de seguimiento con el propósito de registrar los avances sobre el Portafolio de Proyectos, definido en el numeral 6.1 del PETI v 6.0.   Trim_II: El PETI Versión 6.0, no se acualizó en este primer semestre, ya que estábamos a la espera de los nuevos lineamientos de MinTic, para el cuatrenio 2023 – 2026. En Mayo de 2023 se emitió por parte de MinTic la Resolución No. 1978 - MRAE, la cual es el insumo para estructurar la Matriz de seguimiento con el propósito de registrar los avances sobre el Portafolio de Proyectos. Como resultado de la Consultoría del Sistema de Información Misional - SIM, podemos decir que ya contamos con 16 Proyectos para el portafolio, los cuales al actualizar el PETI, se irán incorporando, hasta ejecutarlos todos en el 2026.</v>
      </c>
      <c r="I38" s="192" t="str">
        <f t="shared" si="1"/>
        <v>Trim_I: La oficina de tecnología ha realizado avances en la actualización del Plan, sin embargo está a espera de alinear el PETY con el PND, la actividad está prevista a desarrollarce a partir del segundo trimestre.    Trim_II: El área no presenta Matriz de avance y seguimiento de las actividades del PETI y Matriz de seguimiento al Portafolio de Proyectos TI. Por lo tanto para el segundo trimestre no se otorga porcentaje de avance.</v>
      </c>
      <c r="K38" s="192" t="s">
        <v>1223</v>
      </c>
      <c r="L38" s="192" t="s">
        <v>1224</v>
      </c>
    </row>
    <row r="39" spans="3:12" ht="15" customHeight="1">
      <c r="C39" s="194" t="s">
        <v>1023</v>
      </c>
      <c r="D39" s="193" t="s">
        <v>1024</v>
      </c>
      <c r="E39" s="193" t="s">
        <v>1025</v>
      </c>
      <c r="F39" s="193" t="s">
        <v>1026</v>
      </c>
      <c r="H39" s="192" t="str">
        <f t="shared" si="0"/>
        <v>Trim_I: En la actualidad está vigente el Contrato 429 de 2022, el cual tiene por objeto es: “CONTRATAR LOS SERVICIOS PROFESIONALES QUE PERMITA DEFINIR E IMPLEMENTAR LA ARQUITECTURA DE TI QUE SOPORTARÁ LA SOLUCIÓN INTEGRAL DEL SISTEMA DE INFORMACIÓN MISIONAL - SIM DE LA USPEC, PARTIENDO DE UN ANÁLISIS SOBRE LOS MACROPROCESOS DE LA ENTIDAD, QUE DETERMINE LAS NECESIDADES FUNCIONALES Y NO FUNCIONALES BASADOS EN LOS PROCEDIMIENTOS ESTABLECIDOS”. 
Teniendo en cuenta el Objeto del Contrato anteriormente mencionado, y basándonos en el Plan de Gestión del proyecto establecido para el desarrollo de la consultoría que tiene como alcance la implementación de la arquitectura del Sistema de Información Misional SIM, se ha avanzado en las siguinentes actividades: Situación Actual, Prospectiva de la Arquitectura de TI, Análisis de Requerimientos y Diseño del SIM.   Trim_II: Como resultado de la Consultoría del SIM, Contrato No. 429 de 2022, cuyo objeto es: “CONTRATAR LOS SERVICIOS PROFESIONALES QUE PERMITA DEFINIR E IMPLEMENTAR LA ARQUITECTURA DE TI QUE SOPORTARÁ LA SOLUCIÓN INTEGRAL DEL SISTEMA DE INFORMACIÓN MISIONAL - SIM DE LA USPEC, PARTIENDO DE UN ANÁLISIS SOBRE LOS MACROPROCESOS DE LA ENTIDAD, QUE DETERMINE LAS NECESIDADES FUNCIONALES Y NO FUNCIONALES BASADOS EN LOS PROCEDIMIENTOS ESTABLECIDOS”. 
Teniendo en cuenta el Objeto del Contrato anteriormente mencionado, y basándonos en el Plan de Gestión del proyecto establecido para el desarrollo de la consultoría que tiene como alcance la implementación de la arquitectura del Sistema de Información Misional SIM, el avance se refleja en las siguinentes actividades (Situación Actual, Problematicas a Resolver, Situación Deseada, Portafolio de Proyectos, Análisis de Requerimientos y Diseño del SIM).
La Consultoría le presentó a los Directivos de la Entidad, el plan con los 16 Proyectos, con la solución integral que soportará la operación. La etapa que sigue es la implementación de este SIM.</v>
      </c>
      <c r="I39" s="192" t="str">
        <f t="shared" si="1"/>
        <v>Trim_I: A pesar que la OTEC, No Planeó avance porcentual para este trimestre, se evidencia a través del informe adjunto acciones que permiten otorgar un 5% de avance.    Trim_II: El área presenta informe, por lo tanto se otorga un 15 % de avance para el segundo trimestre.</v>
      </c>
      <c r="K39" s="192" t="s">
        <v>1225</v>
      </c>
      <c r="L39" s="192" t="s">
        <v>1226</v>
      </c>
    </row>
    <row r="40" spans="3:12" ht="15" customHeight="1">
      <c r="C40" s="193" t="s">
        <v>1027</v>
      </c>
      <c r="D40" s="193" t="s">
        <v>1028</v>
      </c>
      <c r="E40" s="193" t="s">
        <v>1029</v>
      </c>
      <c r="F40" s="193" t="s">
        <v>1030</v>
      </c>
      <c r="H40" s="192" t="str">
        <f t="shared" si="0"/>
        <v>Trim_I: Durante el trimestre se avanzó en el desarrollo de las siguientes estratégias: 
Gestión de riesgos. Se actualizó y publicó la matriz de riesgos de seguridad de información y el respectivo plan de tratamiento de riesgos. 
Concientización, sensibilización y capacitación. Se modificó el plan de sensibilización y se inició con la ejecución de actividades entre las cuales se encuentran: envío de tips seguros a través de correo, selección del usuario SGSI y charla presencial de ciberseguridad. 
Implementación del plan de tratamiento de riesgos de seguridad de información. Se realizó el primer seguimiento del PTR de acuerdo a la información reportada por cada uno de los procesos involucrados. 
Medición, revisión y evaluación del SGSI. Se avanzó en la actualización y diligenciamiento de indicadores de seguridad de información. 
Relación con proveedores de seguridad digital. Se definió la guía de gestión de proveedores de TI, se encuentra pendiente la gestión para su aprobación, publicación y socialización.
En conclusión, de acuerdo al porcentaje plenado se logró la meta del trimestre avanzando en un 25% de implementación del plan.   Trim_I: De acuerdo al Plan Estratégico de Seguridad y Privacidad de la información, establecido para la presente vigencia, durante el segundo trimestre se avanzó en un 25% de las actividades propuestas, logrando un porcentaje de avance para la vigencia del 50%.
 Dentro de las estrategias trabajadas en el trimestre se encuentran: 
* Concientización, sensibilización y capacitación en seguridad de información.
* Implementación del plan de tratamiento de riesgos de seguridad de información
* Gestión de incidentes
* Medición, revisión y evaluación del SGSI
* Relación con proveedores de seguridad digital</v>
      </c>
      <c r="I40" s="192" t="str">
        <f t="shared" si="1"/>
        <v>Trim_I: La OTEC adjunta el informe de seguimiento el Plan Estratégico de Seguridad y Privacidad de la Información, con lo cual se otorga un 25% de ejecución para el trimestre 1.    Trim_I: La OTEC adjunta el informe de gestión Plan Estratégico de Seguridad y Privacidad de la Información, con lo cual se otorga un porcentaje de avance del 25% para el segundo trimestre.</v>
      </c>
      <c r="K40" s="192" t="s">
        <v>1227</v>
      </c>
      <c r="L40" s="192" t="s">
        <v>1228</v>
      </c>
    </row>
    <row r="41" spans="3:12" ht="15" customHeight="1">
      <c r="C41" s="194" t="s">
        <v>1031</v>
      </c>
      <c r="D41" s="195" t="s">
        <v>1032</v>
      </c>
      <c r="E41" s="195" t="s">
        <v>1033</v>
      </c>
      <c r="F41" s="195" t="s">
        <v>1034</v>
      </c>
      <c r="H41" s="192" t="str">
        <f t="shared" si="0"/>
        <v>Trim_I: Durante el trimestre se realizaron las siguientes actividades:
* Definición de lineamientos para la gestión de proveedores de TI 
* Seguimiento de umbrales de los componentes de la plataforma tecnológica
* Definición, publicación de instructivo de gestión de vulnerabilidades
* Definición de cronograma de actualización de documentación de la plataforma tecnológica e implementación de controles para evitar la fuga de información 
En conclusión, de acuerdo a las actividades ejecutadas se avanzó el meta planeada para el trimestre, es decir en un 10% de ejecución de las actividades propuestas   Trim_II:  Durante el trimestre se avanzó en la ejecución del plan de tratamiento de riesgos de seguridad de información ejecutando en conclusión las siguientes actividades: 
* Se inició la actualización del plan de mantenimiento de la plataforma tecnológica 
* Publicación en el software MIPGESTION de la Guía de gestión de proveedores de TI 
* Seguimiento del control de cambios del certificado digital de la página web
* Seguimiento al cronograma de cronograma a través del cual se establecen los documentos de operación de la plataforma tecnológica, en total se elaboraron 20 documentos relacionados con los servicios de TI prestados por la mesa de ayuda. 
* Seguimiento al cronograma a través del cual se establecen los controles para mitigar la fuga de información</v>
      </c>
      <c r="I41" s="192" t="str">
        <f t="shared" si="1"/>
        <v>Trim_I: Se evidencia un avance según lo programado en el  Plan de Tratamiento de Riesgos de Seguridad en la Información de la OTEC, por esto se avanza seún lo planeado en un 10%    Trim_II: El área presenta avance según lo programado en el  Plan de Tratamiento de Riesgos de Seguridad en la Información de la OTEC, por lo tanto se otorga un porcentaje de avance del 20% para el segundo trimestre.</v>
      </c>
      <c r="K41" s="192" t="s">
        <v>1229</v>
      </c>
      <c r="L41" s="192" t="s">
        <v>1230</v>
      </c>
    </row>
    <row r="42" spans="3:12" ht="15" customHeight="1">
      <c r="C42" s="194" t="s">
        <v>1035</v>
      </c>
      <c r="D42" s="193" t="s">
        <v>1036</v>
      </c>
      <c r="E42" s="193" t="s">
        <v>1037</v>
      </c>
      <c r="F42" s="193" t="s">
        <v>1038</v>
      </c>
      <c r="H42" s="192" t="str">
        <f t="shared" si="0"/>
        <v xml:space="preserve">Trim_I: Durante el trimestre se avanzó en el desarrollo de las siguientes estratégias: 
Gestión de riesgos. Se actualizó y publicó la matriz de riesgos de seguridad de información y el respectivo plan de tratamiento de riesgos. 
Concientización, sensibilización y capacitación. Se modificó el plan de sensibilización y se inició con la ejecución de actividades entre las cuales se encuentran: envío de tips seguros a través de correo, selección del usuario SGSI y charla presencial de ciberseguridad. 
Implementación del plan de tratamiento de riesgos de seguridad de información. Se realizó el primer seguimiento del PTR de acuerdo a la información reportada por cada uno de los procesos involucrados. 
Medición, revisión y evaluación del SGSI. Se avanzó en la actualización y diligenciamiento de indicadores de seguridad de información. 
Relación con proveedores de seguridad digital. Se definió la guía de gestión de proveedores de TI, se encuentra pendiente la gestión para su aprobación, publicación y socialización.
En conclusión, de acuerdo al porcentaje plenado se logró la meta del trimestre avanzando en un 25% de implementación del plan.   Trim_II: Se llevó seguimiento a las actividades ejecutadas del plan de tratamiento de riesgos a cargo de cada una de las dependencias que cuentan actualmente con riesgos de seguridad de información. En conclusión se obtuvieron los siguiente resultados acumulados para la vigencia: 
Gestión de Contractual 76%
Gestión Infraestructura 38%
Gestión de recursos Físicos y Suministros 0%
Gestión de Atención al Ciudadano 0%
Gestión Talento Humano 44%
Gestión Jurídica 58%
Gestión Documental 50%
Gestión Financiera 27%
Gestión de Tecnologías de la Información 30%
Los procesos Gestión de Atención al Ciudadano y Gestión de Recursos Físicos y Suministros no han presentado reporte de los avances durante el primer y segundo trimestre del año. </v>
      </c>
      <c r="I42" s="192" t="str">
        <f t="shared" si="1"/>
        <v>Trim_I: La OTEC adjunta el informe de seguimiento el  Plan de Tratamiento de Riesgos digital, con lo cual se otorga un 25% de ejecución para el trimestre 1.    Trim_II: La OTEC adjunta el informe de seguimiento el  Plan de Tratamiento de Riesgos digital, con lo cual se otorga un porcentaje de avance del 25% para el segundo trimestre.</v>
      </c>
      <c r="K42" s="192" t="s">
        <v>1231</v>
      </c>
      <c r="L42" s="192" t="s">
        <v>1232</v>
      </c>
    </row>
    <row r="43" spans="3:12" ht="15" customHeight="1">
      <c r="C43" s="194" t="s">
        <v>1039</v>
      </c>
      <c r="D43" s="193" t="s">
        <v>1040</v>
      </c>
      <c r="E43" s="193" t="s">
        <v>1041</v>
      </c>
      <c r="F43" s="193" t="s">
        <v>1042</v>
      </c>
      <c r="H43" s="192" t="str">
        <f t="shared" si="0"/>
        <v xml:space="preserve">Trim_I:  Se realiza socializacion del Sistema de Gestión de Documento Electronico SGDEA-INFODOC en las diferentes dependencias de la entidad con un aparticipacio  de 167 funcionarios y contratistas   Trim_II: Se remite informe correspondiiente a las actividades desarrolladas las cuales corresponden a las planteadas para el segundo trimestre de la vigencia 2023. Se remite soporte de las actividades desarrolladas en el de acuerdo a la programación realizada en el marco del Plan de Acción para la vigencia 2023. Informe de capacitaciones desarrolladas y socialización del Programa de documentos vitales o esenciales. </v>
      </c>
      <c r="I43" s="192" t="str">
        <f t="shared" si="1"/>
        <v>Trim_I: En el informe de seguimiento del primer trimestre, Se evidencia que el Grupo de Gestión Documental con apoyo de la Subdirección Administrativa y la Dirección Administrativa y Financiera, ha desarrollado las Actividades correspondientes al Plan Institucional
de Archivos PINAR; correspondientes al primer trimestre de la vigencia 2023.   Trim_II: El área presenta informe de seguimiento del segundo trimestre con detalle de las actividades realizadas, por lo tanto se otorga el 25% de avance para el segundo trimestre.</v>
      </c>
      <c r="K43" s="192" t="s">
        <v>1233</v>
      </c>
      <c r="L43" s="192" t="s">
        <v>1234</v>
      </c>
    </row>
    <row r="44" spans="3:12" ht="15" customHeight="1">
      <c r="C44" s="194" t="s">
        <v>1043</v>
      </c>
      <c r="D44" s="193" t="s">
        <v>1044</v>
      </c>
      <c r="E44" s="193" t="s">
        <v>1045</v>
      </c>
      <c r="F44" s="193" t="s">
        <v>1046</v>
      </c>
      <c r="H44" s="192" t="str">
        <f t="shared" si="0"/>
        <v xml:space="preserve">Trim_I: Frente a este indicador, se llevará a cabo una Mesa de trabajo, para definir como quedará, para no entrar en equivocaciones, ni entrega de información errada, de la mano con la Oficina de Planeación se dara claridad.   Trim_II: Se propone, frente a este indicador, realizar una Mesa de Trabajo con el Area de Planeación, y la persona encaragada de esta actividad, con el fin de aclarar el indicador y la información que es menester para cumplir con el mencionado. </v>
      </c>
      <c r="I44" s="192" t="str">
        <f t="shared" si="1"/>
        <v>Trim_I: Si bien el área no reporto avance a la fecha, tampoco tenía compromiso de avance porcentual para el primer trimestre, se realizará una orientación y así reportar los avances a partir del segundo trimestre.    Trima_II: No se presentan soportes, por lo tanto no se asigna porcentaje de avance.</v>
      </c>
      <c r="K44" s="192" t="s">
        <v>1235</v>
      </c>
      <c r="L44" s="192" t="s">
        <v>1236</v>
      </c>
    </row>
    <row r="45" spans="3:12" ht="15" customHeight="1">
      <c r="C45" s="193" t="s">
        <v>1047</v>
      </c>
      <c r="D45" s="193" t="s">
        <v>1048</v>
      </c>
      <c r="E45" s="193" t="s">
        <v>1049</v>
      </c>
      <c r="F45" s="193" t="s">
        <v>1050</v>
      </c>
      <c r="H45" s="192" t="str">
        <f t="shared" si="0"/>
        <v xml:space="preserve">Trim_I: Modulo de riesgos: se han realizado reuniones con el proveedor del Software en las cuales se le indicaron los ajustes que se deben efectuar al módulo con base a la última guia del DAFF,  se ha cargado información de prueba. Modulo de MIPG: Con corte al primer trimestre el DAFP no ha puesto en marcha el aplicativo para el diligenciamineto del FURAG, lo tienen contemplado para el segundo trimestre de la vigencia, una vez realizado esto se gererará el plan de acción del MIPG y estas acciones se cargarán en el módulo. Módulo de indicadores: Para el primer trimestre se desarrollaron jornadas de socialización en cuanto a los conceptos y formulación de indicadores, manejo de la herramienta, actualmente se enceuntra en proceso de cargue de la información relacionada con el seguimiento a los indicadores d egestión, es de aclarar que se enceuntra en proceso de actualización y ajustes.   Trim_II: Para el módulo de Riesgos se han realizado reuniones entre la Oficina Asesora de Planeación y Desarrollo, la Oficina de Tecnología y la firma proveedora del aplicativo, haciendo ejercicios de cargue de información en el ambiente de pruebas, con el fin de analizar el alcance del software, evidenciando que se requiere hacer ajustes del mismo. Se está estructurando el requerimiento para analizarlo con la firma contratista con el fin de determinar la viabilidad técnica y financiera del ajuste.
Sobre el módulo del MIPG, una vez se termine de diligenciar el FURAG, se va a estructurar el plan para a vigencia 2023; con la información aprobada se realiza el cargue de los datos en el módulo.
Con relación al módulo de Indicadores, se encuentra pendiente el cargue de información de la Oficina Asesora Jurídica y la Dirección de Infraestructura.
 </v>
      </c>
      <c r="I45" s="192" t="str">
        <f t="shared" si="1"/>
        <v>Trim_I: Se otorga un 33% de ejecución, dado que 1 de 3 modulos tiene información cargada y se encuentra en funcionamiento. El a´rea adjunta soporte de uno de los indicadores de la información cargada.    Trim_II: El área presenta soportes de avance en el cargue de información y continuan en estruturacion de la plataforma, por lo tanto se otorga un 25% de avance para el segundo trimestre.</v>
      </c>
      <c r="K45" s="192" t="s">
        <v>1237</v>
      </c>
      <c r="L45" s="192" t="s">
        <v>1238</v>
      </c>
    </row>
    <row r="46" spans="3:12" ht="15" customHeight="1">
      <c r="C46" s="194" t="s">
        <v>1051</v>
      </c>
      <c r="D46" s="194" t="s">
        <v>1052</v>
      </c>
      <c r="E46" s="194" t="s">
        <v>1053</v>
      </c>
      <c r="F46" s="194" t="s">
        <v>1054</v>
      </c>
      <c r="H46" s="192" t="str">
        <f t="shared" si="0"/>
        <v>Trm_I: 1. RM Barranquilla: Se adelanta trámite ante el Ministerio de Justicia y el DNP, para comprometer vigencias futuras aún no se cuenta con la aprobación para la respectiva contratación del proyecto 2. RM Cartagena: Revisión HV, análisis de precios, firma de acta en el mes de abril  3. Pabellón Calarcá: en el mes de marzo se suscribió contrato de interventoría, se adelanta aprobación de pólizas y se tiene previsto firma de acta segundo trimestre de 2023 4. Pabellón Bellavista P4: una vez verificada los diseños entregados para este proceso, se adelanta por parte del contratista unos apiques necesarios para identificar características propias de la calidad del suelo en referencia a temas estructurales para la edificación del Pabellón, así mismo se adelantan diseños para realizar un portal de integración, verificación de HV de los contratistas. Acta de inicio en el mes de mayo 5. Complementarias Espinal: se estaba esperando la aprobación por parte del INPEC, de las fichas técnicas para la red de CCTV, Se tiene prevista firma de acta de inicio el 18 de abril.  6.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7.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
   Trim_II: 1. RM Barranquilla: Se recibio aprobación para comprometer vigencias futuras por parte del Ministerio de Hacienda y Credito Publico  el 6 de junio y se dio reinicio al proceso en cursos el cual quedará legalizado la primera semana de julio
2. RM Cartagena: Se firmo acta de inicio el 21 de junio, inicia fase 1
3. Pabellón Calarcá: Se firmo acta de inicio el 26 de junio, inicia fase 1
4. Pabellón Bellavista P4: Durante el periodo se llevan a cabo la entrega de los APUS en referencia a la oferta económica. Acta de inicio en el mes de julio
5. Complementarias Espinal: Se firmo acta de inicio el 28 de abril
6. Complementarias Itagüí:  Se firmo acta de inicio el 8 de mayo, se adelanto acta de cambio de fase el 8 de junio e inicio fase 2
7. Complementarias Barranquilla:Se firmo acta de inicio el 13 de mayo
Se anexa actas de inicio de los procesos</v>
      </c>
      <c r="I46" s="192" t="str">
        <f t="shared" si="1"/>
        <v>Trim_I:  Se evidencian acciones en pro del cumplimiento de la actividad, el área reporta avance en mesas de trabajo y reuniones con el objeto de que en el segundo y tercer trimestre se suscriban los contratos y sus respectivas actas de inicio, no se asigna un avance porcentual para el primer trimestre ya que su ejecución esta dada directamente con la entrega de soporte del Acta de inicio.  Es de aclarar que esta actividad debe presentar ejecución segun lo planeado a partir del segundo trimestre.   Trim_II:  Se evidencian acciones en pro del cumplimiento de la actividad, el área reporta avances en las mesas de trabajo y se suscriben contratos con sus respectivas actas de inicio, sin embargo de las 7 actas presentadas solo se evidencian 5 (Faltarian Bella Vista y Barranquilla) por lo tanto el porcentaje de avance asignado es del 72 % para este segundo trimestre.</v>
      </c>
      <c r="K46" s="192" t="s">
        <v>1239</v>
      </c>
      <c r="L46" s="192" t="s">
        <v>1240</v>
      </c>
    </row>
    <row r="47" spans="3:12" ht="409.5">
      <c r="C47" s="200" t="s">
        <v>1055</v>
      </c>
      <c r="D47" s="194" t="s">
        <v>1056</v>
      </c>
      <c r="E47" s="194" t="s">
        <v>1057</v>
      </c>
      <c r="F47" s="194" t="s">
        <v>1058</v>
      </c>
      <c r="H47" s="192" t="str">
        <f t="shared" si="0"/>
        <v>Trm_I: 1. RM Barranquilla: Se adelanta trámite ante el Ministerio de Justicia y el DNP, para comprometer vigencias futuras aún no se cuenta con la aprobación para la respectiva contratación del proyecto 2. RM Cartagena: Revisión HV, análisis de precios, firma de acta en el mes de abril 3. Pabellón Calarcá: en el mes de marzo se suscribió contrato de interventoría, se adelanta aprobación de pólizas y se tiene previsto firma de acta segundo trimestre de 2023 4. Pabellón Bellavista P4: una vez verificada los diseños entregados para este proceso, se adelanta por parte del contratista unos apiques necesarios para identificar características propias de la calidad del suelo en referencia a temas estructurales para la edificación del Pabellón, así mismo se adelantan diseños para realizar un portal de integración, verificación de HV de los contratistas. Acta de inicio en el mes de mayo ,5. Complementarias Espinal: se estaba esperando la aprobación por parte del INPEC, de las fichas técnicas para la red de CCTV, Se tiene prevista firma de acta de inicio el 18 de abril. 6.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7.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   Trim_II: 1. RM Barranquilla: Revision de Minuta para perfeccionamiento del contrato, una vez se cuente con todos los requisitos preliminares se programara firma de acta de inicio
2. RM Cartagena: Se, inicia fase 1 con revisión en las especialidades de Geotecnia, Estructuras, hidrosanitario y arquitectura
3. Pabellón Calarcá: Se inicia fase 1 revisión de diseños
4. Pabellón Bellavista P4: Durante el periodo se llevan a cabo la entrega de los APUS en referencia a la oferta económica. Acta de inicio en el mes de julio
5. Complementarias Espinal: Realización replanteo con estacas, se verifica levantamiento topográfico, adecuaciones provisionales. avance 2,57%
6. Complementarias Itagüí:  se adelantan actividades de geotecnia, avance 1%
7. Complementarias Barranquilla:Se adelantan  obras preliminares de demoliciones y obras provisionales
Se anexa informe avances</v>
      </c>
      <c r="I47" s="192" t="str">
        <f t="shared" si="1"/>
        <v>Trim_I:  Se evidencian acciones en pro del cumplimiento de la actividad, el área reporta avance en mesas de trabajo y reuniones con el objeto de que en el segundo y tercer trimestre se suscriban los contratos y sus respectivas actas de inicio, no se asigna un avance porcentual para el primer trimestre ya que su ejecución esta dada directamente con la entrega de soporte de los informes de ejecución yavance en la obra. Es de aclarar que esta actividad debe presentar ejecución segun lo planeado a partir del segundo trimestre.   Trim_II: Se evidencian acciones en pro del cumplimiento, sin embargo de los 8 proyectos se presenta avance de 5 Proyectos (Pendientes Cartagena - Calarca - Barranquilla) Por lo tanto se otorga un porcentaje de avance del 6,25% para este segundo trimestre.</v>
      </c>
      <c r="K47" s="192" t="s">
        <v>1241</v>
      </c>
      <c r="L47" s="192" t="s">
        <v>1242</v>
      </c>
    </row>
    <row r="48" spans="3:12" ht="409.5">
      <c r="C48" s="197" t="s">
        <v>1059</v>
      </c>
      <c r="D48" s="194" t="s">
        <v>1060</v>
      </c>
      <c r="E48" s="194" t="s">
        <v>1061</v>
      </c>
      <c r="F48" s="193" t="s">
        <v>1062</v>
      </c>
      <c r="H48" s="192" t="str">
        <f t="shared" si="0"/>
        <v xml:space="preserve">Trm_I: 1. Modulares Itagüí: Contrato 307-2019  finalizo el 17 de marzo de 2023 en el cual se suscribió acta de terminación, la cual genero observaciones en algunas actividades ejecutadas, quedando como compromiso para ser subsanadas y de esta manera generar acta de entrega final y recibo a satisfacción, esta se realizara de acuerdo a visita programada para los días 13 y 14 de abril.
2. Complementarias Espinal: se estaba esperando la aprobación por parte del INPEC, de las fichas técnicas para la red de CCTV, Se tiene prevista firma de acta de inicio el 18 de abril. 
3. Complementarias Itagüí: Se adelantó socialización de las fichas técnicas del sistema de CCTV, así como la ubicación del cuarto de control y monitoreo donde será integrados los nuevos pabellones con la estructura existente, así mismo se está definiendo el tipo de cerramiento, ubicación del rancho y vías de acceso, acta de inicio se firmara en abril
4. Complementarias Barranquilla: se estaba esperando la aprobación por parte del INPEC, de las fichas técnicas para la red de CCTV y aprobación de los diseños del Control de guardia y Muro de cerramiento perimetral, Se tiene prevista firma de acta de inicio el 18 de abril.
Se anexa actas de mesas de trabajo   Trim_II: 1. Modulares Itagui: obra modulares finalizada marzo de 2023, se adelanta la fase 3 correspondiente a la liquidación del contrato, la obra será recibida por parte del INPEC sefinalicen las obras complementarias correspondientes al contrato 267-2022, el cual inicio fase 2 el  8 junio de 2023.
2. Complementarias Espinal: Realización replanteo con estacas, se verifica levantamiento topográfico, adecuaciones provisionales. avance 2,57%
3. Complementarias Itagüí:  se adelantan actividades de geotecnia, avance 1%
4. Complementarias Barranquilla:Se adelantan  obras preliminares de demoliciones y obras provisionales
</v>
      </c>
      <c r="I48" s="192" t="str">
        <f t="shared" si="1"/>
        <v>Trim_I: La actividad esta programada para su avance en el cuato trimestre, el avance más importante se ha dado en  Modulares Itagüí, el área reporta que el contrato finalizo el 17 de marzo de 2023 en el cual se suscribió acta de terminación, la cual genero observaciones en algunas actividades ejecutadas, quedando como compromiso para ser subsanadas y de esta manera generar acta de entrega final. dado esto se otorgará un avance porcentual cuando soporten con actas de entrega definitiva.   Trim_II: No se otorga porcentaje de avance para estre trimestre debido a que esta actividad esta proyectada en cumplimiento para el cuarto trimestre.</v>
      </c>
      <c r="K48" s="192" t="s">
        <v>1243</v>
      </c>
      <c r="L48" s="192" t="s">
        <v>1244</v>
      </c>
    </row>
    <row r="49" spans="3:12" ht="191.25" customHeight="1">
      <c r="C49" s="197" t="s">
        <v>1063</v>
      </c>
      <c r="D49" s="194" t="s">
        <v>1064</v>
      </c>
      <c r="E49" s="193" t="s">
        <v>1065</v>
      </c>
      <c r="F49" s="193" t="s">
        <v>1066</v>
      </c>
      <c r="H49" s="192" t="str">
        <f t="shared" si="0"/>
        <v>Trim_I: 1. Alojamiento Giron: Poryecto en ejecución con avance del 37,38% se anexa informe de seguimiento
2. Alojamiento Ipiales: Se realiza suspensión al contrato de obra solicitado por el contratista CONSORCIO SAN JOSE, con motivo de los cierres en la vía panamericana ocasionado por los deslizamientos, situación que afecto directamente la cadena de suministros del contratista y desabasteció de material y combustible la obra. se anexa acta de suspensión   Trim_II: 1. Alojamiento Giron: Proyecto en ejecución con avance del  41,98% se anexa informe de seguimiento
2. Alojamiento Ipiales: Proyecto en ejecución con avance del  17,49% se anexa informe de seguimiento</v>
      </c>
      <c r="I49" s="192" t="str">
        <f t="shared" si="1"/>
        <v>Trim_I:   Se otorga un 18,7 % de avance optenido a partir del informe que da cuenta del avance en el proyecto de Girón, en el proyecto de Ipiales se reporta Suspención del contratoo, el área relaciona las evidencias y soportes.   Trim_II: Se evidencian acciones en pro del cumplimiento, por lo tanto de otorga un porcentaje de avance del 20% para el segundo trimestre.</v>
      </c>
      <c r="K49" s="192" t="s">
        <v>1245</v>
      </c>
      <c r="L49" s="192" t="s">
        <v>1246</v>
      </c>
    </row>
    <row r="50" spans="3:12" ht="204">
      <c r="C50" s="197" t="s">
        <v>1067</v>
      </c>
      <c r="D50" s="194" t="s">
        <v>1068</v>
      </c>
      <c r="E50" s="194" t="s">
        <v>1069</v>
      </c>
      <c r="F50" s="194" t="s">
        <v>1070</v>
      </c>
      <c r="H50" s="192" t="str">
        <f t="shared" si="0"/>
        <v>Trim_I: 1. Alojamiento Giron: Proyecto en ejecucuión fecha contractual de terminación 9/07/2023
2. Alojamiento Ipiales:  fecha contractual de terminación 9/07/2023   Trim_II: 
1. Alojamiento Giron: Proyecto en ejecución con avance del  41,98% se anexa informe de seguimiento
2. Alojamiento Ipiales: Proyecto en ejecución con avance del  17,49% se anexa informe de seguimiento</v>
      </c>
      <c r="I50" s="192" t="str">
        <f t="shared" si="1"/>
        <v>Trim_I:  La actividad está proyectada en un 100% para en el cuato trimestre    Trim_II: No se otorga porcentaje de avance para estre trimestre debido a que esta actividad esta proyectada en cumplimiento para el cuarto trimestre.</v>
      </c>
      <c r="K50" s="192" t="s">
        <v>1247</v>
      </c>
      <c r="L50" s="192" t="s">
        <v>1248</v>
      </c>
    </row>
    <row r="51" spans="3:12" ht="318.75">
      <c r="C51" s="197" t="s">
        <v>1071</v>
      </c>
      <c r="D51" s="194" t="s">
        <v>1072</v>
      </c>
      <c r="E51" s="193" t="s">
        <v>1073</v>
      </c>
      <c r="F51" s="193" t="s">
        <v>1074</v>
      </c>
      <c r="H51" s="192" t="str">
        <f t="shared" si="0"/>
        <v>Trim_I: 1. Nuevo ERON Pereira (1,500 cupos): en ejecución avance al primer trimestre del 25,30%
2. Nuevo ERON Riohacha (1645).: en ejecución avance al primer trimestre del 8,84%
3. Nuevo ERON Sabanas de San Ángel (1974) : proceso suspensión, avance 27,74 %
Se anexa informe seguimiento   Trim_II: 1. Nuevo ERON Pereira (1,500 cupos): en ejecución avance al primer trimestre del 31,97%
2. Nuevo ERON Riohacha (1645).: en ejecución avance al primer trimestre del  11,18%
3. Nuevo ERON Sabanas de San Ángel (1974) : proceso suspensión, avance 27,74 %
Se anexa informe seguimiento</v>
      </c>
      <c r="I51" s="192" t="str">
        <f t="shared" si="1"/>
        <v>Trim_I:  El área sustenta un cumplimiento del 20,62%  a partir de los tres informes de seguimiento, los cuales tienen una ejecución así; 
1. Nuevo ERON Pereira (1,500 cupos): 25,30%
2. Nuevo ERON Riohacha (1645): 8,84%
3. Nuevo ERON S. de San Ángel (1974) : proceso suspensión, avance 27,74 %   Trim_II: El área presenta soportes de avance, por lo tanto se otorga un porcentaje de avance del 25% para el segundo trimestre.</v>
      </c>
      <c r="K51" s="192" t="s">
        <v>1249</v>
      </c>
      <c r="L51" s="192" t="s">
        <v>1250</v>
      </c>
    </row>
    <row r="52" spans="3:12" ht="409.5">
      <c r="C52" s="200" t="s">
        <v>1075</v>
      </c>
      <c r="D52" s="193" t="s">
        <v>1076</v>
      </c>
      <c r="E52" s="193" t="s">
        <v>1077</v>
      </c>
      <c r="F52" s="194" t="s">
        <v>1078</v>
      </c>
      <c r="H52" s="192" t="str">
        <f t="shared" si="0"/>
        <v>Trim_I: 1. Nuevo ERON Silvia: En desarrollo del proyecto se legalizaron los contratos de obra e interventoría, mediante la revisión y aprobación de pólizas por parte de DIGECO, actas que fueron remitidas al contratista de obra e interventoría, respectivamente. Simultáneamente se adelantó reunión preliminar con contratista de obra e interventoría a fin de gestionar lo pertinente para orientar el protocolo para la firma del acta de inicio, prevista/proyectada para el 17 de abril de 2023. 2. Nuevo ERON Barrancabermeja: Se adelanta trámite ante el Ministerio de Justicia y el DNP, para comprometer vigencias futuras aún no se cuenta con la aprobación para la respectiva contratación del proyecto. Se anexa solicitud vigencia futura
   Trim_II: 1. Nuevo ERON Silvia: En desarrollo del proyecto se legalizaron los contratos de obra e interventoría, mediante la revisión y aprobación de pólizas por parte de DIGECO, actas que fueron remitidas al contratista de obra e interventoría, respectivamente. Simultáneamente se adelantaron tres (3) reuniones preliminares con contratista de obra e interventoría a fin de gestionar lo pertinente para orientar el protocolo para la suscripción del acta de inicio proyectada para el 25 de julio de 2023
2. Nuevo ERON Barrancabermeja:Se recibio aprobación para comprometer vigencias futuras por parte del Ministerio de Hacienda y Credito Publico  el 6 de junio y se dio reinicio al proceso en cursos el cual quedará legalizado la primera semana de julio</v>
      </c>
      <c r="I52" s="192" t="str">
        <f t="shared" si="1"/>
        <v>Trim_I: Se han desarrollado acciones pero no se otorga un avance porcentual debido a que no se anexan actas de inicio, en el primer semestre se planeo mínimo suscribir un acta de inicio de los dos proyectos.   Trim_II: El área no presenta actas de inicio de contratos Proyecto Silvia Cauca y Barrancabermeja, por lo tanto no se otorga porcentaje de avance para el segundo trimestre.</v>
      </c>
      <c r="K52" s="192" t="s">
        <v>1251</v>
      </c>
      <c r="L52" s="192" t="s">
        <v>1252</v>
      </c>
    </row>
    <row r="53" spans="3:12" ht="102" customHeight="1">
      <c r="C53" s="200" t="s">
        <v>1079</v>
      </c>
      <c r="D53" s="193" t="s">
        <v>1080</v>
      </c>
      <c r="E53" s="193" t="s">
        <v>1081</v>
      </c>
      <c r="F53" s="193" t="s">
        <v>1082</v>
      </c>
      <c r="H53" s="192" t="str">
        <f t="shared" si="0"/>
        <v>Trim_I: Nuevo ERON Silvia: En desarrollo del proyecto se legalizaron los contratos de obra e interventoría, mediante la revisión y aprobación de pólizas por parte de DIGECO, actas que fueron remitidas al contratista de obra e interventoría, respectivamente. Simultáneamente se adelantó reunión preliminar con contratista de obra e interventoría a fin de gestionar lo pertinente para orientar el protocolo para la firma del acta de inicio, prevista/proyectada para el 17 de abril de 2023.   Trim_II: 1. Nuevo ERON Silvia: suscripción del acta de inicio proyectada para el 25 de julio de 2023</v>
      </c>
      <c r="I53" s="192" t="str">
        <f t="shared" si="1"/>
        <v>Trim_I: Se han desarrollado acciones pero no se otorga un avance porcentual, debido a que no se anexa informe de seguimiento, la actividad tiene planeado iniciar a partir del segundo trimestre.   Trim_II: El área no adjunta Soportes, por lo tanto no se da porcentaje de avance para estre trimestre.</v>
      </c>
      <c r="K53" s="192" t="s">
        <v>1253</v>
      </c>
      <c r="L53" s="192" t="s">
        <v>1254</v>
      </c>
    </row>
    <row r="54" spans="3:12" ht="255" customHeight="1">
      <c r="C54" s="199" t="s">
        <v>1083</v>
      </c>
      <c r="D54" s="197" t="s">
        <v>975</v>
      </c>
      <c r="E54" s="195" t="s">
        <v>1084</v>
      </c>
      <c r="F54" s="195" t="s">
        <v>1085</v>
      </c>
      <c r="H54" s="192" t="str">
        <f t="shared" si="0"/>
        <v>Trim_I: Se realizo el acompañamiento al Ministerio de Justicia y del Derecho, en la creación de la propuesta de los indicadores de enfoque diferencial, niños, niñas y extranjeros, presentando a la corte un total de 5 indicadores (niños y niñas) y 5 indicadores (extranjeros) dando cumplimiento al auto 065 de 2023.   Trim_II: El eje temático de infraestructura será abordado en el mes de octubre, en tanto, como se le informó a la Corte Constitucional en la respuesta al Auto 065 de 2023, se medirá cuando se realice la planimetría de los establecimientos de reclusión a través del plan maestro de infraestructura</v>
      </c>
      <c r="I54" s="192" t="str">
        <f t="shared" si="1"/>
        <v>Trim_I: El aárea no avanza porcentualmente en la actividad, es de aclarar que es apartir del segundo trimestre cuando se programo avance.    Trim_II: El área no reporta acciones de avance para este trimestre, por lo tanto no se otorga porcentaje de avance.</v>
      </c>
      <c r="K54" s="192" t="s">
        <v>1255</v>
      </c>
      <c r="L54" s="192" t="s">
        <v>1256</v>
      </c>
    </row>
    <row r="55" spans="3:12" ht="255" customHeight="1">
      <c r="C55" s="197" t="s">
        <v>1086</v>
      </c>
      <c r="D55" s="197" t="s">
        <v>1087</v>
      </c>
      <c r="E55" s="195" t="s">
        <v>1088</v>
      </c>
      <c r="F55" s="195" t="s">
        <v>1089</v>
      </c>
      <c r="H55" s="192" t="str">
        <f t="shared" si="0"/>
        <v>Trim_I: La USPEC participo junto al Ministerio y el INPEC en la reunión de seguimiento al eje de alimentación y salud donde se definió los objetivos de la mesa del componente de alimentación y salud y el análisis del panorama actual, verificando el cumplimiento de los compromisos adquiridos por las entidades, la USPEC presento el primer informe de seguimiento realizado por la interventoría a los contratos de alimentación, se da inicio al proceso de recolección de datos en los ejes de alimentación y salud para presentar el primer informe de resultados de los indicadores de vida en reclusión.   Trim_II: El eje temático de infraestructura será abordado en el mes de octubre, en tanto, como se le informó a la Corte Constitucional en la respuesta al Auto 065 de 2023, se medirá cuando se realice la planimetría de los establecimientos de reclusión a través del plan maestro de infraestructura</v>
      </c>
      <c r="I55" s="192" t="str">
        <f t="shared" si="1"/>
        <v>Trim_I: El área  no avanza porcentualmente en la actividad, es de aclarar que es apartir del segundo trimestre cuando se programo avance.    Trim_II: No se otorga porcentaje de avance para estre trimestre debido a que esta actividad fue programada para el cuarto trimestre.</v>
      </c>
      <c r="K55" s="192" t="s">
        <v>1257</v>
      </c>
      <c r="L55" s="192" t="s">
        <v>1258</v>
      </c>
    </row>
    <row r="56" spans="3:12" ht="15" customHeight="1">
      <c r="C56" s="194" t="s">
        <v>1090</v>
      </c>
      <c r="D56" s="194" t="s">
        <v>1091</v>
      </c>
      <c r="E56" s="193" t="s">
        <v>1092</v>
      </c>
      <c r="F56" s="194" t="s">
        <v>1093</v>
      </c>
      <c r="H56" s="192" t="str">
        <f t="shared" si="0"/>
        <v>Trim_I: Se realizo proceso de licitación publica  para garatizar la continuidad de la prestación del servicio de salud. Se adjunta Contrato 059- 2023  el cual va desde el 13 de febrero del 2023  hasta el 29 de diciembre del 2023.   Trim_II: Este Item se cumplio el trimestre anterior ya que se realizo proceso de licitación publica  para garatizar la continuidad de la prestación del servicio de salud. Se adjunta Contrato 059- 2023  el cual va desde el 13 de febrero del 2023  hasta el 29 de diciembre del 2023.</v>
      </c>
      <c r="I56" s="192" t="str">
        <f t="shared" si="1"/>
        <v>Trim_I:  El a´rea logró antes de lo previsto el cumplimiento de la actividad, el contrato esta vigente hasta practicamente todo el 2023. Se otorga un 100% de ejecución.    Trim_II: No se otorga porcentaje de avance para estre trimestre debido a que esta actividad tiene cumplimiento del 100% desde el primer trimestre.</v>
      </c>
      <c r="K56" s="192" t="s">
        <v>1259</v>
      </c>
      <c r="L56" s="192" t="s">
        <v>1260</v>
      </c>
    </row>
    <row r="57" spans="3:12" ht="15" customHeight="1">
      <c r="C57" s="194" t="s">
        <v>1094</v>
      </c>
      <c r="D57" s="194" t="s">
        <v>1095</v>
      </c>
      <c r="E57" s="198" t="s">
        <v>1096</v>
      </c>
      <c r="F57" s="193" t="s">
        <v>1097</v>
      </c>
      <c r="H57" s="192" t="str">
        <f t="shared" si="0"/>
        <v>Trim_I: De acuerdo con el término contractual, se recibió informe de gestión del mes de enero febrero para emisión de observaciones, y aún se encuentra pendiente por conciliar febero. Igualmente, el informe de gestión del mes de marzo está pendiente de ser recibido  para emisión de observaciones, estando aún en términos para conciliar. Ahora bien, el informe de gestión de marzo  se espera que llegue el 20 de abril de 2023.   Trim_II: De acuerdo con el término contractual, se recibió informe de gestión del mes de enero marzo y abril para emisión de observaciones, y aún se encuentra pendiente por conciliar mayo. Igualmente, el informe de gestión del mes de junio está pendiente de ser recibido  para emisión de observaciones, estando aún en términos para conciliar.</v>
      </c>
      <c r="I57" s="192" t="str">
        <f t="shared" si="1"/>
        <v>Trim_I:  El área adjunta 2 informes de 3, correspondientes a los meses de enero y febrero, está pemdiente el informe del mes de marzo, por esto se otorga un 17 % de ejecución para el trimestre.   Trim_II: El área adjunta 2 informes de 3, correspondientes a los meses de abril y mayo, por lo tanto otorga un porcentaje de avance del 17 % para el segundo trimestre.</v>
      </c>
      <c r="K57" s="192" t="s">
        <v>1261</v>
      </c>
      <c r="L57" s="192" t="s">
        <v>1262</v>
      </c>
    </row>
    <row r="58" spans="3:12" ht="140.25">
      <c r="C58" s="197" t="s">
        <v>1098</v>
      </c>
      <c r="D58" s="193" t="s">
        <v>1099</v>
      </c>
      <c r="E58" s="195" t="s">
        <v>1100</v>
      </c>
      <c r="F58" s="195" t="s">
        <v>1101</v>
      </c>
      <c r="H58" s="192" t="str">
        <f t="shared" si="0"/>
        <v>Trim_I: Se adjunta plan de necesidades vigente   Trim_II: Item cumplido en el primer trimestre.</v>
      </c>
      <c r="I58" s="192" t="str">
        <f t="shared" si="1"/>
        <v>Trim_I: Se otorga un 100% de cumplimiento en la actividad, soportado a partir del plan de necesidades.    Trim_II: Trim_II: No se otorga porcentaje de avance para estre trimestre debido a que esta actividad tiene cumplimiento del 100% desde el primer trimestre.</v>
      </c>
      <c r="K58" s="192" t="s">
        <v>1263</v>
      </c>
      <c r="L58" s="192" t="s">
        <v>1264</v>
      </c>
    </row>
    <row r="59" spans="3:12" ht="409.5">
      <c r="C59" s="197" t="s">
        <v>1102</v>
      </c>
      <c r="D59" s="195" t="s">
        <v>1103</v>
      </c>
      <c r="E59" s="195" t="s">
        <v>1104</v>
      </c>
      <c r="F59" s="195" t="s">
        <v>1105</v>
      </c>
      <c r="H59" s="192" t="str">
        <f t="shared" si="0"/>
        <v xml:space="preserve">Trim_I: Se elaboró por parte de la SUBAER, la estructura de un Plan de Visitas a las Sedes Regionales, evidenciando el presupuesto a ocupar para los diferentes traslados de los funcionarios en las Sedes Regionales donde actualmente laboran los funcionarios enlaces. Actualmente se encuentra en revisión y aprobación por parte de la Subdirección y cordinación de Atención a Establecimientos de Reclusión, así como la asignación de presupuesto por parte de la Unidad
 para las conmisiones a realizar.    Trim_II:La Subdirección de Atención a Establecimientos de Reclusión, realizó en el segundo trimestre, la capacitación e interación con los funcionarios enlaces perteniecientes a 3 regionales. 
1. Los días 27 y 28 de Abril de 2023. se llevó a cabo la visita de Socialización e Interacción con los funcionarios enlaces ubicados en la regional Noroesten en la Municipio de Itaüi Antioquia, siendo de gran aceptación y enrriquecimiento en cuanto a la información trasmitida, como el alcance de interacción de lo manifestado por ellos. 
2, Los días 4 y 5 de Mayo de 2023. se llevó a cabo la Socialización e Interacción con los funcionarios enlaces ubicados en la regional Central en las oficinas de la Unidad Bogota Auditorio piso12 , siendo de gran aceptación y enrriquecimiento en cuanto a la información trasmitida, interacción con los líderes de las áreas misionales, como el alcance de interacción de lo manifestado por ellos. 
3, Los días 27 y 28 de Abril de 2023. se llevó a cabo la visita de Socialización e Interacción con los funcionarios enlaces ubicados en la regional Noroesten en la Municipio de Itaüi Antioquia, siendo de gran aceptación y enrriquecimiento en cuanto a la información trasmitida, como el alcance de interacción de lo manifestado por ellos. </v>
      </c>
      <c r="I59" s="192" t="str">
        <f t="shared" si="1"/>
        <v>Trim_I: El área adelanto acciones pero por la naturaleza del indicador no se otorga porcentaje de avance, será a partir del segundo trimestre que se avaluará y se realizará seguimiento según lo planeado.    Trim_II: El área reporta 3 de 5 actas que corresponde a las visita realizadas a de Sedes Regionales, por lo tanto el porcentaje de avance para este periodo seria del 60% para el segundo trimestre.</v>
      </c>
      <c r="K59" s="192" t="s">
        <v>1265</v>
      </c>
      <c r="L59" s="192" t="s">
        <v>1266</v>
      </c>
    </row>
    <row r="60" spans="3:12" ht="409.5">
      <c r="C60" s="197" t="s">
        <v>1106</v>
      </c>
      <c r="D60" s="193" t="s">
        <v>1107</v>
      </c>
      <c r="E60" s="195" t="s">
        <v>1108</v>
      </c>
      <c r="F60" s="195" t="s">
        <v>1109</v>
      </c>
      <c r="H60" s="192" t="str">
        <f t="shared" si="0"/>
        <v>Trim_I: Como estrategia y cumplimiento a la actividad antes mencionada, se determinó participar en una feria por semestre, en la presente vigencia, encontrandose la SUBAER a la espera de la convocatoria  a las Ferias por parte de la Dirección Administrativa de la Función Pública, siendo parte de apoyo logistico de la oficina de Atención al Ciudadano.   Trim_II: Se tienen programados en participar, por parte de la SUBAER como apoyo logístico en las ferias de “El Festival, Juntémonos para tejer lo público” convocadas por el DAFP, para el segundo semestre de 2023.
No        Municipio        Juntémonos Fecha
1        Hacarí, Nte de Santander         11 y 12 de Agosto 2023
2        Istmina, Chocó        17 y 18 de Noviembre de 2023</v>
      </c>
      <c r="I60" s="192" t="str">
        <f t="shared" si="1"/>
        <v>Trim_I: El área adelanto acciones pero por la naturaleza del indicador no se otorga porcentaje de avance, será a partir del segundo trimestre que se avaluará y se realizará seguimiento según lo planeado.    Trim_II: El área no reporta acciones de avance para este trimestre, las actividadades mencionadas fueron programadas para el tercer trimestre, por lo tanto no se otorga porcentaje de avance.</v>
      </c>
      <c r="K60" s="192" t="s">
        <v>1267</v>
      </c>
      <c r="L60" s="192" t="s">
        <v>1268</v>
      </c>
    </row>
    <row r="61" spans="3:12" ht="306" customHeight="1">
      <c r="C61" s="197" t="s">
        <v>1110</v>
      </c>
      <c r="D61" s="193" t="s">
        <v>1107</v>
      </c>
      <c r="E61" s="195" t="s">
        <v>1111</v>
      </c>
      <c r="F61" s="195" t="s">
        <v>1112</v>
      </c>
      <c r="H61" s="192" t="str">
        <f t="shared" si="0"/>
        <v xml:space="preserve">Trim_I: La Subdirección de Atención, en busca de minimizar la necesidad de recursos técnicos y técnologicos, necesarios para el reporte de las novedades, solicitó en la vigencia 2022, recursos para la obtención de computadores, los cuales ya se adelanto la gestión de adquisición de 37 portatiles, con sus respectivas licencias, con el acompañamiento de la oficina de técnología, encontrandose en este momento en proceso de revisión y validación por parte de la Oficina de Contractual.  Asi mismo se realizará el proceso de adquisición de Térmometros para alimentos, Grameras y chalecos distintivos entre oteros, teniendo encuenta los recursos asignados. 
   Trim_II: En el mes de junio de 2023 ya fueron comprados por la Unidad, los computadores portátiles para dotar a los funcionarios enlaces de la SUBAER, encontrándose en la oficina de tecnología para su configuración. 
 Se inició el trámite de adquisición de grameras y termómetros para la comprobación de la temperatura y gramaje de los alimentos. </v>
      </c>
      <c r="I61" s="192" t="str">
        <f t="shared" si="1"/>
        <v xml:space="preserve">Trim_I: El área adelanto acciones pero por la naturaleza del indicador no se otorga porcentaje de avance, será a partir del segundo trimestre que se avaluará y se realizará seguimiento según lo planeado.    Trim_II:  El área adelanto acciones pero por la naturaleza del indicador no se otorga porcentaje de avance, será a partir del cuarto semestre que se avaluará y se realizará seguimiento según lo planeado. </v>
      </c>
      <c r="K61" s="192" t="s">
        <v>1269</v>
      </c>
      <c r="L61" s="192" t="s">
        <v>1270</v>
      </c>
    </row>
    <row r="62" spans="3:12" ht="318.75" customHeight="1">
      <c r="C62" s="197" t="s">
        <v>1113</v>
      </c>
      <c r="D62" s="193" t="s">
        <v>1114</v>
      </c>
      <c r="E62" s="195" t="s">
        <v>1115</v>
      </c>
      <c r="F62" s="195" t="s">
        <v>1116</v>
      </c>
      <c r="H62" s="192" t="str">
        <f t="shared" si="0"/>
        <v xml:space="preserve">Trim_I: Se realizaron seis (6) reuniones con los funcionarios enlaces designados en cada una de las regionales para revisar la información recibida y replicada a las áreas misionales, reiterando que se debe aplicar el instructivo para la recopilación y reporte de las novedades. 
Por parte de las áreas misionales, se encuentran verificando las novedades reportadas del área de alimetación e infraestructura, estando pendiente el apoyo por parte de lider misional de salud y bienes, quienes han solicitado se les de un espacio de tiempo mientras incorporan personal para asignar esta labor y así poder realizar la mesa de trabajo general.    Trim_II: La SUBAER, se ha permitido adelantar un Plan de Mejora, para el trámite de las novedades por parte de las áreas misionales, en el cual se están implementando nuevas acciones, para la recopilación y reporte de las novedades, informadas por los ERON con y sin funcionario enlaces, realizando tres (3) mesas de trabajo en el trimestre. </v>
      </c>
      <c r="I62" s="192" t="str">
        <f t="shared" si="1"/>
        <v>Trim_I: Se otorga un 25% de avance, el área soporta la ejecución a partir de las actas adjuntas.    Trim_II:  El área reporta acta para el cumplimiento de este indicador, por lo tanto se otorga un 25% de avance para el segundo trimestre.</v>
      </c>
      <c r="K62" s="192" t="s">
        <v>1271</v>
      </c>
      <c r="L62" s="207" t="s">
        <v>1272</v>
      </c>
    </row>
    <row r="63" spans="3:12" ht="15" customHeight="1">
      <c r="C63" s="194" t="s">
        <v>1117</v>
      </c>
      <c r="D63" s="193" t="s">
        <v>1118</v>
      </c>
      <c r="E63" s="193" t="s">
        <v>1119</v>
      </c>
      <c r="F63" s="193" t="s">
        <v>1120</v>
      </c>
      <c r="H63" s="192" t="str">
        <f t="shared" si="0"/>
        <v>Trim_I:  Se adjuntan actas satisfacción OC 103426, OC 103427,  OC 102605.   Trim_II: Durante el segundo trimestre de 2023 no se realizó entrega de bienes.</v>
      </c>
      <c r="I63" s="192" t="str">
        <f t="shared" si="1"/>
        <v>Trim_I: El área realiza seguimiento a la entrega de de bienes, adjunta las actas satisfacción, pero no describe la relación que según el indicador se debe tener para el calculo porcentual del avance, por esto no se ortorga % hasta que no se defina o se relacioe un informe que permita su medición, se realizará seguimiento a partir del segundo trimestre de acuerdo a lo programado.    Trim_II: El área no reporta seguimiento postcontractual a la entrega de bienes para el SPC en el segundo trimestre. Por lo tanto no se otorga porcentaje de avance para el segundo trimestre.</v>
      </c>
      <c r="K63" s="192" t="s">
        <v>1273</v>
      </c>
      <c r="L63" s="192" t="s">
        <v>1274</v>
      </c>
    </row>
    <row r="64" spans="3:12" ht="15" customHeight="1">
      <c r="C64" s="194" t="s">
        <v>1121</v>
      </c>
      <c r="D64" s="195" t="s">
        <v>1122</v>
      </c>
      <c r="E64" s="195" t="s">
        <v>1123</v>
      </c>
      <c r="F64" s="195" t="s">
        <v>1124</v>
      </c>
      <c r="H64" s="192" t="str">
        <f t="shared" si="0"/>
        <v>Trim_I:  Se adjunta matriz presupuesto de la vigencia 2023  con un 52.15% del presupuesto comprometido.   Trim_II:  Para el primer trimestre se tenia un  57% de avance referente al presupesto inincial, pero a corte a junio 30 de los procesos de adquisición de bienes , presentaron una ejecución del 48,73%, para el segundo trimestre el porcentaje presentado es menor en razón a que el presuesto inicial se le fue adicionado 36 millones de pesos.</v>
      </c>
      <c r="I64" s="192" t="str">
        <f t="shared" si="1"/>
        <v>Trim_I: Se evidencia un avance de 52,15% a partir de la matriz de ejecución presupuestal que el área adjunta.    Trim_II: Para este trimestre no se otorga porcentaje de avance debido a que el porcentaje presentado fue menor al mes anterior por el ajuste presupuestal realizado.</v>
      </c>
      <c r="K64" s="192" t="s">
        <v>1275</v>
      </c>
      <c r="L64" s="192" t="s">
        <v>1276</v>
      </c>
    </row>
    <row r="65" spans="3:12" ht="15" customHeight="1">
      <c r="C65" s="193" t="s">
        <v>1125</v>
      </c>
      <c r="D65" s="193" t="s">
        <v>1126</v>
      </c>
      <c r="E65" s="193" t="s">
        <v>1127</v>
      </c>
      <c r="F65" s="193" t="s">
        <v>1128</v>
      </c>
      <c r="H65" s="192" t="str">
        <f t="shared" si="0"/>
        <v>Trim_I: Se formuló y se publicó el Plan Estratégico del Talento Humano en la fecha del 31 de enero 2023, previamente expuesto y aprobado en el Comité Institucional de Gestión y Desempeño. 
   Trim_II:  Actividad finalizada en el primer trimestre.</v>
      </c>
      <c r="I65" s="192" t="str">
        <f t="shared" si="1"/>
        <v>Trim_I: El área estructuró y publicó el Plan Estratégico de Talento Humano, lo que otorga un 100% de ejecución.   Trin_II: No se otorga porcentaje de avance para estre trimestre debido a que esta actividad tiene cumplimiento del 100% desde el primer trimestre.</v>
      </c>
      <c r="K65" s="192" t="s">
        <v>1277</v>
      </c>
      <c r="L65" s="192" t="s">
        <v>1278</v>
      </c>
    </row>
    <row r="66" spans="3:12" ht="15" customHeight="1">
      <c r="C66" s="193" t="s">
        <v>1129</v>
      </c>
      <c r="D66" s="193" t="s">
        <v>1130</v>
      </c>
      <c r="E66" s="193" t="s">
        <v>1131</v>
      </c>
      <c r="F66" s="193" t="s">
        <v>1132</v>
      </c>
      <c r="H66" s="192" t="str">
        <f t="shared" si="0"/>
        <v>Trim_I:Se viene adelantando el seguimiento de todas y cada una de las actividades contenidas en los planes  que componen el Plan Estratégico del Talento Humano. El compromiso para el próximo trimestre de presentar informe escrito sobre el plan Estratégico de Talento Humano. 
   Trim_II: El Plan Estartegico del Talento Humano se encuentra alineado con el MIPG , dentro de este hacen parte los planes de provisión del empleo el Plan de Bienestar e Incentivos , Seguridad y Salud en el Trabajo y Capacitación, planes que en su momento se han realizado los reportes de estos planes los cuales pueden ser consultados en la presente carpeta ya que se encuentran dentro de los planes.</v>
      </c>
      <c r="I66" s="192" t="str">
        <f t="shared" si="1"/>
        <v>Trim_I: El área ha desarrollado seguimiento a las actividades de cada unode los planes que estructuran el Plan Estratégico de Talento Humano, lo que otorga un 25% de cumplimiento, sin embargo se recomienda para el siguiente trimestre un informe consolidado que integre el seguimiento al plan, el área se compromete a realizarlo a partir del segundo trimestre    Trim_II: El área presenta informe de seguimiento, por lo tanto se otorga un 25% de avance para el segundo trimestre.</v>
      </c>
      <c r="K66" s="192" t="s">
        <v>1279</v>
      </c>
      <c r="L66" s="192" t="s">
        <v>1280</v>
      </c>
    </row>
    <row r="67" spans="3:12" ht="15" customHeight="1">
      <c r="C67" s="194" t="s">
        <v>1133</v>
      </c>
      <c r="D67" s="193" t="s">
        <v>1134</v>
      </c>
      <c r="E67" s="193" t="s">
        <v>1135</v>
      </c>
      <c r="F67" s="193" t="s">
        <v>1136</v>
      </c>
      <c r="H67" s="192" t="str">
        <f t="shared" ref="H67:H72" si="2">_xlfn.CONCAT(C67,"   ",E67)</f>
        <v>Trim_I: El Plan Integral de Gestión Ambiental, fue actualizado, aprobado y públicado en la pagina de la USPEC   Trim_II:  Actividad finalizada en el primer trimestre.</v>
      </c>
      <c r="I67" s="192" t="str">
        <f t="shared" ref="I67:I72" si="3">_xlfn.CONCAT(D67,"   ",F67)</f>
        <v>Trim_I: En el Comité de gestión y Desempeño se formalizo el PIGA, en el cual se evidencian las actividades propuestas para la actual vigencia, este se encuentra publicado en la página institucional.    Trim_II: No se otorga porcentaje de avance para estre trimestre debido a que esta actividad tiene cumplimiento del 100% desde el primer trimestre.</v>
      </c>
      <c r="K67" s="192" t="s">
        <v>1281</v>
      </c>
      <c r="L67" s="192" t="s">
        <v>1282</v>
      </c>
    </row>
    <row r="68" spans="3:12" ht="15" customHeight="1">
      <c r="C68" s="194" t="s">
        <v>1137</v>
      </c>
      <c r="D68" s="193" t="s">
        <v>1138</v>
      </c>
      <c r="E68" s="193" t="s">
        <v>1139</v>
      </c>
      <c r="F68" s="193" t="s">
        <v>969</v>
      </c>
      <c r="H68" s="192" t="str">
        <f t="shared" si="2"/>
        <v>Trim_I: En Enero se Formulo, aprobó y publicó el Plan Anticorrupción y Atención al Ciudadano para la vigencia.   Trim_II: Actividad finalizada en el primer trimestre</v>
      </c>
      <c r="I68" s="192" t="str">
        <f t="shared" si="3"/>
        <v>Trim_I: Se otorga un 100% de cumplimiento de la actividad relacionada al Plan Anticorrupción y Atención al Ciudadano, el área adjunta el soporte.    Trim_II: No se otorga porcentaje de avance para estre trimestre debido a que esta actividad tiene cumplimiento del 100% desde el primer trimestre.</v>
      </c>
      <c r="K68" s="192" t="s">
        <v>1283</v>
      </c>
      <c r="L68" s="192" t="s">
        <v>1284</v>
      </c>
    </row>
    <row r="69" spans="3:12" ht="15" customHeight="1">
      <c r="C69" s="194" t="s">
        <v>1140</v>
      </c>
      <c r="D69" s="193" t="s">
        <v>1141</v>
      </c>
      <c r="E69" s="193" t="s">
        <v>1142</v>
      </c>
      <c r="F69" s="193" t="s">
        <v>1143</v>
      </c>
      <c r="H69" s="192" t="str">
        <f t="shared" si="2"/>
        <v>Trim_I: El Grupo de Comunicaciones presentó un borrador el mes de enero 23 de 2023 con la propuesta de algunas actividades teniendo en cuenta que a esta fecha el área de comunicaciones contaba solo con una funcionaria. A la fecha estamos estructurando el documento final con los compromisos y metas que estableceremos para todo el año, documento que estaría listo la tercera semana del mes de abril del año en curso, esto debido a que próximamente llegará un nuevo apoyo que es determinante para cumplir con las metas propuestas.   Trim_II: El Plan Estratégico de Comunicaciones se encuentra en proceso de formalización, el retraso en este plan se debe a la intermitencia de contratación en el personal; por tal razón estará socializado en el portal web institucional en el tercer trimestre del año 2023.</v>
      </c>
      <c r="I69" s="192" t="str">
        <f t="shared" si="3"/>
        <v>Trim_I: Aunque el ásre ha desarrollado acciones en la elaboración del Plan Estratégico de Comunicaciones, no se evidencia aun un documento final aprobado y publicado, por esto no se otorga avance porcentual    Trim_II:  Aunque el área ha desarrollado acciones en la elaboración del Plan Estratégico de Comunicaciones, no se evidencia un documento final aprobado y publicado, por lo tanto no se otorga avance porcentual para este trimestre.</v>
      </c>
      <c r="K69" s="192" t="s">
        <v>1285</v>
      </c>
      <c r="L69" s="192" t="s">
        <v>1286</v>
      </c>
    </row>
    <row r="70" spans="3:12" ht="15" customHeight="1">
      <c r="C70" s="194" t="s">
        <v>1144</v>
      </c>
      <c r="D70" s="193" t="s">
        <v>1145</v>
      </c>
      <c r="E70" s="193" t="s">
        <v>1146</v>
      </c>
      <c r="F70" s="193" t="s">
        <v>969</v>
      </c>
      <c r="H70" s="192" t="str">
        <f t="shared" si="2"/>
        <v>Trim_I: En el mes de enero del año en curso, en sesión del Comité Institucional de Gestión y Desempeño se aprobó esta última versión del PETI, el cual se encuentra publicado en la página Web de la Entidad.  Se aclara que esta versión será actualizada una vez se den los nuevos lineamientos para el cuatrenio 2023- 2026 que serán emtidos por MinTIC.   Trim_II:En el mes de enero del año en curso, en sesión del Comité Institucional de Gestión y Desempeño se aprobó la última Versión 6.0 del PETI, la cual se encuentra publicada en la página Web de la Entidad.
La Versión 6.0 se estará actualizando para el tercer trimestre en adelante, ya que MinTic, realizó el lanzamiento oficialmente el 11 de julio del presente, y en las Células Sectoriales, hasta ahora se está teniendo esta retroalimentación de los nuevos lineamientos para el cuatrenio 2023- 2026 que emitió MinTic.</v>
      </c>
      <c r="I70" s="192" t="str">
        <f t="shared" si="3"/>
        <v>Trim_I: Se otorga un 100% de cumplimiento, sustentado a partir de la Aprobación del Plan Estratégico de Seguridad y Privacidad de la Información en el comité de Gestión y Desempeño realizado en el mes de enero de 2023   Trim_II: No se otorga porcentaje de avance para estre trimestre debido a que esta actividad tiene cumplimiento del 100% desde el primer trimestre.</v>
      </c>
      <c r="K70" s="192" t="s">
        <v>1287</v>
      </c>
      <c r="L70" s="192" t="s">
        <v>1288</v>
      </c>
    </row>
    <row r="71" spans="3:12" ht="15" customHeight="1">
      <c r="C71" s="193" t="s">
        <v>1147</v>
      </c>
      <c r="D71" s="193" t="s">
        <v>1148</v>
      </c>
      <c r="E71" s="193" t="s">
        <v>1149</v>
      </c>
      <c r="F71" s="193" t="s">
        <v>969</v>
      </c>
      <c r="H71" s="192" t="str">
        <f t="shared" si="2"/>
        <v>Trim_I: Se llevó a cabo la actualización del plan estratégico de seguridad y privacidad de información en su versión 2.0. , se aprobó en sesión del Comité Institucional de Gestión y Desempeño. En conclusión se ajustaron las estratégias, actividades, responsables y fechas de ejecución del plan. Durante la presente vigencia se continuará con la implementación del SGSI tomando como referencia el desarrollo de las siguientes estrategias: Liderazgo de la seguridad de información, Gestión de eventos e incidentes, Concientización, sensibilización y capacitación, Medición, revisión y evlauación del SGSI, Relación con proveedores de seguridad digital, Implementación del plan de tratamiento de riesgos y Gestión de riesgos de seguridad de información.   Trim_II: Actividad finalizada en el primer trimestre</v>
      </c>
      <c r="I71" s="192" t="str">
        <f t="shared" si="3"/>
        <v>Trim_I: Se otorga un 100% de cumplimiento, sustentado a partir de la Aprobación del PETI en el comité de Gestión y Desempeño realizado en el mes de enero de 2023   Trim_II: No se otorga porcentaje de avance para estre trimestre debido a que esta actividad tiene cumplimiento del 100% desde el primer trimestre.</v>
      </c>
      <c r="K71" s="192" t="s">
        <v>1289</v>
      </c>
      <c r="L71" s="192" t="s">
        <v>1290</v>
      </c>
    </row>
    <row r="72" spans="3:12" ht="15" customHeight="1">
      <c r="C72" s="194" t="s">
        <v>1150</v>
      </c>
      <c r="D72" s="193" t="s">
        <v>1151</v>
      </c>
      <c r="E72" s="193" t="s">
        <v>1139</v>
      </c>
      <c r="F72" s="193" t="s">
        <v>969</v>
      </c>
      <c r="H72" s="192" t="str">
        <f t="shared" si="2"/>
        <v>Trim_I: Se realizó la actualización del plan de tratamiento de riesgos de seguridad de información y se dió su aprobación en sesión del Comité Institucional de Gestión y Desempeño. Cabe mencionar que se llevó a cabo la evaluación de riesgos de con todos los procesos institucionales, sin embargo de acuerdo al análisis realizado  se identificaron riesgos de seguridad de información con los siguientes procesos: Gestión de Infraestructura, Gestión Contractual, Gestión de Atención al Ciudadano, Gestión Documental, Gestión de Talento Humano, Gestión Financiera, Gestión Jurídica, Gestión de Recursos Físicos y Suministros, Gestión de Tecnologías de la Información.    Trim_II: Actividad finalizada en el primer trimestre</v>
      </c>
      <c r="I72" s="192" t="str">
        <f t="shared" si="3"/>
        <v>Trim_I: Se otorga un 100% de cumplimiento, sustentado a partir de la Aprobación del Plan de Tratamiento de Riesgos de Seguridad en la Información en el comité de Gestión y Desempeño realizado en el mes de enero de 2023   Trim_II: No se otorga porcentaje de avance para estre trimestre debido a que esta actividad tiene cumplimiento del 100% desde el primer trimestre.</v>
      </c>
      <c r="K72" s="192" t="s">
        <v>1291</v>
      </c>
      <c r="L72" s="192" t="s">
        <v>1292</v>
      </c>
    </row>
  </sheetData>
  <autoFilter ref="C1:F72" xr:uid="{55800E21-AA37-4B3E-A3C7-4D3D8937213B}"/>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B6:V84"/>
  <sheetViews>
    <sheetView topLeftCell="F4" zoomScale="85" zoomScaleNormal="85" workbookViewId="0">
      <selection activeCell="K16" sqref="K16"/>
    </sheetView>
  </sheetViews>
  <sheetFormatPr baseColWidth="10" defaultRowHeight="15"/>
  <sheetData>
    <row r="6" spans="2:22" ht="15.75" thickBot="1"/>
    <row r="7" spans="2:22" ht="15.75" thickBot="1">
      <c r="B7" s="119" t="s">
        <v>740</v>
      </c>
      <c r="C7" s="120" t="s">
        <v>741</v>
      </c>
      <c r="D7" s="120" t="s">
        <v>742</v>
      </c>
      <c r="E7" s="120" t="s">
        <v>743</v>
      </c>
      <c r="F7" s="120" t="s">
        <v>744</v>
      </c>
      <c r="G7" s="120" t="s">
        <v>745</v>
      </c>
      <c r="H7" s="120" t="s">
        <v>856</v>
      </c>
    </row>
    <row r="8" spans="2:22" ht="11.25" customHeight="1">
      <c r="B8" s="725">
        <v>1</v>
      </c>
      <c r="C8" s="728" t="s">
        <v>791</v>
      </c>
      <c r="D8" s="728" t="s">
        <v>793</v>
      </c>
      <c r="E8" s="121"/>
      <c r="F8" s="728" t="s">
        <v>858</v>
      </c>
      <c r="G8" s="721">
        <v>0.3</v>
      </c>
      <c r="H8" s="718" t="s">
        <v>859</v>
      </c>
      <c r="I8" s="718">
        <v>0</v>
      </c>
      <c r="K8" s="130">
        <v>0.3</v>
      </c>
      <c r="L8" s="130" t="s">
        <v>859</v>
      </c>
    </row>
    <row r="9" spans="2:22" ht="11.25" customHeight="1">
      <c r="B9" s="726"/>
      <c r="C9" s="729"/>
      <c r="D9" s="729"/>
      <c r="E9" s="121"/>
      <c r="F9" s="729"/>
      <c r="G9" s="722"/>
      <c r="H9" s="719"/>
      <c r="I9" s="719"/>
      <c r="K9" s="130">
        <v>0</v>
      </c>
      <c r="L9" s="130" t="s">
        <v>861</v>
      </c>
    </row>
    <row r="10" spans="2:22" ht="11.25" customHeight="1">
      <c r="B10" s="726"/>
      <c r="C10" s="729"/>
      <c r="D10" s="729"/>
      <c r="E10" s="121" t="s">
        <v>857</v>
      </c>
      <c r="F10" s="729"/>
      <c r="G10" s="722"/>
      <c r="H10" s="719"/>
      <c r="I10" s="719"/>
      <c r="K10" s="130">
        <v>0</v>
      </c>
      <c r="L10" s="130">
        <v>0</v>
      </c>
      <c r="V10">
        <f>6600000/30</f>
        <v>220000</v>
      </c>
    </row>
    <row r="11" spans="2:22" ht="11.25" customHeight="1" thickBot="1">
      <c r="B11" s="727"/>
      <c r="C11" s="730"/>
      <c r="D11" s="730"/>
      <c r="E11" s="122"/>
      <c r="F11" s="730"/>
      <c r="G11" s="723"/>
      <c r="H11" s="720"/>
      <c r="I11" s="720"/>
      <c r="K11" s="130">
        <v>0</v>
      </c>
      <c r="L11" s="130" t="s">
        <v>861</v>
      </c>
      <c r="V11">
        <f>V10*9</f>
        <v>1980000</v>
      </c>
    </row>
    <row r="12" spans="2:22" ht="11.25" customHeight="1">
      <c r="B12" s="725">
        <v>2</v>
      </c>
      <c r="C12" s="728" t="s">
        <v>791</v>
      </c>
      <c r="D12" s="728" t="s">
        <v>793</v>
      </c>
      <c r="E12" s="728" t="s">
        <v>860</v>
      </c>
      <c r="F12" s="728" t="s">
        <v>795</v>
      </c>
      <c r="G12" s="721">
        <v>0</v>
      </c>
      <c r="H12" s="718" t="s">
        <v>861</v>
      </c>
      <c r="I12" s="718" t="e">
        <f>H12/G12</f>
        <v>#VALUE!</v>
      </c>
      <c r="K12" s="130">
        <v>0.2</v>
      </c>
      <c r="L12" s="130">
        <v>0.187</v>
      </c>
    </row>
    <row r="13" spans="2:22" ht="11.25" customHeight="1">
      <c r="B13" s="726"/>
      <c r="C13" s="729"/>
      <c r="D13" s="729"/>
      <c r="E13" s="729"/>
      <c r="F13" s="729"/>
      <c r="G13" s="722"/>
      <c r="H13" s="719"/>
      <c r="I13" s="719"/>
      <c r="K13" s="130">
        <v>0</v>
      </c>
      <c r="L13" s="130">
        <v>0</v>
      </c>
    </row>
    <row r="14" spans="2:22" ht="11.25" customHeight="1">
      <c r="B14" s="726"/>
      <c r="C14" s="729"/>
      <c r="D14" s="729"/>
      <c r="E14" s="729"/>
      <c r="F14" s="729"/>
      <c r="G14" s="722"/>
      <c r="H14" s="719"/>
      <c r="I14" s="719"/>
      <c r="K14" s="130">
        <v>0.25</v>
      </c>
      <c r="L14" s="130">
        <v>0.21</v>
      </c>
    </row>
    <row r="15" spans="2:22" ht="11.25" customHeight="1" thickBot="1">
      <c r="B15" s="727"/>
      <c r="C15" s="730"/>
      <c r="D15" s="730"/>
      <c r="E15" s="730"/>
      <c r="F15" s="730"/>
      <c r="G15" s="723"/>
      <c r="H15" s="720"/>
      <c r="I15" s="720"/>
      <c r="K15" s="130">
        <v>0</v>
      </c>
      <c r="L15" s="130" t="s">
        <v>861</v>
      </c>
    </row>
    <row r="16" spans="2:22" ht="11.25" customHeight="1">
      <c r="B16" s="725">
        <v>3</v>
      </c>
      <c r="C16" s="728" t="s">
        <v>791</v>
      </c>
      <c r="D16" s="728" t="s">
        <v>793</v>
      </c>
      <c r="E16" s="728" t="s">
        <v>862</v>
      </c>
      <c r="F16" s="728" t="s">
        <v>852</v>
      </c>
      <c r="G16" s="721">
        <v>0</v>
      </c>
      <c r="H16" s="721">
        <v>0</v>
      </c>
      <c r="I16" s="721" t="e">
        <f>H16/G16</f>
        <v>#DIV/0!</v>
      </c>
      <c r="K16" s="130">
        <v>0</v>
      </c>
      <c r="L16" s="130">
        <v>0</v>
      </c>
    </row>
    <row r="17" spans="2:13" ht="11.25" customHeight="1">
      <c r="B17" s="726"/>
      <c r="C17" s="729"/>
      <c r="D17" s="729"/>
      <c r="E17" s="729"/>
      <c r="F17" s="729"/>
      <c r="G17" s="722"/>
      <c r="H17" s="722"/>
      <c r="I17" s="722"/>
      <c r="K17" s="130">
        <v>0.25</v>
      </c>
      <c r="L17" s="130">
        <v>0.25</v>
      </c>
    </row>
    <row r="18" spans="2:13" ht="11.25" customHeight="1">
      <c r="B18" s="726"/>
      <c r="C18" s="729"/>
      <c r="D18" s="729"/>
      <c r="E18" s="729"/>
      <c r="F18" s="729"/>
      <c r="G18" s="722"/>
      <c r="H18" s="722"/>
      <c r="I18" s="722"/>
      <c r="K18" s="130">
        <v>0</v>
      </c>
      <c r="L18" s="130">
        <v>4.0000000000000002E-4</v>
      </c>
    </row>
    <row r="19" spans="2:13" ht="11.25" customHeight="1" thickBot="1">
      <c r="B19" s="727"/>
      <c r="C19" s="730"/>
      <c r="D19" s="730"/>
      <c r="E19" s="730"/>
      <c r="F19" s="730"/>
      <c r="G19" s="722"/>
      <c r="H19" s="723"/>
      <c r="I19" s="723"/>
      <c r="K19" s="130">
        <v>1</v>
      </c>
      <c r="L19" s="130" t="s">
        <v>874</v>
      </c>
    </row>
    <row r="20" spans="2:13" ht="11.25" customHeight="1">
      <c r="B20" s="725">
        <v>4</v>
      </c>
      <c r="C20" s="728" t="s">
        <v>791</v>
      </c>
      <c r="D20" s="728" t="s">
        <v>793</v>
      </c>
      <c r="E20" s="728" t="s">
        <v>838</v>
      </c>
      <c r="F20" s="728" t="s">
        <v>839</v>
      </c>
      <c r="G20" s="722">
        <v>0</v>
      </c>
      <c r="H20" s="718" t="s">
        <v>861</v>
      </c>
      <c r="I20" s="718" t="e">
        <f>H20/G20</f>
        <v>#VALUE!</v>
      </c>
      <c r="K20" s="130">
        <v>0</v>
      </c>
      <c r="L20" s="130">
        <v>0</v>
      </c>
    </row>
    <row r="21" spans="2:13" ht="11.25" customHeight="1">
      <c r="B21" s="726"/>
      <c r="C21" s="729"/>
      <c r="D21" s="729"/>
      <c r="E21" s="729"/>
      <c r="F21" s="729"/>
      <c r="G21" s="722"/>
      <c r="H21" s="719"/>
      <c r="I21" s="719"/>
      <c r="K21" s="130">
        <v>0</v>
      </c>
      <c r="L21" s="130" t="s">
        <v>861</v>
      </c>
    </row>
    <row r="22" spans="2:13" ht="11.25" customHeight="1">
      <c r="B22" s="726"/>
      <c r="C22" s="729"/>
      <c r="D22" s="729"/>
      <c r="E22" s="729"/>
      <c r="F22" s="729"/>
      <c r="G22" s="722"/>
      <c r="H22" s="719"/>
      <c r="I22" s="719"/>
      <c r="K22" s="130">
        <v>0</v>
      </c>
      <c r="L22" s="130">
        <v>0</v>
      </c>
    </row>
    <row r="23" spans="2:13" ht="11.25" customHeight="1">
      <c r="B23" s="726"/>
      <c r="C23" s="729"/>
      <c r="D23" s="729"/>
      <c r="E23" s="729"/>
      <c r="F23" s="729"/>
      <c r="G23" s="722"/>
      <c r="H23" s="719"/>
      <c r="I23" s="719"/>
    </row>
    <row r="24" spans="2:13" ht="11.25" customHeight="1" thickBot="1">
      <c r="B24" s="727"/>
      <c r="C24" s="730"/>
      <c r="D24" s="730"/>
      <c r="E24" s="730"/>
      <c r="F24" s="730"/>
      <c r="G24" s="723"/>
      <c r="H24" s="720"/>
      <c r="I24" s="720"/>
      <c r="K24" s="129">
        <v>0</v>
      </c>
      <c r="L24" s="124">
        <v>0</v>
      </c>
    </row>
    <row r="25" spans="2:13" ht="11.25" customHeight="1" thickBot="1">
      <c r="B25" s="725">
        <v>5</v>
      </c>
      <c r="C25" s="728" t="s">
        <v>791</v>
      </c>
      <c r="D25" s="728" t="s">
        <v>793</v>
      </c>
      <c r="E25" s="728" t="s">
        <v>840</v>
      </c>
      <c r="F25" s="728" t="s">
        <v>796</v>
      </c>
      <c r="G25" s="721">
        <v>0.2</v>
      </c>
      <c r="H25" s="724">
        <v>0.187</v>
      </c>
      <c r="I25" s="724">
        <f>H25/G25</f>
        <v>0.93499999999999994</v>
      </c>
      <c r="K25" s="129">
        <v>0</v>
      </c>
      <c r="L25" s="124">
        <v>0</v>
      </c>
    </row>
    <row r="26" spans="2:13" ht="11.25" customHeight="1" thickBot="1">
      <c r="B26" s="726"/>
      <c r="C26" s="729"/>
      <c r="D26" s="729"/>
      <c r="E26" s="729"/>
      <c r="F26" s="729"/>
      <c r="G26" s="722"/>
      <c r="H26" s="731"/>
      <c r="I26" s="719"/>
      <c r="K26" s="129">
        <v>0.25</v>
      </c>
      <c r="L26" s="124">
        <v>0</v>
      </c>
      <c r="M26" s="102">
        <v>0</v>
      </c>
    </row>
    <row r="27" spans="2:13" ht="11.25" customHeight="1" thickBot="1">
      <c r="B27" s="726"/>
      <c r="C27" s="729"/>
      <c r="D27" s="729"/>
      <c r="E27" s="729"/>
      <c r="F27" s="729"/>
      <c r="G27" s="722"/>
      <c r="H27" s="731"/>
      <c r="I27" s="719"/>
      <c r="K27" s="129">
        <v>0.25</v>
      </c>
      <c r="L27" s="124">
        <v>0.57999999999999996</v>
      </c>
      <c r="M27" s="102">
        <f>L27/K27</f>
        <v>2.3199999999999998</v>
      </c>
    </row>
    <row r="28" spans="2:13" ht="11.25" customHeight="1" thickBot="1">
      <c r="B28" s="726"/>
      <c r="C28" s="729"/>
      <c r="D28" s="729"/>
      <c r="E28" s="729"/>
      <c r="F28" s="729"/>
      <c r="G28" s="722"/>
      <c r="H28" s="731"/>
      <c r="I28" s="719"/>
      <c r="K28" s="129">
        <v>0.2</v>
      </c>
      <c r="L28" s="124">
        <v>0</v>
      </c>
      <c r="M28" s="102">
        <v>0</v>
      </c>
    </row>
    <row r="29" spans="2:13" ht="11.25" customHeight="1" thickBot="1">
      <c r="B29" s="727"/>
      <c r="C29" s="730"/>
      <c r="D29" s="730"/>
      <c r="E29" s="730"/>
      <c r="F29" s="730"/>
      <c r="G29" s="723"/>
      <c r="H29" s="732"/>
      <c r="I29" s="720"/>
      <c r="K29" s="129">
        <v>0.25</v>
      </c>
      <c r="L29" s="124">
        <v>0.25</v>
      </c>
      <c r="M29" s="102">
        <v>1</v>
      </c>
    </row>
    <row r="30" spans="2:13" ht="11.25" customHeight="1" thickBot="1">
      <c r="B30" s="725">
        <v>6</v>
      </c>
      <c r="C30" s="728" t="s">
        <v>791</v>
      </c>
      <c r="D30" s="728" t="s">
        <v>793</v>
      </c>
      <c r="E30" s="728" t="s">
        <v>853</v>
      </c>
      <c r="F30" s="728" t="s">
        <v>797</v>
      </c>
      <c r="G30" s="721">
        <v>0</v>
      </c>
      <c r="H30" s="721">
        <v>0</v>
      </c>
      <c r="I30" s="718" t="e">
        <v>#DIV/0!</v>
      </c>
      <c r="K30" s="129">
        <v>0.25</v>
      </c>
      <c r="L30" s="124">
        <v>0.25</v>
      </c>
      <c r="M30" s="102">
        <v>1</v>
      </c>
    </row>
    <row r="31" spans="2:13" ht="11.25" customHeight="1" thickBot="1">
      <c r="B31" s="726"/>
      <c r="C31" s="729"/>
      <c r="D31" s="729"/>
      <c r="E31" s="729"/>
      <c r="F31" s="729"/>
      <c r="G31" s="722"/>
      <c r="H31" s="722"/>
      <c r="I31" s="719"/>
      <c r="K31" s="129">
        <v>0.25</v>
      </c>
      <c r="L31" s="124">
        <v>0.17</v>
      </c>
      <c r="M31" s="102">
        <f>L31/K31</f>
        <v>0.68</v>
      </c>
    </row>
    <row r="32" spans="2:13" ht="11.25" customHeight="1" thickBot="1">
      <c r="B32" s="726"/>
      <c r="C32" s="729"/>
      <c r="D32" s="729"/>
      <c r="E32" s="729"/>
      <c r="F32" s="729"/>
      <c r="G32" s="722"/>
      <c r="H32" s="722"/>
      <c r="I32" s="719"/>
      <c r="K32" s="129">
        <v>0.5</v>
      </c>
      <c r="L32" s="124">
        <v>1</v>
      </c>
      <c r="M32" s="102">
        <f>L32/K32</f>
        <v>2</v>
      </c>
    </row>
    <row r="33" spans="2:13" ht="11.25" customHeight="1" thickBot="1">
      <c r="B33" s="726"/>
      <c r="C33" s="729"/>
      <c r="D33" s="729"/>
      <c r="E33" s="729"/>
      <c r="F33" s="729"/>
      <c r="G33" s="722"/>
      <c r="H33" s="722"/>
      <c r="I33" s="719"/>
      <c r="K33" s="129">
        <v>0.25</v>
      </c>
      <c r="L33" s="124">
        <v>0.17</v>
      </c>
      <c r="M33" s="102">
        <f>L33/K33</f>
        <v>0.68</v>
      </c>
    </row>
    <row r="34" spans="2:13" ht="11.25" customHeight="1" thickBot="1">
      <c r="B34" s="727"/>
      <c r="C34" s="730"/>
      <c r="D34" s="730"/>
      <c r="E34" s="730"/>
      <c r="F34" s="730"/>
      <c r="G34" s="723"/>
      <c r="H34" s="723"/>
      <c r="I34" s="720"/>
      <c r="K34" s="129">
        <v>0.6</v>
      </c>
      <c r="L34" s="124">
        <v>0.6</v>
      </c>
      <c r="M34" s="102">
        <v>1</v>
      </c>
    </row>
    <row r="35" spans="2:13" ht="11.25" customHeight="1" thickBot="1">
      <c r="B35" s="725">
        <v>7</v>
      </c>
      <c r="C35" s="728" t="s">
        <v>792</v>
      </c>
      <c r="D35" s="728" t="s">
        <v>817</v>
      </c>
      <c r="E35" s="121" t="s">
        <v>863</v>
      </c>
      <c r="F35" s="121" t="s">
        <v>867</v>
      </c>
      <c r="G35" s="721">
        <v>0.25</v>
      </c>
      <c r="H35" s="721">
        <v>0.21</v>
      </c>
      <c r="I35" s="721">
        <f>H35/G35</f>
        <v>0.84</v>
      </c>
      <c r="K35" s="129">
        <v>0.6</v>
      </c>
      <c r="L35" s="124">
        <v>0.6</v>
      </c>
      <c r="M35" s="102">
        <v>1</v>
      </c>
    </row>
    <row r="36" spans="2:13" ht="11.25" customHeight="1" thickBot="1">
      <c r="B36" s="726"/>
      <c r="C36" s="729"/>
      <c r="D36" s="729"/>
      <c r="E36" s="121" t="s">
        <v>864</v>
      </c>
      <c r="F36" s="121" t="s">
        <v>868</v>
      </c>
      <c r="G36" s="722"/>
      <c r="H36" s="722"/>
      <c r="I36" s="722"/>
      <c r="K36" s="129">
        <v>0.25</v>
      </c>
      <c r="L36" s="124">
        <v>0.25</v>
      </c>
      <c r="M36" s="102">
        <v>1</v>
      </c>
    </row>
    <row r="37" spans="2:13" ht="11.25" customHeight="1" thickBot="1">
      <c r="B37" s="726"/>
      <c r="C37" s="729"/>
      <c r="D37" s="729"/>
      <c r="E37" s="121" t="s">
        <v>865</v>
      </c>
      <c r="F37" s="121" t="s">
        <v>869</v>
      </c>
      <c r="G37" s="722"/>
      <c r="H37" s="722"/>
      <c r="I37" s="722"/>
      <c r="K37" s="129">
        <v>0.5</v>
      </c>
      <c r="L37" s="124">
        <v>0.5</v>
      </c>
      <c r="M37" s="102">
        <v>1</v>
      </c>
    </row>
    <row r="38" spans="2:13" ht="11.25" customHeight="1" thickBot="1">
      <c r="B38" s="726"/>
      <c r="C38" s="729"/>
      <c r="D38" s="729"/>
      <c r="E38" s="121" t="s">
        <v>866</v>
      </c>
      <c r="F38" s="125"/>
      <c r="G38" s="722"/>
      <c r="H38" s="722"/>
      <c r="I38" s="722"/>
      <c r="K38" s="129">
        <v>0.33</v>
      </c>
      <c r="L38" s="124">
        <v>0.33</v>
      </c>
      <c r="M38" s="102">
        <v>1</v>
      </c>
    </row>
    <row r="39" spans="2:13" ht="11.25" customHeight="1" thickBot="1">
      <c r="B39" s="726"/>
      <c r="C39" s="729"/>
      <c r="D39" s="729"/>
      <c r="E39" s="125"/>
      <c r="F39" s="125"/>
      <c r="G39" s="722"/>
      <c r="H39" s="722"/>
      <c r="I39" s="722"/>
      <c r="K39" s="129">
        <v>1</v>
      </c>
      <c r="L39" s="124">
        <v>1</v>
      </c>
      <c r="M39" s="102">
        <v>1</v>
      </c>
    </row>
    <row r="40" spans="2:13" ht="11.25" customHeight="1" thickBot="1">
      <c r="B40" s="727"/>
      <c r="C40" s="730"/>
      <c r="D40" s="730"/>
      <c r="E40" s="126"/>
      <c r="F40" s="126"/>
      <c r="G40" s="723"/>
      <c r="H40" s="723"/>
      <c r="I40" s="723"/>
      <c r="K40" s="129">
        <v>0</v>
      </c>
      <c r="L40" s="124">
        <v>0</v>
      </c>
    </row>
    <row r="41" spans="2:13" ht="11.25" customHeight="1">
      <c r="B41" s="725">
        <v>8</v>
      </c>
      <c r="C41" s="728" t="s">
        <v>792</v>
      </c>
      <c r="D41" s="728" t="s">
        <v>817</v>
      </c>
      <c r="E41" s="728" t="s">
        <v>794</v>
      </c>
      <c r="F41" s="728" t="s">
        <v>798</v>
      </c>
      <c r="G41" s="721">
        <v>0</v>
      </c>
      <c r="H41" s="718" t="s">
        <v>861</v>
      </c>
      <c r="I41" s="718" t="e">
        <v>#DIV/0!</v>
      </c>
      <c r="K41" s="128">
        <v>0</v>
      </c>
      <c r="L41" s="123">
        <v>0</v>
      </c>
    </row>
    <row r="42" spans="2:13" ht="11.25" customHeight="1" thickBot="1">
      <c r="B42" s="726"/>
      <c r="C42" s="729"/>
      <c r="D42" s="729"/>
      <c r="E42" s="729"/>
      <c r="F42" s="729"/>
      <c r="G42" s="722"/>
      <c r="H42" s="719"/>
      <c r="I42" s="719"/>
      <c r="K42" s="129">
        <v>0</v>
      </c>
      <c r="L42" s="124">
        <v>0</v>
      </c>
    </row>
    <row r="43" spans="2:13" ht="11.25" customHeight="1" thickBot="1">
      <c r="B43" s="726"/>
      <c r="C43" s="729"/>
      <c r="D43" s="729"/>
      <c r="E43" s="729"/>
      <c r="F43" s="729"/>
      <c r="G43" s="722"/>
      <c r="H43" s="719"/>
      <c r="I43" s="719"/>
      <c r="K43" s="129">
        <v>0.25</v>
      </c>
      <c r="L43" s="124">
        <v>0.25</v>
      </c>
      <c r="M43" s="102">
        <v>1</v>
      </c>
    </row>
    <row r="44" spans="2:13" ht="11.25" customHeight="1" thickBot="1">
      <c r="B44" s="727"/>
      <c r="C44" s="730"/>
      <c r="D44" s="730"/>
      <c r="E44" s="730"/>
      <c r="F44" s="730"/>
      <c r="G44" s="723"/>
      <c r="H44" s="720"/>
      <c r="I44" s="720"/>
      <c r="K44" s="129">
        <v>0</v>
      </c>
      <c r="L44" s="124">
        <v>0</v>
      </c>
    </row>
    <row r="45" spans="2:13" ht="11.25" customHeight="1" thickBot="1">
      <c r="B45" s="725">
        <v>9</v>
      </c>
      <c r="C45" s="728" t="s">
        <v>792</v>
      </c>
      <c r="D45" s="728" t="s">
        <v>817</v>
      </c>
      <c r="E45" s="728" t="s">
        <v>841</v>
      </c>
      <c r="F45" s="728" t="s">
        <v>870</v>
      </c>
      <c r="G45" s="721">
        <v>0</v>
      </c>
      <c r="H45" s="721">
        <v>0</v>
      </c>
      <c r="I45" s="721" t="e">
        <v>#DIV/0!</v>
      </c>
      <c r="K45" s="129">
        <v>0.25</v>
      </c>
      <c r="L45" s="124">
        <v>0.52</v>
      </c>
      <c r="M45" s="102">
        <f>L45/K45</f>
        <v>2.08</v>
      </c>
    </row>
    <row r="46" spans="2:13" ht="11.25" customHeight="1">
      <c r="B46" s="726"/>
      <c r="C46" s="729"/>
      <c r="D46" s="729"/>
      <c r="E46" s="729"/>
      <c r="F46" s="729"/>
      <c r="G46" s="722"/>
      <c r="H46" s="722"/>
      <c r="I46" s="722"/>
    </row>
    <row r="47" spans="2:13" ht="11.25" customHeight="1">
      <c r="B47" s="726"/>
      <c r="C47" s="729"/>
      <c r="D47" s="729"/>
      <c r="E47" s="729"/>
      <c r="F47" s="729"/>
      <c r="G47" s="722"/>
      <c r="H47" s="722"/>
      <c r="I47" s="722"/>
    </row>
    <row r="48" spans="2:13" ht="11.25" customHeight="1" thickBot="1">
      <c r="B48" s="727"/>
      <c r="C48" s="730"/>
      <c r="D48" s="730"/>
      <c r="E48" s="730"/>
      <c r="F48" s="730"/>
      <c r="G48" s="723"/>
      <c r="H48" s="723"/>
      <c r="I48" s="723"/>
    </row>
    <row r="49" spans="2:13" ht="11.25" customHeight="1" thickBot="1">
      <c r="B49" s="725">
        <v>10</v>
      </c>
      <c r="C49" s="728" t="s">
        <v>851</v>
      </c>
      <c r="D49" s="728" t="s">
        <v>818</v>
      </c>
      <c r="E49" s="728" t="s">
        <v>835</v>
      </c>
      <c r="F49" s="728" t="s">
        <v>871</v>
      </c>
      <c r="G49" s="721">
        <v>0.25</v>
      </c>
      <c r="H49" s="721">
        <v>0.25</v>
      </c>
      <c r="I49" s="721">
        <f>H49/G49</f>
        <v>1</v>
      </c>
      <c r="K49" s="135">
        <v>0.25</v>
      </c>
      <c r="L49" s="136">
        <v>0.25</v>
      </c>
      <c r="M49" s="112">
        <f>L49/K49</f>
        <v>1</v>
      </c>
    </row>
    <row r="50" spans="2:13" ht="11.25" customHeight="1" thickBot="1">
      <c r="B50" s="726"/>
      <c r="C50" s="729"/>
      <c r="D50" s="729"/>
      <c r="E50" s="729"/>
      <c r="F50" s="729"/>
      <c r="G50" s="722"/>
      <c r="H50" s="722"/>
      <c r="I50" s="722"/>
      <c r="K50" s="137">
        <v>0.1</v>
      </c>
      <c r="L50" s="138">
        <v>0.16</v>
      </c>
      <c r="M50" s="112">
        <f t="shared" ref="M50:M73" si="0">L50/K50</f>
        <v>1.5999999999999999</v>
      </c>
    </row>
    <row r="51" spans="2:13" ht="11.25" customHeight="1" thickBot="1">
      <c r="B51" s="726"/>
      <c r="C51" s="729"/>
      <c r="D51" s="729"/>
      <c r="E51" s="729"/>
      <c r="F51" s="729"/>
      <c r="G51" s="722"/>
      <c r="H51" s="722"/>
      <c r="I51" s="722"/>
      <c r="K51" s="137">
        <v>0.1</v>
      </c>
      <c r="L51" s="138">
        <v>0.14000000000000001</v>
      </c>
      <c r="M51" s="112">
        <f t="shared" si="0"/>
        <v>1.4000000000000001</v>
      </c>
    </row>
    <row r="52" spans="2:13" ht="11.25" customHeight="1" thickBot="1">
      <c r="B52" s="727"/>
      <c r="C52" s="730"/>
      <c r="D52" s="730"/>
      <c r="E52" s="730"/>
      <c r="F52" s="730"/>
      <c r="G52" s="723"/>
      <c r="H52" s="723"/>
      <c r="I52" s="723"/>
      <c r="K52" s="137">
        <v>0.25</v>
      </c>
      <c r="L52" s="138">
        <v>0.25</v>
      </c>
      <c r="M52" s="112">
        <f t="shared" si="0"/>
        <v>1</v>
      </c>
    </row>
    <row r="53" spans="2:13" ht="11.25" customHeight="1" thickBot="1">
      <c r="B53" s="725">
        <v>11</v>
      </c>
      <c r="C53" s="728" t="s">
        <v>851</v>
      </c>
      <c r="D53" s="728" t="s">
        <v>818</v>
      </c>
      <c r="E53" s="728" t="s">
        <v>872</v>
      </c>
      <c r="F53" s="728" t="s">
        <v>873</v>
      </c>
      <c r="G53" s="721">
        <v>0</v>
      </c>
      <c r="H53" s="724">
        <v>4.0000000000000002E-4</v>
      </c>
      <c r="I53" s="718" t="e">
        <v>#DIV/0!</v>
      </c>
      <c r="K53" s="137">
        <v>0.25</v>
      </c>
      <c r="L53" s="138">
        <v>0.25</v>
      </c>
      <c r="M53" s="112">
        <f t="shared" si="0"/>
        <v>1</v>
      </c>
    </row>
    <row r="54" spans="2:13" ht="11.25" customHeight="1" thickBot="1">
      <c r="B54" s="726"/>
      <c r="C54" s="729"/>
      <c r="D54" s="729"/>
      <c r="E54" s="729"/>
      <c r="F54" s="729"/>
      <c r="G54" s="722"/>
      <c r="H54" s="731"/>
      <c r="I54" s="719"/>
      <c r="K54" s="137">
        <v>1</v>
      </c>
      <c r="L54" s="138">
        <v>1</v>
      </c>
      <c r="M54" s="112">
        <f t="shared" si="0"/>
        <v>1</v>
      </c>
    </row>
    <row r="55" spans="2:13" ht="11.25" customHeight="1" thickBot="1">
      <c r="B55" s="726"/>
      <c r="C55" s="729"/>
      <c r="D55" s="729"/>
      <c r="E55" s="729"/>
      <c r="F55" s="729"/>
      <c r="G55" s="722"/>
      <c r="H55" s="731"/>
      <c r="I55" s="719"/>
      <c r="K55" s="137">
        <v>0.25</v>
      </c>
      <c r="L55" s="138">
        <v>0.25</v>
      </c>
      <c r="M55" s="112">
        <f t="shared" si="0"/>
        <v>1</v>
      </c>
    </row>
    <row r="56" spans="2:13" ht="11.25" customHeight="1" thickBot="1">
      <c r="B56" s="726"/>
      <c r="C56" s="729"/>
      <c r="D56" s="729"/>
      <c r="E56" s="729"/>
      <c r="F56" s="729"/>
      <c r="G56" s="722"/>
      <c r="H56" s="731"/>
      <c r="I56" s="719"/>
      <c r="K56" s="137">
        <v>0</v>
      </c>
      <c r="L56" s="138">
        <v>0</v>
      </c>
      <c r="M56" s="112"/>
    </row>
    <row r="57" spans="2:13" ht="11.25" customHeight="1" thickBot="1">
      <c r="B57" s="727"/>
      <c r="C57" s="730"/>
      <c r="D57" s="730"/>
      <c r="E57" s="730"/>
      <c r="F57" s="730"/>
      <c r="G57" s="723"/>
      <c r="H57" s="732"/>
      <c r="I57" s="720"/>
      <c r="K57" s="137">
        <v>0</v>
      </c>
      <c r="L57" s="138">
        <v>0</v>
      </c>
      <c r="M57" s="112"/>
    </row>
    <row r="58" spans="2:13" ht="11.25" customHeight="1" thickBot="1">
      <c r="B58" s="725">
        <v>12</v>
      </c>
      <c r="C58" s="728" t="s">
        <v>851</v>
      </c>
      <c r="D58" s="728" t="s">
        <v>818</v>
      </c>
      <c r="E58" s="728" t="s">
        <v>834</v>
      </c>
      <c r="F58" s="728" t="s">
        <v>162</v>
      </c>
      <c r="G58" s="721">
        <v>1</v>
      </c>
      <c r="H58" s="718" t="s">
        <v>874</v>
      </c>
      <c r="I58" s="721">
        <v>1</v>
      </c>
      <c r="K58" s="137">
        <v>0</v>
      </c>
      <c r="L58" s="138">
        <v>0</v>
      </c>
      <c r="M58" s="112"/>
    </row>
    <row r="59" spans="2:13" ht="11.25" customHeight="1" thickBot="1">
      <c r="B59" s="726"/>
      <c r="C59" s="729"/>
      <c r="D59" s="729"/>
      <c r="E59" s="729"/>
      <c r="F59" s="729"/>
      <c r="G59" s="722"/>
      <c r="H59" s="719"/>
      <c r="I59" s="719"/>
      <c r="K59" s="137">
        <v>1</v>
      </c>
      <c r="L59" s="138">
        <v>0</v>
      </c>
      <c r="M59" s="112">
        <f t="shared" si="0"/>
        <v>0</v>
      </c>
    </row>
    <row r="60" spans="2:13" ht="11.25" customHeight="1" thickBot="1">
      <c r="B60" s="726"/>
      <c r="C60" s="729"/>
      <c r="D60" s="729"/>
      <c r="E60" s="729"/>
      <c r="F60" s="729"/>
      <c r="G60" s="722"/>
      <c r="H60" s="719"/>
      <c r="I60" s="719"/>
      <c r="K60" s="137">
        <v>0</v>
      </c>
      <c r="L60" s="138">
        <v>0</v>
      </c>
      <c r="M60" s="112"/>
    </row>
    <row r="61" spans="2:13" ht="11.25" customHeight="1" thickBot="1">
      <c r="B61" s="726"/>
      <c r="C61" s="729"/>
      <c r="D61" s="729"/>
      <c r="E61" s="729"/>
      <c r="F61" s="729"/>
      <c r="G61" s="722"/>
      <c r="H61" s="719"/>
      <c r="I61" s="719"/>
      <c r="K61" s="137">
        <v>0</v>
      </c>
      <c r="L61" s="138">
        <v>0</v>
      </c>
      <c r="M61" s="112"/>
    </row>
    <row r="62" spans="2:13" ht="11.25" customHeight="1" thickBot="1">
      <c r="B62" s="727"/>
      <c r="C62" s="730"/>
      <c r="D62" s="730"/>
      <c r="E62" s="730"/>
      <c r="F62" s="730"/>
      <c r="G62" s="723"/>
      <c r="H62" s="720"/>
      <c r="I62" s="720"/>
      <c r="K62" s="137">
        <v>0</v>
      </c>
      <c r="L62" s="138">
        <v>0</v>
      </c>
      <c r="M62" s="112"/>
    </row>
    <row r="63" spans="2:13" ht="11.25" customHeight="1" thickBot="1">
      <c r="B63" s="725">
        <v>13</v>
      </c>
      <c r="C63" s="728" t="s">
        <v>851</v>
      </c>
      <c r="D63" s="728" t="s">
        <v>818</v>
      </c>
      <c r="E63" s="121"/>
      <c r="F63" s="728" t="s">
        <v>787</v>
      </c>
      <c r="G63" s="721">
        <v>0</v>
      </c>
      <c r="H63" s="721">
        <v>0</v>
      </c>
      <c r="I63" s="718" t="e">
        <v>#DIV/0!</v>
      </c>
      <c r="K63" s="137">
        <v>0.25</v>
      </c>
      <c r="L63" s="138">
        <v>0.25</v>
      </c>
      <c r="M63" s="112">
        <f t="shared" si="0"/>
        <v>1</v>
      </c>
    </row>
    <row r="64" spans="2:13" ht="11.25" customHeight="1" thickBot="1">
      <c r="B64" s="726"/>
      <c r="C64" s="729"/>
      <c r="D64" s="729"/>
      <c r="E64" s="121"/>
      <c r="F64" s="729"/>
      <c r="G64" s="722"/>
      <c r="H64" s="722"/>
      <c r="I64" s="719"/>
      <c r="K64" s="137">
        <v>1</v>
      </c>
      <c r="L64" s="138">
        <v>1</v>
      </c>
      <c r="M64" s="112">
        <f t="shared" si="0"/>
        <v>1</v>
      </c>
    </row>
    <row r="65" spans="2:13" ht="11.25" customHeight="1" thickBot="1">
      <c r="B65" s="726"/>
      <c r="C65" s="729"/>
      <c r="D65" s="729"/>
      <c r="E65" s="121"/>
      <c r="F65" s="729"/>
      <c r="G65" s="722"/>
      <c r="H65" s="722"/>
      <c r="I65" s="719"/>
      <c r="K65" s="137">
        <v>0</v>
      </c>
      <c r="L65" s="138">
        <v>0.22</v>
      </c>
      <c r="M65" s="112"/>
    </row>
    <row r="66" spans="2:13" ht="11.25" customHeight="1" thickBot="1">
      <c r="B66" s="726"/>
      <c r="C66" s="729"/>
      <c r="D66" s="729"/>
      <c r="E66" s="121" t="s">
        <v>836</v>
      </c>
      <c r="F66" s="729"/>
      <c r="G66" s="722"/>
      <c r="H66" s="722"/>
      <c r="I66" s="719"/>
      <c r="K66" s="137">
        <v>0</v>
      </c>
      <c r="L66" s="138">
        <v>0</v>
      </c>
      <c r="M66" s="112"/>
    </row>
    <row r="67" spans="2:13" ht="11.25" customHeight="1" thickBot="1">
      <c r="B67" s="727"/>
      <c r="C67" s="730"/>
      <c r="D67" s="730"/>
      <c r="E67" s="127"/>
      <c r="F67" s="730"/>
      <c r="G67" s="723"/>
      <c r="H67" s="723"/>
      <c r="I67" s="720"/>
      <c r="K67" s="137">
        <v>0.5</v>
      </c>
      <c r="L67" s="138">
        <v>0.33</v>
      </c>
      <c r="M67" s="112">
        <f t="shared" si="0"/>
        <v>0.66</v>
      </c>
    </row>
    <row r="68" spans="2:13" ht="11.25" customHeight="1" thickBot="1">
      <c r="B68" s="725">
        <v>14</v>
      </c>
      <c r="C68" s="728" t="s">
        <v>851</v>
      </c>
      <c r="D68" s="728" t="s">
        <v>818</v>
      </c>
      <c r="E68" s="728" t="s">
        <v>847</v>
      </c>
      <c r="F68" s="728" t="s">
        <v>875</v>
      </c>
      <c r="G68" s="721">
        <v>0</v>
      </c>
      <c r="H68" s="718" t="s">
        <v>861</v>
      </c>
      <c r="I68" s="718" t="e">
        <v>#DIV/0!</v>
      </c>
      <c r="K68" s="137">
        <v>0.25</v>
      </c>
      <c r="L68" s="138">
        <v>0.25</v>
      </c>
      <c r="M68" s="112">
        <f t="shared" si="0"/>
        <v>1</v>
      </c>
    </row>
    <row r="69" spans="2:13" ht="11.25" customHeight="1" thickBot="1">
      <c r="B69" s="726"/>
      <c r="C69" s="729"/>
      <c r="D69" s="729"/>
      <c r="E69" s="729"/>
      <c r="F69" s="729"/>
      <c r="G69" s="722"/>
      <c r="H69" s="719"/>
      <c r="I69" s="719"/>
      <c r="K69" s="137">
        <v>1</v>
      </c>
      <c r="L69" s="138">
        <v>1</v>
      </c>
      <c r="M69" s="112">
        <f t="shared" si="0"/>
        <v>1</v>
      </c>
    </row>
    <row r="70" spans="2:13" ht="11.25" customHeight="1" thickBot="1">
      <c r="B70" s="726"/>
      <c r="C70" s="729"/>
      <c r="D70" s="729"/>
      <c r="E70" s="729"/>
      <c r="F70" s="729"/>
      <c r="G70" s="722"/>
      <c r="H70" s="719"/>
      <c r="I70" s="719"/>
      <c r="K70" s="137">
        <v>0</v>
      </c>
      <c r="L70" s="138">
        <v>0</v>
      </c>
      <c r="M70" s="112"/>
    </row>
    <row r="71" spans="2:13" ht="11.25" customHeight="1" thickBot="1">
      <c r="B71" s="726"/>
      <c r="C71" s="729"/>
      <c r="D71" s="729"/>
      <c r="E71" s="729"/>
      <c r="F71" s="729"/>
      <c r="G71" s="722"/>
      <c r="H71" s="719"/>
      <c r="I71" s="719"/>
      <c r="K71" s="137">
        <v>1</v>
      </c>
      <c r="L71" s="138">
        <v>1</v>
      </c>
      <c r="M71" s="112">
        <f t="shared" si="0"/>
        <v>1</v>
      </c>
    </row>
    <row r="72" spans="2:13" ht="11.25" customHeight="1" thickBot="1">
      <c r="B72" s="727"/>
      <c r="C72" s="730"/>
      <c r="D72" s="730"/>
      <c r="E72" s="730"/>
      <c r="F72" s="730"/>
      <c r="G72" s="723"/>
      <c r="H72" s="720"/>
      <c r="I72" s="720"/>
      <c r="K72" s="137">
        <v>0.25</v>
      </c>
      <c r="L72" s="138">
        <v>0</v>
      </c>
      <c r="M72" s="112">
        <f t="shared" si="0"/>
        <v>0</v>
      </c>
    </row>
    <row r="73" spans="2:13" ht="11.25" customHeight="1" thickBot="1">
      <c r="B73" s="725">
        <v>15</v>
      </c>
      <c r="C73" s="728" t="s">
        <v>851</v>
      </c>
      <c r="D73" s="728" t="s">
        <v>185</v>
      </c>
      <c r="E73" s="728" t="s">
        <v>848</v>
      </c>
      <c r="F73" s="728" t="s">
        <v>162</v>
      </c>
      <c r="G73" s="721">
        <v>0</v>
      </c>
      <c r="H73" s="721">
        <v>0</v>
      </c>
      <c r="I73" s="718" t="e">
        <v>#DIV/0!</v>
      </c>
      <c r="K73" s="137">
        <v>1</v>
      </c>
      <c r="L73" s="138">
        <v>0</v>
      </c>
      <c r="M73" s="112">
        <f t="shared" si="0"/>
        <v>0</v>
      </c>
    </row>
    <row r="74" spans="2:13" ht="11.25" customHeight="1">
      <c r="B74" s="726"/>
      <c r="C74" s="729"/>
      <c r="D74" s="729"/>
      <c r="E74" s="729"/>
      <c r="F74" s="729"/>
      <c r="G74" s="722"/>
      <c r="H74" s="722"/>
      <c r="I74" s="719"/>
    </row>
    <row r="75" spans="2:13" ht="11.25" customHeight="1" thickBot="1">
      <c r="B75" s="726"/>
      <c r="C75" s="729"/>
      <c r="D75" s="729"/>
      <c r="E75" s="729"/>
      <c r="F75" s="729"/>
      <c r="G75" s="722"/>
      <c r="H75" s="722"/>
      <c r="I75" s="719"/>
    </row>
    <row r="76" spans="2:13" ht="11.25" customHeight="1" thickBot="1">
      <c r="B76" s="726"/>
      <c r="C76" s="729"/>
      <c r="D76" s="729"/>
      <c r="E76" s="729"/>
      <c r="F76" s="729"/>
      <c r="G76" s="722"/>
      <c r="H76" s="722"/>
      <c r="I76" s="719"/>
      <c r="K76" s="139">
        <v>0</v>
      </c>
      <c r="L76" s="140">
        <v>0</v>
      </c>
    </row>
    <row r="77" spans="2:13" ht="11.25" customHeight="1" thickBot="1">
      <c r="B77" s="727"/>
      <c r="C77" s="730"/>
      <c r="D77" s="730"/>
      <c r="E77" s="730"/>
      <c r="F77" s="730"/>
      <c r="G77" s="723"/>
      <c r="H77" s="723"/>
      <c r="I77" s="720"/>
      <c r="K77" s="129">
        <v>1</v>
      </c>
      <c r="L77" s="124">
        <v>1</v>
      </c>
      <c r="M77">
        <v>100</v>
      </c>
    </row>
    <row r="78" spans="2:13" ht="15.75" thickBot="1">
      <c r="I78" s="718"/>
      <c r="K78" s="129">
        <v>0</v>
      </c>
      <c r="L78" s="124">
        <v>0.05</v>
      </c>
    </row>
    <row r="79" spans="2:13" ht="15.75" thickBot="1">
      <c r="I79" s="719"/>
      <c r="K79" s="129">
        <v>0.25</v>
      </c>
      <c r="L79" s="124">
        <v>0.25</v>
      </c>
      <c r="M79">
        <v>100</v>
      </c>
    </row>
    <row r="80" spans="2:13" ht="15.75" thickBot="1">
      <c r="I80" s="719"/>
      <c r="K80" s="129">
        <v>1</v>
      </c>
      <c r="L80" s="124">
        <v>1</v>
      </c>
      <c r="M80">
        <v>100</v>
      </c>
    </row>
    <row r="81" spans="9:13" ht="15.75" thickBot="1">
      <c r="I81" s="719"/>
      <c r="K81" s="129">
        <v>0.1</v>
      </c>
      <c r="L81" s="124">
        <v>0.1</v>
      </c>
      <c r="M81">
        <v>100</v>
      </c>
    </row>
    <row r="82" spans="9:13" ht="15.75" thickBot="1">
      <c r="I82" s="720"/>
      <c r="K82" s="129">
        <v>0.25</v>
      </c>
      <c r="L82" s="124">
        <v>0.25</v>
      </c>
      <c r="M82">
        <v>100</v>
      </c>
    </row>
    <row r="83" spans="9:13" ht="15.75" thickBot="1">
      <c r="K83" s="129">
        <v>1</v>
      </c>
      <c r="L83" s="124">
        <v>1</v>
      </c>
      <c r="M83">
        <v>100</v>
      </c>
    </row>
    <row r="84" spans="9:13" ht="15.75" thickBot="1">
      <c r="K84" s="129">
        <v>0.25</v>
      </c>
      <c r="L84" s="124">
        <v>0.25</v>
      </c>
      <c r="M84">
        <v>100</v>
      </c>
    </row>
  </sheetData>
  <mergeCells count="117">
    <mergeCell ref="B12:B15"/>
    <mergeCell ref="C12:C15"/>
    <mergeCell ref="D12:D15"/>
    <mergeCell ref="E12:E15"/>
    <mergeCell ref="F12:F15"/>
    <mergeCell ref="H12:H15"/>
    <mergeCell ref="G12:G15"/>
    <mergeCell ref="B8:B11"/>
    <mergeCell ref="C8:C11"/>
    <mergeCell ref="D8:D11"/>
    <mergeCell ref="F8:F11"/>
    <mergeCell ref="G8:G11"/>
    <mergeCell ref="H8:H11"/>
    <mergeCell ref="B20:B24"/>
    <mergeCell ref="C20:C24"/>
    <mergeCell ref="D20:D24"/>
    <mergeCell ref="E20:E24"/>
    <mergeCell ref="F20:F24"/>
    <mergeCell ref="B16:B19"/>
    <mergeCell ref="C16:C19"/>
    <mergeCell ref="D16:D19"/>
    <mergeCell ref="E16:E19"/>
    <mergeCell ref="F16:F19"/>
    <mergeCell ref="B30:B34"/>
    <mergeCell ref="C30:C34"/>
    <mergeCell ref="D30:D34"/>
    <mergeCell ref="E30:E34"/>
    <mergeCell ref="F30:F34"/>
    <mergeCell ref="H30:H34"/>
    <mergeCell ref="G30:G34"/>
    <mergeCell ref="B25:B29"/>
    <mergeCell ref="C25:C29"/>
    <mergeCell ref="D25:D29"/>
    <mergeCell ref="E25:E29"/>
    <mergeCell ref="F25:F29"/>
    <mergeCell ref="H25:H29"/>
    <mergeCell ref="G25:G29"/>
    <mergeCell ref="B35:B40"/>
    <mergeCell ref="C35:C40"/>
    <mergeCell ref="D35:D40"/>
    <mergeCell ref="H35:H40"/>
    <mergeCell ref="B41:B44"/>
    <mergeCell ref="C41:C44"/>
    <mergeCell ref="D41:D44"/>
    <mergeCell ref="E41:E44"/>
    <mergeCell ref="F41:F44"/>
    <mergeCell ref="H41:H44"/>
    <mergeCell ref="B49:B52"/>
    <mergeCell ref="C49:C52"/>
    <mergeCell ref="D49:D52"/>
    <mergeCell ref="E49:E52"/>
    <mergeCell ref="F49:F52"/>
    <mergeCell ref="H49:H52"/>
    <mergeCell ref="B45:B48"/>
    <mergeCell ref="C45:C48"/>
    <mergeCell ref="D45:D48"/>
    <mergeCell ref="E45:E48"/>
    <mergeCell ref="F45:F48"/>
    <mergeCell ref="H45:H48"/>
    <mergeCell ref="B58:B62"/>
    <mergeCell ref="C58:C62"/>
    <mergeCell ref="D58:D62"/>
    <mergeCell ref="E58:E62"/>
    <mergeCell ref="F58:F62"/>
    <mergeCell ref="H58:H62"/>
    <mergeCell ref="B53:B57"/>
    <mergeCell ref="C53:C57"/>
    <mergeCell ref="D53:D57"/>
    <mergeCell ref="E53:E57"/>
    <mergeCell ref="F53:F57"/>
    <mergeCell ref="H53:H57"/>
    <mergeCell ref="B73:B77"/>
    <mergeCell ref="C73:C77"/>
    <mergeCell ref="D73:D77"/>
    <mergeCell ref="E73:E77"/>
    <mergeCell ref="F73:F77"/>
    <mergeCell ref="H73:H77"/>
    <mergeCell ref="B63:B67"/>
    <mergeCell ref="C63:C67"/>
    <mergeCell ref="D63:D67"/>
    <mergeCell ref="F63:F67"/>
    <mergeCell ref="H63:H67"/>
    <mergeCell ref="B68:B72"/>
    <mergeCell ref="C68:C72"/>
    <mergeCell ref="D68:D72"/>
    <mergeCell ref="E68:E72"/>
    <mergeCell ref="F68:F72"/>
    <mergeCell ref="G63:G67"/>
    <mergeCell ref="G68:G72"/>
    <mergeCell ref="G73:G77"/>
    <mergeCell ref="H68:H72"/>
    <mergeCell ref="G20:G24"/>
    <mergeCell ref="H20:H24"/>
    <mergeCell ref="G16:G19"/>
    <mergeCell ref="G35:G40"/>
    <mergeCell ref="G41:G44"/>
    <mergeCell ref="G45:G48"/>
    <mergeCell ref="G49:G52"/>
    <mergeCell ref="G53:G57"/>
    <mergeCell ref="G58:G62"/>
    <mergeCell ref="H16:H19"/>
    <mergeCell ref="I78:I82"/>
    <mergeCell ref="I35:I40"/>
    <mergeCell ref="I41:I44"/>
    <mergeCell ref="I45:I48"/>
    <mergeCell ref="I49:I52"/>
    <mergeCell ref="I53:I57"/>
    <mergeCell ref="I58:I62"/>
    <mergeCell ref="I8:I11"/>
    <mergeCell ref="I12:I15"/>
    <mergeCell ref="I16:I19"/>
    <mergeCell ref="I20:I24"/>
    <mergeCell ref="I25:I29"/>
    <mergeCell ref="I30:I34"/>
    <mergeCell ref="I63:I67"/>
    <mergeCell ref="I68:I72"/>
    <mergeCell ref="I73:I77"/>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B5:V31"/>
  <sheetViews>
    <sheetView topLeftCell="A14" zoomScale="70" zoomScaleNormal="70" workbookViewId="0">
      <selection activeCell="J45" sqref="J45"/>
    </sheetView>
  </sheetViews>
  <sheetFormatPr baseColWidth="10" defaultRowHeight="15"/>
  <sheetData>
    <row r="5" spans="2:22" ht="15.75" thickBot="1"/>
    <row r="6" spans="2:22" ht="27.75" thickBot="1">
      <c r="B6" s="77" t="s">
        <v>740</v>
      </c>
      <c r="C6" s="78" t="s">
        <v>741</v>
      </c>
      <c r="D6" s="78" t="s">
        <v>742</v>
      </c>
      <c r="E6" s="78" t="s">
        <v>743</v>
      </c>
      <c r="F6" s="78" t="s">
        <v>744</v>
      </c>
      <c r="G6" s="90" t="s">
        <v>876</v>
      </c>
      <c r="H6" s="78" t="s">
        <v>877</v>
      </c>
      <c r="I6" s="90" t="s">
        <v>878</v>
      </c>
      <c r="J6" s="90" t="s">
        <v>762</v>
      </c>
    </row>
    <row r="7" spans="2:22" ht="81.75" thickBot="1">
      <c r="B7" s="79">
        <v>1</v>
      </c>
      <c r="C7" s="80" t="s">
        <v>152</v>
      </c>
      <c r="D7" s="80" t="s">
        <v>153</v>
      </c>
      <c r="E7" s="80" t="s">
        <v>154</v>
      </c>
      <c r="F7" s="80" t="s">
        <v>156</v>
      </c>
      <c r="G7" s="132">
        <v>0.3</v>
      </c>
      <c r="H7" s="133" t="s">
        <v>859</v>
      </c>
      <c r="I7" s="134">
        <v>0.3</v>
      </c>
      <c r="J7" s="102">
        <v>1</v>
      </c>
      <c r="K7" s="112" t="e">
        <f>H7/G7</f>
        <v>#VALUE!</v>
      </c>
    </row>
    <row r="8" spans="2:22" ht="126.75" customHeight="1" thickBot="1">
      <c r="B8" s="79">
        <v>2</v>
      </c>
      <c r="C8" s="80" t="s">
        <v>160</v>
      </c>
      <c r="D8" s="80" t="s">
        <v>161</v>
      </c>
      <c r="E8" s="80" t="s">
        <v>166</v>
      </c>
      <c r="F8" s="80" t="s">
        <v>167</v>
      </c>
      <c r="G8" s="132">
        <v>0</v>
      </c>
      <c r="H8" s="133" t="s">
        <v>861</v>
      </c>
      <c r="I8" s="134">
        <v>0</v>
      </c>
      <c r="J8" s="102">
        <v>1</v>
      </c>
      <c r="K8" s="112" t="e">
        <f t="shared" ref="K8:K31" si="0">H8/G8</f>
        <v>#VALUE!</v>
      </c>
    </row>
    <row r="9" spans="2:22" ht="72.75" customHeight="1" thickBot="1">
      <c r="B9" s="79">
        <v>3</v>
      </c>
      <c r="C9" s="80" t="s">
        <v>160</v>
      </c>
      <c r="D9" s="80" t="s">
        <v>161</v>
      </c>
      <c r="E9" s="80" t="s">
        <v>168</v>
      </c>
      <c r="F9" s="80" t="s">
        <v>169</v>
      </c>
      <c r="G9" s="132">
        <v>0</v>
      </c>
      <c r="H9" s="133">
        <v>0</v>
      </c>
      <c r="I9" s="134">
        <f t="shared" ref="I9:I25" si="1">G9-H9</f>
        <v>0</v>
      </c>
      <c r="J9" s="102">
        <v>1</v>
      </c>
      <c r="K9" s="112" t="e">
        <f t="shared" si="0"/>
        <v>#DIV/0!</v>
      </c>
    </row>
    <row r="10" spans="2:22" ht="92.25" customHeight="1">
      <c r="B10" s="85">
        <v>4</v>
      </c>
      <c r="C10" s="85" t="s">
        <v>170</v>
      </c>
      <c r="D10" s="85" t="s">
        <v>171</v>
      </c>
      <c r="E10" s="85" t="s">
        <v>172</v>
      </c>
      <c r="F10" s="83" t="s">
        <v>746</v>
      </c>
      <c r="G10" s="132">
        <v>0</v>
      </c>
      <c r="H10" s="133" t="s">
        <v>861</v>
      </c>
      <c r="I10" s="134">
        <v>0</v>
      </c>
      <c r="J10" s="102">
        <v>1</v>
      </c>
      <c r="K10" s="112" t="e">
        <f t="shared" si="0"/>
        <v>#VALUE!</v>
      </c>
      <c r="V10">
        <f>6600000/30</f>
        <v>220000</v>
      </c>
    </row>
    <row r="11" spans="2:22" ht="63.75" thickBot="1">
      <c r="B11" s="79">
        <v>5</v>
      </c>
      <c r="C11" s="80" t="s">
        <v>175</v>
      </c>
      <c r="D11" s="80" t="s">
        <v>176</v>
      </c>
      <c r="E11" s="80" t="s">
        <v>177</v>
      </c>
      <c r="F11" s="80" t="s">
        <v>178</v>
      </c>
      <c r="G11" s="132">
        <v>0.2</v>
      </c>
      <c r="H11" s="133">
        <v>0.187</v>
      </c>
      <c r="I11" s="134">
        <f t="shared" si="1"/>
        <v>1.3000000000000012E-2</v>
      </c>
      <c r="J11" s="102">
        <v>1</v>
      </c>
      <c r="K11" s="112">
        <f t="shared" si="0"/>
        <v>0.93499999999999994</v>
      </c>
      <c r="V11">
        <f>V10*9</f>
        <v>1980000</v>
      </c>
    </row>
    <row r="12" spans="2:22" ht="93" customHeight="1" thickBot="1">
      <c r="B12" s="85">
        <v>6</v>
      </c>
      <c r="C12" s="85" t="s">
        <v>175</v>
      </c>
      <c r="D12" s="85" t="s">
        <v>176</v>
      </c>
      <c r="E12" s="85" t="s">
        <v>179</v>
      </c>
      <c r="F12" s="83" t="s">
        <v>747</v>
      </c>
      <c r="G12" s="116">
        <v>0</v>
      </c>
      <c r="H12" s="115">
        <v>0</v>
      </c>
      <c r="I12" s="131">
        <f t="shared" si="1"/>
        <v>0</v>
      </c>
      <c r="J12" s="102">
        <v>1</v>
      </c>
      <c r="K12" s="112" t="e">
        <f t="shared" si="0"/>
        <v>#DIV/0!</v>
      </c>
    </row>
    <row r="13" spans="2:22" ht="93" customHeight="1" thickBot="1">
      <c r="B13" s="85">
        <v>7</v>
      </c>
      <c r="C13" s="80" t="s">
        <v>175</v>
      </c>
      <c r="D13" s="80" t="s">
        <v>176</v>
      </c>
      <c r="E13" s="80" t="s">
        <v>764</v>
      </c>
      <c r="F13" s="80" t="s">
        <v>766</v>
      </c>
      <c r="G13" s="116">
        <v>0.25</v>
      </c>
      <c r="H13" s="115">
        <v>0.21</v>
      </c>
      <c r="I13" s="131">
        <f t="shared" si="1"/>
        <v>4.0000000000000008E-2</v>
      </c>
      <c r="J13" s="102">
        <v>1</v>
      </c>
      <c r="K13" s="112">
        <f t="shared" si="0"/>
        <v>0.84</v>
      </c>
    </row>
    <row r="14" spans="2:22" ht="27" customHeight="1" thickBot="1">
      <c r="B14" s="85">
        <v>8</v>
      </c>
      <c r="C14" s="85" t="s">
        <v>184</v>
      </c>
      <c r="D14" s="85" t="s">
        <v>185</v>
      </c>
      <c r="E14" s="85" t="s">
        <v>186</v>
      </c>
      <c r="F14" s="83" t="s">
        <v>748</v>
      </c>
      <c r="G14" s="116">
        <v>0</v>
      </c>
      <c r="H14" s="115" t="s">
        <v>861</v>
      </c>
      <c r="I14" s="112">
        <v>0</v>
      </c>
      <c r="J14" s="102">
        <v>1</v>
      </c>
      <c r="K14" s="112" t="e">
        <f t="shared" si="0"/>
        <v>#VALUE!</v>
      </c>
    </row>
    <row r="15" spans="2:22" ht="36" customHeight="1">
      <c r="B15" s="85">
        <v>9</v>
      </c>
      <c r="C15" s="85" t="s">
        <v>184</v>
      </c>
      <c r="D15" s="85" t="s">
        <v>185</v>
      </c>
      <c r="E15" s="85" t="s">
        <v>192</v>
      </c>
      <c r="F15" s="83" t="s">
        <v>749</v>
      </c>
      <c r="G15" s="116">
        <v>0</v>
      </c>
      <c r="H15" s="115">
        <v>0</v>
      </c>
      <c r="I15" s="112">
        <f t="shared" si="1"/>
        <v>0</v>
      </c>
      <c r="J15" s="102">
        <v>1</v>
      </c>
      <c r="K15" s="112" t="e">
        <f t="shared" si="0"/>
        <v>#DIV/0!</v>
      </c>
    </row>
    <row r="16" spans="2:22">
      <c r="B16" s="87">
        <v>10</v>
      </c>
      <c r="G16" s="116">
        <v>0.25</v>
      </c>
      <c r="H16" s="115">
        <v>0.25</v>
      </c>
      <c r="I16" s="112">
        <f t="shared" si="1"/>
        <v>0</v>
      </c>
      <c r="J16" s="102">
        <v>1</v>
      </c>
      <c r="K16" s="112">
        <f t="shared" si="0"/>
        <v>1</v>
      </c>
    </row>
    <row r="17" spans="2:11">
      <c r="B17" s="87">
        <v>11</v>
      </c>
      <c r="G17" s="116">
        <v>0</v>
      </c>
      <c r="H17" s="115">
        <v>4.0000000000000002E-4</v>
      </c>
      <c r="I17" s="112">
        <f t="shared" si="1"/>
        <v>-4.0000000000000002E-4</v>
      </c>
      <c r="J17" s="102">
        <v>1</v>
      </c>
      <c r="K17" s="112" t="e">
        <f t="shared" si="0"/>
        <v>#DIV/0!</v>
      </c>
    </row>
    <row r="18" spans="2:11">
      <c r="B18" s="87">
        <v>12</v>
      </c>
      <c r="G18" s="116">
        <v>1</v>
      </c>
      <c r="H18" s="115" t="s">
        <v>874</v>
      </c>
      <c r="I18" s="112">
        <v>0</v>
      </c>
      <c r="J18" s="102">
        <v>1</v>
      </c>
      <c r="K18" s="112" t="e">
        <f t="shared" si="0"/>
        <v>#VALUE!</v>
      </c>
    </row>
    <row r="19" spans="2:11">
      <c r="B19" s="87">
        <v>13</v>
      </c>
      <c r="G19" s="116">
        <v>0</v>
      </c>
      <c r="H19" s="115">
        <v>0</v>
      </c>
      <c r="I19" s="112">
        <f t="shared" si="1"/>
        <v>0</v>
      </c>
      <c r="J19" s="102">
        <v>1</v>
      </c>
      <c r="K19" s="112" t="e">
        <f t="shared" si="0"/>
        <v>#DIV/0!</v>
      </c>
    </row>
    <row r="20" spans="2:11">
      <c r="B20" s="87">
        <v>14</v>
      </c>
      <c r="G20" s="116">
        <v>0</v>
      </c>
      <c r="H20" s="115" t="s">
        <v>861</v>
      </c>
      <c r="I20" s="112">
        <v>0</v>
      </c>
      <c r="J20" s="102">
        <v>1</v>
      </c>
      <c r="K20" s="112" t="e">
        <f t="shared" si="0"/>
        <v>#VALUE!</v>
      </c>
    </row>
    <row r="21" spans="2:11">
      <c r="B21" s="87">
        <v>15</v>
      </c>
      <c r="G21" s="116">
        <v>0</v>
      </c>
      <c r="H21" s="115">
        <v>0</v>
      </c>
      <c r="I21" s="112">
        <f t="shared" si="1"/>
        <v>0</v>
      </c>
      <c r="J21" s="102">
        <v>1</v>
      </c>
      <c r="K21" s="112" t="e">
        <f t="shared" si="0"/>
        <v>#DIV/0!</v>
      </c>
    </row>
    <row r="22" spans="2:11">
      <c r="B22" s="87">
        <v>16</v>
      </c>
      <c r="G22" s="116">
        <v>1</v>
      </c>
      <c r="H22" s="115">
        <v>0</v>
      </c>
      <c r="I22" s="112">
        <f t="shared" si="1"/>
        <v>1</v>
      </c>
      <c r="J22" s="102">
        <v>1</v>
      </c>
      <c r="K22" s="112">
        <f t="shared" si="0"/>
        <v>0</v>
      </c>
    </row>
    <row r="23" spans="2:11">
      <c r="B23" s="87">
        <v>17</v>
      </c>
      <c r="G23" s="116">
        <v>1</v>
      </c>
      <c r="H23" s="115">
        <v>0</v>
      </c>
      <c r="I23" s="112">
        <f t="shared" si="1"/>
        <v>1</v>
      </c>
      <c r="J23" s="102">
        <v>1</v>
      </c>
      <c r="K23" s="112">
        <f t="shared" si="0"/>
        <v>0</v>
      </c>
    </row>
    <row r="24" spans="2:11">
      <c r="B24" s="87">
        <v>18</v>
      </c>
      <c r="G24" s="116">
        <v>1</v>
      </c>
      <c r="H24" s="115">
        <v>1</v>
      </c>
      <c r="I24" s="112">
        <f t="shared" si="1"/>
        <v>0</v>
      </c>
      <c r="J24" s="102">
        <v>1</v>
      </c>
      <c r="K24" s="112">
        <f>H24/G24</f>
        <v>1</v>
      </c>
    </row>
    <row r="25" spans="2:11">
      <c r="B25" s="87">
        <v>19</v>
      </c>
      <c r="G25" s="116">
        <v>1</v>
      </c>
      <c r="H25" s="115">
        <v>1</v>
      </c>
      <c r="I25" s="112">
        <f t="shared" si="1"/>
        <v>0</v>
      </c>
      <c r="J25" s="102">
        <v>1</v>
      </c>
      <c r="K25" s="112">
        <f>H25/G25</f>
        <v>1</v>
      </c>
    </row>
    <row r="26" spans="2:11">
      <c r="B26" s="87"/>
      <c r="G26" s="116"/>
      <c r="H26" s="115"/>
      <c r="I26" s="112"/>
      <c r="J26" s="102"/>
      <c r="K26" s="112"/>
    </row>
    <row r="27" spans="2:11">
      <c r="B27" s="87">
        <v>21</v>
      </c>
      <c r="G27" s="116">
        <v>1</v>
      </c>
      <c r="H27" s="115">
        <v>0.99</v>
      </c>
      <c r="I27" s="112">
        <f>G27-H27</f>
        <v>1.0000000000000009E-2</v>
      </c>
      <c r="J27" s="102">
        <v>1</v>
      </c>
      <c r="K27" s="112">
        <f t="shared" si="0"/>
        <v>0.99</v>
      </c>
    </row>
    <row r="28" spans="2:11">
      <c r="B28" s="87">
        <v>22</v>
      </c>
      <c r="G28" s="116">
        <v>1</v>
      </c>
      <c r="H28" s="115">
        <v>1</v>
      </c>
      <c r="I28" s="112">
        <f>G28-H28</f>
        <v>0</v>
      </c>
      <c r="J28" s="102">
        <v>1</v>
      </c>
      <c r="K28" s="112">
        <f t="shared" si="0"/>
        <v>1</v>
      </c>
    </row>
    <row r="29" spans="2:11">
      <c r="B29" s="87">
        <v>23</v>
      </c>
      <c r="G29" s="116">
        <v>1</v>
      </c>
      <c r="H29" s="115">
        <v>1</v>
      </c>
      <c r="I29" s="112">
        <v>0</v>
      </c>
      <c r="J29" s="102">
        <v>1</v>
      </c>
      <c r="K29" s="112">
        <f t="shared" si="0"/>
        <v>1</v>
      </c>
    </row>
    <row r="30" spans="2:11">
      <c r="B30" s="87">
        <v>24</v>
      </c>
      <c r="G30" s="116">
        <v>1</v>
      </c>
      <c r="H30" s="118">
        <v>1</v>
      </c>
      <c r="I30" s="112">
        <v>0</v>
      </c>
      <c r="J30" s="102">
        <v>1</v>
      </c>
      <c r="K30" s="112">
        <f t="shared" si="0"/>
        <v>1</v>
      </c>
    </row>
    <row r="31" spans="2:11">
      <c r="G31" s="116">
        <v>1</v>
      </c>
      <c r="H31" s="118">
        <v>0.99</v>
      </c>
      <c r="I31" s="102">
        <v>0.01</v>
      </c>
      <c r="J31" s="102">
        <v>1</v>
      </c>
      <c r="K31" s="112">
        <f t="shared" si="0"/>
        <v>0.99</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B5:V31"/>
  <sheetViews>
    <sheetView topLeftCell="A8" zoomScale="70" zoomScaleNormal="70" workbookViewId="0">
      <selection activeCell="H10" sqref="H10"/>
    </sheetView>
  </sheetViews>
  <sheetFormatPr baseColWidth="10" defaultRowHeight="15"/>
  <sheetData>
    <row r="5" spans="2:22" ht="15.75" thickBot="1"/>
    <row r="6" spans="2:22" ht="27.75" thickBot="1">
      <c r="B6" s="77" t="s">
        <v>740</v>
      </c>
      <c r="C6" s="78" t="s">
        <v>741</v>
      </c>
      <c r="D6" s="78" t="s">
        <v>742</v>
      </c>
      <c r="E6" s="78" t="s">
        <v>743</v>
      </c>
      <c r="F6" s="78" t="s">
        <v>744</v>
      </c>
      <c r="G6" s="90" t="s">
        <v>750</v>
      </c>
      <c r="H6" s="78" t="s">
        <v>877</v>
      </c>
      <c r="I6" s="90" t="s">
        <v>878</v>
      </c>
      <c r="J6" s="90" t="s">
        <v>762</v>
      </c>
    </row>
    <row r="7" spans="2:22" ht="81.75" thickBot="1">
      <c r="B7" s="79">
        <v>1</v>
      </c>
      <c r="C7" s="80" t="s">
        <v>152</v>
      </c>
      <c r="D7" s="80" t="s">
        <v>153</v>
      </c>
      <c r="E7" s="80" t="s">
        <v>154</v>
      </c>
      <c r="F7" s="80" t="s">
        <v>156</v>
      </c>
      <c r="G7" s="129">
        <v>0</v>
      </c>
      <c r="H7" s="124">
        <v>0</v>
      </c>
      <c r="I7" s="112">
        <f>G7-H7</f>
        <v>0</v>
      </c>
      <c r="J7" s="102">
        <v>1</v>
      </c>
      <c r="K7" s="112" t="e">
        <f>H7/G7</f>
        <v>#DIV/0!</v>
      </c>
    </row>
    <row r="8" spans="2:22" ht="126.75" customHeight="1" thickBot="1">
      <c r="B8" s="79">
        <v>2</v>
      </c>
      <c r="C8" s="80" t="s">
        <v>160</v>
      </c>
      <c r="D8" s="80" t="s">
        <v>161</v>
      </c>
      <c r="E8" s="80" t="s">
        <v>166</v>
      </c>
      <c r="F8" s="80" t="s">
        <v>167</v>
      </c>
      <c r="G8" s="129">
        <v>0</v>
      </c>
      <c r="H8" s="124">
        <v>0</v>
      </c>
      <c r="I8" s="112">
        <v>0</v>
      </c>
      <c r="J8" s="102">
        <v>1</v>
      </c>
      <c r="K8" s="112" t="e">
        <f t="shared" ref="K8:K31" si="0">H8/G8</f>
        <v>#DIV/0!</v>
      </c>
    </row>
    <row r="9" spans="2:22" ht="72.75" customHeight="1" thickBot="1">
      <c r="B9" s="79">
        <v>3</v>
      </c>
      <c r="C9" s="80" t="s">
        <v>160</v>
      </c>
      <c r="D9" s="80" t="s">
        <v>161</v>
      </c>
      <c r="E9" s="80" t="s">
        <v>168</v>
      </c>
      <c r="F9" s="80" t="s">
        <v>169</v>
      </c>
      <c r="G9" s="129">
        <v>0.25</v>
      </c>
      <c r="H9" s="124">
        <v>0</v>
      </c>
      <c r="I9" s="112">
        <f>G9-H9</f>
        <v>0.25</v>
      </c>
      <c r="J9" s="102">
        <v>1</v>
      </c>
      <c r="K9" s="112">
        <f t="shared" si="0"/>
        <v>0</v>
      </c>
    </row>
    <row r="10" spans="2:22" ht="92.25" customHeight="1" thickBot="1">
      <c r="B10" s="85">
        <v>4</v>
      </c>
      <c r="C10" s="85" t="s">
        <v>170</v>
      </c>
      <c r="D10" s="85" t="s">
        <v>171</v>
      </c>
      <c r="E10" s="85" t="s">
        <v>172</v>
      </c>
      <c r="F10" s="83" t="s">
        <v>746</v>
      </c>
      <c r="G10" s="129">
        <v>0.25</v>
      </c>
      <c r="H10" s="124">
        <v>0.57999999999999996</v>
      </c>
      <c r="I10" s="112"/>
      <c r="J10" s="102">
        <v>1</v>
      </c>
      <c r="K10" s="112">
        <f t="shared" si="0"/>
        <v>2.3199999999999998</v>
      </c>
      <c r="V10">
        <f>6600000/30</f>
        <v>220000</v>
      </c>
    </row>
    <row r="11" spans="2:22" ht="63.75" thickBot="1">
      <c r="B11" s="79">
        <v>5</v>
      </c>
      <c r="C11" s="80" t="s">
        <v>175</v>
      </c>
      <c r="D11" s="80" t="s">
        <v>176</v>
      </c>
      <c r="E11" s="80" t="s">
        <v>177</v>
      </c>
      <c r="F11" s="80" t="s">
        <v>178</v>
      </c>
      <c r="G11" s="129">
        <v>0.2</v>
      </c>
      <c r="H11" s="124">
        <v>0</v>
      </c>
      <c r="I11" s="112">
        <v>0.2</v>
      </c>
      <c r="J11" s="102">
        <v>1</v>
      </c>
      <c r="K11" s="112">
        <f t="shared" si="0"/>
        <v>0</v>
      </c>
      <c r="V11">
        <f>V10*9</f>
        <v>1980000</v>
      </c>
    </row>
    <row r="12" spans="2:22" ht="93" customHeight="1" thickBot="1">
      <c r="B12" s="85">
        <v>6</v>
      </c>
      <c r="C12" s="85" t="s">
        <v>175</v>
      </c>
      <c r="D12" s="85" t="s">
        <v>176</v>
      </c>
      <c r="E12" s="85" t="s">
        <v>179</v>
      </c>
      <c r="F12" s="83" t="s">
        <v>747</v>
      </c>
      <c r="G12" s="129">
        <v>0.25</v>
      </c>
      <c r="H12" s="124">
        <v>0.25</v>
      </c>
      <c r="I12" s="112">
        <v>0</v>
      </c>
      <c r="J12" s="102">
        <v>1</v>
      </c>
      <c r="K12" s="112">
        <f t="shared" si="0"/>
        <v>1</v>
      </c>
    </row>
    <row r="13" spans="2:22" ht="93" customHeight="1" thickBot="1">
      <c r="B13" s="85">
        <v>7</v>
      </c>
      <c r="C13" s="80" t="s">
        <v>175</v>
      </c>
      <c r="D13" s="80" t="s">
        <v>176</v>
      </c>
      <c r="E13" s="80" t="s">
        <v>764</v>
      </c>
      <c r="F13" s="80" t="s">
        <v>766</v>
      </c>
      <c r="G13" s="129">
        <v>0.25</v>
      </c>
      <c r="H13" s="124">
        <v>0.25</v>
      </c>
      <c r="I13" s="112">
        <f>G13-H13</f>
        <v>0</v>
      </c>
      <c r="J13" s="102">
        <v>1</v>
      </c>
      <c r="K13" s="112">
        <f t="shared" si="0"/>
        <v>1</v>
      </c>
    </row>
    <row r="14" spans="2:22" ht="27" customHeight="1" thickBot="1">
      <c r="B14" s="85">
        <v>8</v>
      </c>
      <c r="C14" s="85" t="s">
        <v>184</v>
      </c>
      <c r="D14" s="85" t="s">
        <v>185</v>
      </c>
      <c r="E14" s="85" t="s">
        <v>186</v>
      </c>
      <c r="F14" s="83" t="s">
        <v>748</v>
      </c>
      <c r="G14" s="129">
        <v>0.25</v>
      </c>
      <c r="H14" s="124">
        <v>0.17</v>
      </c>
      <c r="I14" s="112">
        <f>G14-H14</f>
        <v>7.9999999999999988E-2</v>
      </c>
      <c r="J14" s="102">
        <v>1</v>
      </c>
      <c r="K14" s="112">
        <f t="shared" si="0"/>
        <v>0.68</v>
      </c>
    </row>
    <row r="15" spans="2:22" ht="36" customHeight="1" thickBot="1">
      <c r="B15" s="85">
        <v>9</v>
      </c>
      <c r="C15" s="85" t="s">
        <v>184</v>
      </c>
      <c r="D15" s="85" t="s">
        <v>185</v>
      </c>
      <c r="E15" s="85" t="s">
        <v>192</v>
      </c>
      <c r="F15" s="83" t="s">
        <v>749</v>
      </c>
      <c r="G15" s="129">
        <v>0.5</v>
      </c>
      <c r="H15" s="124">
        <v>1</v>
      </c>
      <c r="I15" s="112">
        <v>0</v>
      </c>
      <c r="J15" s="102">
        <v>1</v>
      </c>
      <c r="K15" s="112">
        <f t="shared" si="0"/>
        <v>2</v>
      </c>
    </row>
    <row r="16" spans="2:22" ht="15.75" thickBot="1">
      <c r="B16" s="87">
        <v>10</v>
      </c>
      <c r="G16" s="129">
        <v>0.25</v>
      </c>
      <c r="H16" s="124">
        <v>0.17</v>
      </c>
      <c r="I16" s="112">
        <v>0</v>
      </c>
      <c r="J16" s="102">
        <v>1</v>
      </c>
      <c r="K16" s="112">
        <f t="shared" si="0"/>
        <v>0.68</v>
      </c>
    </row>
    <row r="17" spans="2:11" ht="15.75" thickBot="1">
      <c r="B17" s="87">
        <v>11</v>
      </c>
      <c r="G17" s="129">
        <v>0.6</v>
      </c>
      <c r="H17" s="124">
        <v>0.6</v>
      </c>
      <c r="I17" s="112">
        <f>G17-H17</f>
        <v>0</v>
      </c>
      <c r="J17" s="102">
        <v>1</v>
      </c>
      <c r="K17" s="112">
        <f t="shared" si="0"/>
        <v>1</v>
      </c>
    </row>
    <row r="18" spans="2:11" ht="15.75" thickBot="1">
      <c r="B18" s="87">
        <v>12</v>
      </c>
      <c r="G18" s="129">
        <v>0.6</v>
      </c>
      <c r="H18" s="124">
        <v>0.6</v>
      </c>
      <c r="I18" s="112">
        <f>G18-H18</f>
        <v>0</v>
      </c>
      <c r="J18" s="102">
        <v>1</v>
      </c>
      <c r="K18" s="112">
        <f t="shared" si="0"/>
        <v>1</v>
      </c>
    </row>
    <row r="19" spans="2:11" ht="15.75" thickBot="1">
      <c r="B19" s="87">
        <v>13</v>
      </c>
      <c r="G19" s="129">
        <v>0.25</v>
      </c>
      <c r="H19" s="124">
        <v>0.25</v>
      </c>
      <c r="I19" s="112">
        <f>G19-H19</f>
        <v>0</v>
      </c>
      <c r="J19" s="102">
        <v>1</v>
      </c>
      <c r="K19" s="112">
        <f t="shared" si="0"/>
        <v>1</v>
      </c>
    </row>
    <row r="20" spans="2:11" ht="15.75" thickBot="1">
      <c r="B20" s="87">
        <v>14</v>
      </c>
      <c r="G20" s="129">
        <v>0.5</v>
      </c>
      <c r="H20" s="124">
        <v>0.5</v>
      </c>
      <c r="I20" s="112">
        <v>0</v>
      </c>
      <c r="J20" s="102">
        <v>1</v>
      </c>
      <c r="K20" s="112">
        <f t="shared" si="0"/>
        <v>1</v>
      </c>
    </row>
    <row r="21" spans="2:11" ht="15.75" thickBot="1">
      <c r="B21" s="87">
        <v>15</v>
      </c>
      <c r="G21" s="129">
        <v>0.33</v>
      </c>
      <c r="H21" s="124">
        <v>0.33</v>
      </c>
      <c r="I21" s="112">
        <v>0</v>
      </c>
      <c r="J21" s="102">
        <v>1</v>
      </c>
      <c r="K21" s="112">
        <f t="shared" si="0"/>
        <v>1</v>
      </c>
    </row>
    <row r="22" spans="2:11" ht="15.75" thickBot="1">
      <c r="B22" s="87">
        <v>16</v>
      </c>
      <c r="G22" s="129">
        <v>1</v>
      </c>
      <c r="H22" s="124">
        <v>1</v>
      </c>
      <c r="I22" s="112">
        <f>G22-H22</f>
        <v>0</v>
      </c>
      <c r="J22" s="102">
        <v>1</v>
      </c>
      <c r="K22" s="112">
        <f t="shared" si="0"/>
        <v>1</v>
      </c>
    </row>
    <row r="23" spans="2:11" ht="15.75" thickBot="1">
      <c r="B23" s="87">
        <v>17</v>
      </c>
      <c r="G23" s="129">
        <v>0</v>
      </c>
      <c r="H23" s="124">
        <v>0</v>
      </c>
      <c r="I23" s="112">
        <f>G23-H23</f>
        <v>0</v>
      </c>
      <c r="J23" s="102">
        <v>1</v>
      </c>
      <c r="K23" s="112" t="e">
        <f t="shared" si="0"/>
        <v>#DIV/0!</v>
      </c>
    </row>
    <row r="24" spans="2:11">
      <c r="B24" s="87">
        <v>18</v>
      </c>
      <c r="G24" s="128">
        <v>0</v>
      </c>
      <c r="H24" s="123">
        <v>0</v>
      </c>
      <c r="I24" s="112">
        <v>0</v>
      </c>
      <c r="J24" s="102">
        <v>1</v>
      </c>
      <c r="K24" s="112" t="e">
        <f>H24/G24</f>
        <v>#DIV/0!</v>
      </c>
    </row>
    <row r="25" spans="2:11" ht="15.75" thickBot="1">
      <c r="B25" s="87">
        <v>19</v>
      </c>
      <c r="G25" s="129">
        <v>0</v>
      </c>
      <c r="H25" s="124">
        <v>0</v>
      </c>
      <c r="I25" s="112">
        <v>0</v>
      </c>
      <c r="J25" s="102">
        <v>1</v>
      </c>
      <c r="K25" s="112" t="e">
        <f>H25/G25</f>
        <v>#DIV/0!</v>
      </c>
    </row>
    <row r="26" spans="2:11" ht="15.75" thickBot="1">
      <c r="B26" s="87">
        <v>20</v>
      </c>
      <c r="G26" s="129">
        <v>0.25</v>
      </c>
      <c r="H26" s="124">
        <v>0.25</v>
      </c>
      <c r="I26" s="112">
        <v>0</v>
      </c>
      <c r="J26" s="102">
        <v>1</v>
      </c>
      <c r="K26" s="112">
        <f t="shared" si="0"/>
        <v>1</v>
      </c>
    </row>
    <row r="27" spans="2:11" ht="15.75" thickBot="1">
      <c r="B27" s="87">
        <v>21</v>
      </c>
      <c r="G27" s="129">
        <v>0</v>
      </c>
      <c r="H27" s="124">
        <v>0</v>
      </c>
      <c r="I27" s="112">
        <f>G27-H27</f>
        <v>0</v>
      </c>
      <c r="J27" s="102">
        <v>1</v>
      </c>
      <c r="K27" s="112" t="e">
        <f t="shared" si="0"/>
        <v>#DIV/0!</v>
      </c>
    </row>
    <row r="28" spans="2:11" ht="15.75" thickBot="1">
      <c r="B28" s="87">
        <v>22</v>
      </c>
      <c r="G28" s="129">
        <v>0.25</v>
      </c>
      <c r="H28" s="124">
        <v>0.52</v>
      </c>
      <c r="I28" s="112">
        <v>0</v>
      </c>
      <c r="J28" s="102">
        <v>1</v>
      </c>
      <c r="K28" s="112">
        <f t="shared" si="0"/>
        <v>2.08</v>
      </c>
    </row>
    <row r="29" spans="2:11">
      <c r="B29" s="87">
        <v>23</v>
      </c>
      <c r="G29" s="116">
        <v>1</v>
      </c>
      <c r="H29" s="115">
        <v>1</v>
      </c>
      <c r="I29" s="112">
        <v>0</v>
      </c>
      <c r="J29" s="102">
        <v>1</v>
      </c>
      <c r="K29" s="112">
        <f t="shared" si="0"/>
        <v>1</v>
      </c>
    </row>
    <row r="30" spans="2:11">
      <c r="B30" s="87">
        <v>24</v>
      </c>
      <c r="G30" s="116">
        <v>1</v>
      </c>
      <c r="H30" s="118">
        <v>1</v>
      </c>
      <c r="I30" s="112">
        <v>0</v>
      </c>
      <c r="J30" s="102">
        <v>1</v>
      </c>
      <c r="K30" s="112">
        <f t="shared" si="0"/>
        <v>1</v>
      </c>
    </row>
    <row r="31" spans="2:11">
      <c r="G31" s="116">
        <v>1</v>
      </c>
      <c r="H31" s="118">
        <v>0.99</v>
      </c>
      <c r="I31" s="102">
        <v>0.01</v>
      </c>
      <c r="J31" s="102">
        <v>1</v>
      </c>
      <c r="K31" s="112">
        <f t="shared" si="0"/>
        <v>0.99</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B5:V31"/>
  <sheetViews>
    <sheetView topLeftCell="E8" zoomScale="70" zoomScaleNormal="70" workbookViewId="0">
      <selection activeCell="I7" sqref="I7"/>
    </sheetView>
  </sheetViews>
  <sheetFormatPr baseColWidth="10" defaultRowHeight="15"/>
  <sheetData>
    <row r="5" spans="2:22" ht="15.75" thickBot="1"/>
    <row r="6" spans="2:22" ht="27.75" thickBot="1">
      <c r="B6" s="77" t="s">
        <v>740</v>
      </c>
      <c r="C6" s="78" t="s">
        <v>741</v>
      </c>
      <c r="D6" s="78" t="s">
        <v>742</v>
      </c>
      <c r="E6" s="78" t="s">
        <v>743</v>
      </c>
      <c r="F6" s="78" t="s">
        <v>744</v>
      </c>
      <c r="G6" s="90" t="s">
        <v>876</v>
      </c>
      <c r="H6" s="78" t="s">
        <v>877</v>
      </c>
      <c r="I6" s="90" t="s">
        <v>878</v>
      </c>
      <c r="J6" s="90" t="s">
        <v>762</v>
      </c>
    </row>
    <row r="7" spans="2:22" ht="81.75" thickBot="1">
      <c r="B7" s="79">
        <v>1</v>
      </c>
      <c r="C7" s="80" t="s">
        <v>152</v>
      </c>
      <c r="D7" s="80" t="s">
        <v>153</v>
      </c>
      <c r="E7" s="80" t="s">
        <v>154</v>
      </c>
      <c r="F7" s="80" t="s">
        <v>156</v>
      </c>
      <c r="G7" s="135">
        <v>0.25</v>
      </c>
      <c r="H7" s="136">
        <v>0.25</v>
      </c>
      <c r="I7" s="112">
        <f>G7-H7</f>
        <v>0</v>
      </c>
      <c r="J7" s="102">
        <v>1</v>
      </c>
      <c r="K7" s="112">
        <f>H7/G7</f>
        <v>1</v>
      </c>
    </row>
    <row r="8" spans="2:22" ht="126.75" customHeight="1" thickBot="1">
      <c r="B8" s="79">
        <v>2</v>
      </c>
      <c r="C8" s="80" t="s">
        <v>160</v>
      </c>
      <c r="D8" s="80" t="s">
        <v>161</v>
      </c>
      <c r="E8" s="80" t="s">
        <v>166</v>
      </c>
      <c r="F8" s="80" t="s">
        <v>167</v>
      </c>
      <c r="G8" s="137">
        <v>0.1</v>
      </c>
      <c r="H8" s="138">
        <v>0.16</v>
      </c>
      <c r="I8" s="112">
        <v>0</v>
      </c>
      <c r="J8" s="102">
        <v>1</v>
      </c>
      <c r="K8" s="112">
        <f t="shared" ref="K8:K29" si="0">H8/G8</f>
        <v>1.5999999999999999</v>
      </c>
    </row>
    <row r="9" spans="2:22" ht="72.75" customHeight="1" thickBot="1">
      <c r="B9" s="79">
        <v>3</v>
      </c>
      <c r="C9" s="80" t="s">
        <v>160</v>
      </c>
      <c r="D9" s="80" t="s">
        <v>161</v>
      </c>
      <c r="E9" s="80" t="s">
        <v>168</v>
      </c>
      <c r="F9" s="80" t="s">
        <v>169</v>
      </c>
      <c r="G9" s="137">
        <v>0.1</v>
      </c>
      <c r="H9" s="138">
        <v>0.14000000000000001</v>
      </c>
      <c r="I9" s="112">
        <v>0</v>
      </c>
      <c r="J9" s="102">
        <v>1</v>
      </c>
      <c r="K9" s="112">
        <f t="shared" si="0"/>
        <v>1.4000000000000001</v>
      </c>
    </row>
    <row r="10" spans="2:22" ht="92.25" customHeight="1" thickBot="1">
      <c r="B10" s="85">
        <v>4</v>
      </c>
      <c r="C10" s="85" t="s">
        <v>170</v>
      </c>
      <c r="D10" s="85" t="s">
        <v>171</v>
      </c>
      <c r="E10" s="85" t="s">
        <v>172</v>
      </c>
      <c r="F10" s="83" t="s">
        <v>746</v>
      </c>
      <c r="G10" s="137">
        <v>0.25</v>
      </c>
      <c r="H10" s="138">
        <v>0.25</v>
      </c>
      <c r="I10" s="112">
        <f t="shared" ref="I10:I31" si="1">G10-H10</f>
        <v>0</v>
      </c>
      <c r="J10" s="102">
        <v>1</v>
      </c>
      <c r="K10" s="112">
        <f t="shared" si="0"/>
        <v>1</v>
      </c>
      <c r="V10">
        <f>6600000/30</f>
        <v>220000</v>
      </c>
    </row>
    <row r="11" spans="2:22" ht="63.75" thickBot="1">
      <c r="B11" s="79">
        <v>5</v>
      </c>
      <c r="C11" s="80" t="s">
        <v>175</v>
      </c>
      <c r="D11" s="80" t="s">
        <v>176</v>
      </c>
      <c r="E11" s="80" t="s">
        <v>177</v>
      </c>
      <c r="F11" s="80" t="s">
        <v>178</v>
      </c>
      <c r="G11" s="137">
        <v>0.25</v>
      </c>
      <c r="H11" s="138">
        <v>0.25</v>
      </c>
      <c r="I11" s="112">
        <f t="shared" si="1"/>
        <v>0</v>
      </c>
      <c r="J11" s="102">
        <v>1</v>
      </c>
      <c r="K11" s="112">
        <f t="shared" si="0"/>
        <v>1</v>
      </c>
      <c r="V11">
        <f>V10*9</f>
        <v>1980000</v>
      </c>
    </row>
    <row r="12" spans="2:22" ht="93" customHeight="1" thickBot="1">
      <c r="B12" s="85">
        <v>6</v>
      </c>
      <c r="C12" s="85" t="s">
        <v>175</v>
      </c>
      <c r="D12" s="85" t="s">
        <v>176</v>
      </c>
      <c r="E12" s="85" t="s">
        <v>179</v>
      </c>
      <c r="F12" s="83" t="s">
        <v>747</v>
      </c>
      <c r="G12" s="137">
        <v>1</v>
      </c>
      <c r="H12" s="138">
        <v>1</v>
      </c>
      <c r="I12" s="112">
        <f t="shared" si="1"/>
        <v>0</v>
      </c>
      <c r="J12" s="102">
        <v>1</v>
      </c>
      <c r="K12" s="112">
        <f t="shared" si="0"/>
        <v>1</v>
      </c>
    </row>
    <row r="13" spans="2:22" ht="93" customHeight="1" thickBot="1">
      <c r="B13" s="85">
        <v>7</v>
      </c>
      <c r="C13" s="80" t="s">
        <v>175</v>
      </c>
      <c r="D13" s="80" t="s">
        <v>176</v>
      </c>
      <c r="E13" s="80" t="s">
        <v>764</v>
      </c>
      <c r="F13" s="80" t="s">
        <v>766</v>
      </c>
      <c r="G13" s="137">
        <v>0.25</v>
      </c>
      <c r="H13" s="138">
        <v>0.25</v>
      </c>
      <c r="I13" s="112">
        <f t="shared" si="1"/>
        <v>0</v>
      </c>
      <c r="J13" s="102">
        <v>1</v>
      </c>
      <c r="K13" s="112">
        <f t="shared" si="0"/>
        <v>1</v>
      </c>
    </row>
    <row r="14" spans="2:22" ht="27" customHeight="1" thickBot="1">
      <c r="B14" s="85">
        <v>8</v>
      </c>
      <c r="C14" s="85" t="s">
        <v>184</v>
      </c>
      <c r="D14" s="85" t="s">
        <v>185</v>
      </c>
      <c r="E14" s="85" t="s">
        <v>186</v>
      </c>
      <c r="F14" s="83" t="s">
        <v>748</v>
      </c>
      <c r="G14" s="137">
        <v>0</v>
      </c>
      <c r="H14" s="138">
        <v>0</v>
      </c>
      <c r="I14" s="112">
        <f t="shared" si="1"/>
        <v>0</v>
      </c>
      <c r="J14" s="102">
        <v>1</v>
      </c>
      <c r="K14" s="112" t="e">
        <f t="shared" si="0"/>
        <v>#DIV/0!</v>
      </c>
    </row>
    <row r="15" spans="2:22" ht="36" customHeight="1" thickBot="1">
      <c r="B15" s="85">
        <v>9</v>
      </c>
      <c r="C15" s="85" t="s">
        <v>184</v>
      </c>
      <c r="D15" s="85" t="s">
        <v>185</v>
      </c>
      <c r="E15" s="85" t="s">
        <v>192</v>
      </c>
      <c r="F15" s="83" t="s">
        <v>749</v>
      </c>
      <c r="G15" s="137">
        <v>0</v>
      </c>
      <c r="H15" s="138">
        <v>0.08</v>
      </c>
      <c r="I15" s="112">
        <v>0</v>
      </c>
      <c r="J15" s="102">
        <v>1</v>
      </c>
      <c r="K15" s="112" t="e">
        <f t="shared" si="0"/>
        <v>#DIV/0!</v>
      </c>
    </row>
    <row r="16" spans="2:22" ht="15.75" thickBot="1">
      <c r="B16" s="87">
        <v>10</v>
      </c>
      <c r="G16" s="137">
        <v>0</v>
      </c>
      <c r="H16" s="138">
        <v>0</v>
      </c>
      <c r="I16" s="112">
        <f t="shared" si="1"/>
        <v>0</v>
      </c>
      <c r="J16" s="102">
        <v>1</v>
      </c>
      <c r="K16" s="112" t="e">
        <f t="shared" si="0"/>
        <v>#DIV/0!</v>
      </c>
    </row>
    <row r="17" spans="2:11" ht="15.75" thickBot="1">
      <c r="B17" s="87">
        <v>11</v>
      </c>
      <c r="G17" s="137">
        <v>1</v>
      </c>
      <c r="H17" s="138">
        <v>0</v>
      </c>
      <c r="I17" s="112">
        <f t="shared" si="1"/>
        <v>1</v>
      </c>
      <c r="J17" s="102">
        <v>1</v>
      </c>
      <c r="K17" s="112">
        <f t="shared" si="0"/>
        <v>0</v>
      </c>
    </row>
    <row r="18" spans="2:11" ht="15.75" thickBot="1">
      <c r="B18" s="87">
        <v>12</v>
      </c>
      <c r="G18" s="137">
        <v>0</v>
      </c>
      <c r="H18" s="138">
        <v>0</v>
      </c>
      <c r="I18" s="112">
        <f t="shared" si="1"/>
        <v>0</v>
      </c>
      <c r="J18" s="102">
        <v>1</v>
      </c>
      <c r="K18" s="112" t="e">
        <f t="shared" si="0"/>
        <v>#DIV/0!</v>
      </c>
    </row>
    <row r="19" spans="2:11" ht="15.75" thickBot="1">
      <c r="B19" s="87">
        <v>13</v>
      </c>
      <c r="G19" s="137">
        <v>0</v>
      </c>
      <c r="H19" s="138">
        <v>0</v>
      </c>
      <c r="I19" s="112">
        <f t="shared" si="1"/>
        <v>0</v>
      </c>
      <c r="J19" s="102">
        <v>1</v>
      </c>
      <c r="K19" s="112" t="e">
        <f t="shared" si="0"/>
        <v>#DIV/0!</v>
      </c>
    </row>
    <row r="20" spans="2:11" ht="15.75" thickBot="1">
      <c r="B20" s="87">
        <v>14</v>
      </c>
      <c r="G20" s="137">
        <v>0</v>
      </c>
      <c r="H20" s="138">
        <v>0</v>
      </c>
      <c r="I20" s="112">
        <f t="shared" si="1"/>
        <v>0</v>
      </c>
      <c r="J20" s="102">
        <v>1</v>
      </c>
      <c r="K20" s="112" t="e">
        <f t="shared" si="0"/>
        <v>#DIV/0!</v>
      </c>
    </row>
    <row r="21" spans="2:11" ht="15.75" thickBot="1">
      <c r="B21" s="87">
        <v>15</v>
      </c>
      <c r="G21" s="137">
        <v>0.25</v>
      </c>
      <c r="H21" s="138">
        <v>0.25</v>
      </c>
      <c r="I21" s="112">
        <f t="shared" si="1"/>
        <v>0</v>
      </c>
      <c r="J21" s="102">
        <v>1</v>
      </c>
      <c r="K21" s="112">
        <f t="shared" si="0"/>
        <v>1</v>
      </c>
    </row>
    <row r="22" spans="2:11" ht="15.75" thickBot="1">
      <c r="B22" s="87">
        <v>16</v>
      </c>
      <c r="G22" s="137">
        <v>1</v>
      </c>
      <c r="H22" s="138">
        <v>1</v>
      </c>
      <c r="I22" s="112">
        <f t="shared" si="1"/>
        <v>0</v>
      </c>
      <c r="J22" s="102">
        <v>1</v>
      </c>
      <c r="K22" s="112">
        <f t="shared" si="0"/>
        <v>1</v>
      </c>
    </row>
    <row r="23" spans="2:11" ht="15.75" thickBot="1">
      <c r="B23" s="87">
        <v>17</v>
      </c>
      <c r="G23" s="137">
        <v>0</v>
      </c>
      <c r="H23" s="138">
        <v>0.22</v>
      </c>
      <c r="I23" s="112">
        <v>0</v>
      </c>
      <c r="J23" s="102">
        <v>1</v>
      </c>
      <c r="K23" s="112" t="e">
        <f t="shared" si="0"/>
        <v>#DIV/0!</v>
      </c>
    </row>
    <row r="24" spans="2:11" ht="15.75" thickBot="1">
      <c r="B24" s="87">
        <v>18</v>
      </c>
      <c r="G24" s="137">
        <v>0</v>
      </c>
      <c r="H24" s="138">
        <v>0</v>
      </c>
      <c r="I24" s="112">
        <f t="shared" si="1"/>
        <v>0</v>
      </c>
      <c r="J24" s="102">
        <v>1</v>
      </c>
      <c r="K24" s="112" t="e">
        <f t="shared" si="0"/>
        <v>#DIV/0!</v>
      </c>
    </row>
    <row r="25" spans="2:11" ht="15.75" thickBot="1">
      <c r="B25" s="87">
        <v>19</v>
      </c>
      <c r="G25" s="137">
        <v>0.5</v>
      </c>
      <c r="H25" s="138">
        <v>0.33</v>
      </c>
      <c r="I25" s="112">
        <f t="shared" si="1"/>
        <v>0.16999999999999998</v>
      </c>
      <c r="J25" s="102">
        <v>1</v>
      </c>
      <c r="K25" s="112"/>
    </row>
    <row r="26" spans="2:11" ht="15.75" thickBot="1">
      <c r="B26" s="87">
        <v>20</v>
      </c>
      <c r="G26" s="137">
        <v>0.25</v>
      </c>
      <c r="H26" s="138">
        <v>0.25</v>
      </c>
      <c r="I26" s="112">
        <f t="shared" si="1"/>
        <v>0</v>
      </c>
      <c r="J26" s="102">
        <v>1</v>
      </c>
      <c r="K26" s="112">
        <f t="shared" si="0"/>
        <v>1</v>
      </c>
    </row>
    <row r="27" spans="2:11" ht="15.75" thickBot="1">
      <c r="B27" s="87">
        <v>21</v>
      </c>
      <c r="G27" s="137">
        <v>1</v>
      </c>
      <c r="H27" s="138">
        <v>1</v>
      </c>
      <c r="I27" s="112">
        <f t="shared" si="1"/>
        <v>0</v>
      </c>
      <c r="J27" s="102">
        <v>1</v>
      </c>
      <c r="K27" s="112">
        <f t="shared" si="0"/>
        <v>1</v>
      </c>
    </row>
    <row r="28" spans="2:11" ht="15.75" thickBot="1">
      <c r="B28" s="87">
        <v>22</v>
      </c>
      <c r="G28" s="137">
        <v>0</v>
      </c>
      <c r="H28" s="138">
        <v>0</v>
      </c>
      <c r="I28" s="112">
        <f t="shared" si="1"/>
        <v>0</v>
      </c>
      <c r="J28" s="102">
        <v>1</v>
      </c>
      <c r="K28" s="112" t="e">
        <f t="shared" si="0"/>
        <v>#DIV/0!</v>
      </c>
    </row>
    <row r="29" spans="2:11" ht="15.75" thickBot="1">
      <c r="B29" s="87">
        <v>23</v>
      </c>
      <c r="G29" s="137">
        <v>1</v>
      </c>
      <c r="H29" s="138">
        <v>1</v>
      </c>
      <c r="I29" s="112">
        <f t="shared" si="1"/>
        <v>0</v>
      </c>
      <c r="J29" s="102">
        <v>1</v>
      </c>
      <c r="K29" s="112">
        <f t="shared" si="0"/>
        <v>1</v>
      </c>
    </row>
    <row r="30" spans="2:11" ht="15.75" thickBot="1">
      <c r="B30" s="87">
        <v>24</v>
      </c>
      <c r="G30" s="137">
        <v>0.25</v>
      </c>
      <c r="H30" s="138">
        <v>0</v>
      </c>
      <c r="I30" s="112">
        <f>G30-H30</f>
        <v>0.25</v>
      </c>
      <c r="J30" s="102">
        <v>1</v>
      </c>
    </row>
    <row r="31" spans="2:11" ht="15.75" thickBot="1">
      <c r="B31" s="87">
        <v>25</v>
      </c>
      <c r="G31" s="137">
        <v>1</v>
      </c>
      <c r="H31" s="138">
        <v>0</v>
      </c>
      <c r="I31" s="112">
        <f t="shared" si="1"/>
        <v>1</v>
      </c>
      <c r="J31" s="102">
        <v>1</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B5:V29"/>
  <sheetViews>
    <sheetView topLeftCell="G3" zoomScale="70" zoomScaleNormal="70" workbookViewId="0">
      <selection activeCell="I10" sqref="I10"/>
    </sheetView>
  </sheetViews>
  <sheetFormatPr baseColWidth="10" defaultRowHeight="15"/>
  <sheetData>
    <row r="5" spans="2:22" ht="15.75" thickBot="1"/>
    <row r="6" spans="2:22" ht="27.75" thickBot="1">
      <c r="B6" s="77" t="s">
        <v>740</v>
      </c>
      <c r="C6" s="78" t="s">
        <v>741</v>
      </c>
      <c r="D6" s="78" t="s">
        <v>742</v>
      </c>
      <c r="E6" s="78" t="s">
        <v>743</v>
      </c>
      <c r="F6" s="78" t="s">
        <v>744</v>
      </c>
      <c r="G6" s="90" t="s">
        <v>876</v>
      </c>
      <c r="H6" s="78" t="s">
        <v>879</v>
      </c>
      <c r="I6" s="90" t="s">
        <v>878</v>
      </c>
      <c r="J6" s="90" t="s">
        <v>762</v>
      </c>
    </row>
    <row r="7" spans="2:22" ht="81.75" thickBot="1">
      <c r="B7" s="79">
        <v>1</v>
      </c>
      <c r="C7" s="80" t="s">
        <v>152</v>
      </c>
      <c r="D7" s="80" t="s">
        <v>153</v>
      </c>
      <c r="E7" s="80" t="s">
        <v>154</v>
      </c>
      <c r="F7" s="80" t="s">
        <v>156</v>
      </c>
      <c r="G7" s="139">
        <v>0</v>
      </c>
      <c r="H7" s="140">
        <v>0</v>
      </c>
      <c r="I7" s="112">
        <f>G7-H7</f>
        <v>0</v>
      </c>
      <c r="J7" s="102">
        <v>1</v>
      </c>
      <c r="K7" s="112" t="e">
        <f>H7/G7</f>
        <v>#DIV/0!</v>
      </c>
      <c r="L7">
        <v>58</v>
      </c>
    </row>
    <row r="8" spans="2:22" ht="126.75" customHeight="1" thickBot="1">
      <c r="B8" s="79">
        <v>2</v>
      </c>
      <c r="C8" s="80" t="s">
        <v>160</v>
      </c>
      <c r="D8" s="80" t="s">
        <v>161</v>
      </c>
      <c r="E8" s="80" t="s">
        <v>166</v>
      </c>
      <c r="F8" s="80" t="s">
        <v>167</v>
      </c>
      <c r="G8" s="129">
        <v>1</v>
      </c>
      <c r="H8" s="124">
        <v>1</v>
      </c>
      <c r="I8" s="112">
        <f t="shared" ref="I8:I16" si="0">G8-H8</f>
        <v>0</v>
      </c>
      <c r="J8" s="102">
        <v>1</v>
      </c>
      <c r="K8" s="112">
        <f t="shared" ref="K8:K16" si="1">H8/G8</f>
        <v>1</v>
      </c>
      <c r="L8">
        <v>50</v>
      </c>
    </row>
    <row r="9" spans="2:22" ht="72.75" customHeight="1" thickBot="1">
      <c r="B9" s="79">
        <v>3</v>
      </c>
      <c r="C9" s="80" t="s">
        <v>160</v>
      </c>
      <c r="D9" s="80" t="s">
        <v>161</v>
      </c>
      <c r="E9" s="80" t="s">
        <v>168</v>
      </c>
      <c r="F9" s="80" t="s">
        <v>169</v>
      </c>
      <c r="G9" s="129">
        <v>0</v>
      </c>
      <c r="H9" s="124">
        <v>0.05</v>
      </c>
      <c r="I9" s="112">
        <v>0</v>
      </c>
      <c r="J9" s="102">
        <v>1</v>
      </c>
      <c r="K9" s="112" t="e">
        <f t="shared" si="1"/>
        <v>#DIV/0!</v>
      </c>
    </row>
    <row r="10" spans="2:22" ht="92.25" customHeight="1" thickBot="1">
      <c r="B10" s="85">
        <v>4</v>
      </c>
      <c r="C10" s="85" t="s">
        <v>170</v>
      </c>
      <c r="D10" s="85" t="s">
        <v>171</v>
      </c>
      <c r="E10" s="85" t="s">
        <v>172</v>
      </c>
      <c r="F10" s="83" t="s">
        <v>746</v>
      </c>
      <c r="G10" s="129">
        <v>0.25</v>
      </c>
      <c r="H10" s="124">
        <v>0.25</v>
      </c>
      <c r="I10" s="112">
        <f t="shared" si="0"/>
        <v>0</v>
      </c>
      <c r="J10" s="102">
        <v>1</v>
      </c>
      <c r="K10" s="112">
        <f t="shared" si="1"/>
        <v>1</v>
      </c>
      <c r="V10">
        <f>6600000/30</f>
        <v>220000</v>
      </c>
    </row>
    <row r="11" spans="2:22" ht="63.75" thickBot="1">
      <c r="B11" s="79">
        <v>5</v>
      </c>
      <c r="C11" s="80" t="s">
        <v>175</v>
      </c>
      <c r="D11" s="80" t="s">
        <v>176</v>
      </c>
      <c r="E11" s="80" t="s">
        <v>177</v>
      </c>
      <c r="F11" s="80" t="s">
        <v>178</v>
      </c>
      <c r="G11" s="129">
        <v>1</v>
      </c>
      <c r="H11" s="124">
        <v>1</v>
      </c>
      <c r="I11" s="112">
        <f t="shared" si="0"/>
        <v>0</v>
      </c>
      <c r="J11" s="102">
        <v>1</v>
      </c>
      <c r="K11" s="112">
        <f t="shared" si="1"/>
        <v>1</v>
      </c>
      <c r="V11">
        <f>V10*9</f>
        <v>1980000</v>
      </c>
    </row>
    <row r="12" spans="2:22" ht="93" customHeight="1" thickBot="1">
      <c r="B12" s="85">
        <v>6</v>
      </c>
      <c r="C12" s="85" t="s">
        <v>175</v>
      </c>
      <c r="D12" s="85" t="s">
        <v>176</v>
      </c>
      <c r="E12" s="85" t="s">
        <v>179</v>
      </c>
      <c r="F12" s="83" t="s">
        <v>747</v>
      </c>
      <c r="G12" s="129">
        <v>0.1</v>
      </c>
      <c r="H12" s="124">
        <v>0.1</v>
      </c>
      <c r="I12" s="112">
        <f t="shared" si="0"/>
        <v>0</v>
      </c>
      <c r="J12" s="102">
        <v>1</v>
      </c>
      <c r="K12" s="112">
        <f t="shared" si="1"/>
        <v>1</v>
      </c>
    </row>
    <row r="13" spans="2:22" ht="93" customHeight="1" thickBot="1">
      <c r="B13" s="85">
        <v>7</v>
      </c>
      <c r="C13" s="80" t="s">
        <v>175</v>
      </c>
      <c r="D13" s="80" t="s">
        <v>176</v>
      </c>
      <c r="E13" s="80" t="s">
        <v>764</v>
      </c>
      <c r="F13" s="80" t="s">
        <v>766</v>
      </c>
      <c r="G13" s="129">
        <v>0.25</v>
      </c>
      <c r="H13" s="124">
        <v>0.25</v>
      </c>
      <c r="I13" s="112">
        <f t="shared" si="0"/>
        <v>0</v>
      </c>
      <c r="J13" s="102">
        <v>1</v>
      </c>
      <c r="K13" s="112">
        <f t="shared" si="1"/>
        <v>1</v>
      </c>
    </row>
    <row r="14" spans="2:22" ht="27" customHeight="1" thickBot="1">
      <c r="B14" s="85">
        <v>8</v>
      </c>
      <c r="C14" s="85" t="s">
        <v>184</v>
      </c>
      <c r="D14" s="85" t="s">
        <v>185</v>
      </c>
      <c r="E14" s="85" t="s">
        <v>186</v>
      </c>
      <c r="F14" s="83" t="s">
        <v>748</v>
      </c>
      <c r="G14" s="129">
        <v>1</v>
      </c>
      <c r="H14" s="124">
        <v>1</v>
      </c>
      <c r="I14" s="112">
        <f t="shared" si="0"/>
        <v>0</v>
      </c>
      <c r="J14" s="102">
        <v>1</v>
      </c>
      <c r="K14" s="112">
        <f t="shared" si="1"/>
        <v>1</v>
      </c>
    </row>
    <row r="15" spans="2:22" ht="36" customHeight="1" thickBot="1">
      <c r="B15" s="85">
        <v>9</v>
      </c>
      <c r="C15" s="85" t="s">
        <v>184</v>
      </c>
      <c r="D15" s="85" t="s">
        <v>185</v>
      </c>
      <c r="E15" s="85" t="s">
        <v>192</v>
      </c>
      <c r="F15" s="83" t="s">
        <v>749</v>
      </c>
      <c r="G15" s="129">
        <v>0.25</v>
      </c>
      <c r="H15" s="124">
        <v>0.25</v>
      </c>
      <c r="I15" s="112">
        <f t="shared" si="0"/>
        <v>0</v>
      </c>
      <c r="J15" s="102">
        <v>1</v>
      </c>
      <c r="K15" s="112">
        <f t="shared" si="1"/>
        <v>1</v>
      </c>
    </row>
    <row r="16" spans="2:22">
      <c r="B16" s="87">
        <v>10</v>
      </c>
      <c r="G16" s="116">
        <v>1</v>
      </c>
      <c r="H16" s="115">
        <v>1</v>
      </c>
      <c r="I16" s="112">
        <f t="shared" si="0"/>
        <v>0</v>
      </c>
      <c r="J16" s="102">
        <v>1</v>
      </c>
      <c r="K16" s="112">
        <f t="shared" si="1"/>
        <v>1</v>
      </c>
    </row>
    <row r="17" spans="2:10">
      <c r="B17" s="87"/>
      <c r="G17" s="114"/>
      <c r="H17" s="114"/>
      <c r="I17" s="112"/>
      <c r="J17" s="102"/>
    </row>
    <row r="18" spans="2:10">
      <c r="B18" s="87"/>
      <c r="G18" s="114"/>
      <c r="H18" s="114"/>
      <c r="I18" s="112"/>
      <c r="J18" s="102"/>
    </row>
    <row r="19" spans="2:10">
      <c r="B19" s="87"/>
      <c r="G19" s="114"/>
      <c r="H19" s="114"/>
      <c r="I19" s="112"/>
      <c r="J19" s="102"/>
    </row>
    <row r="20" spans="2:10">
      <c r="B20" s="87"/>
      <c r="G20" s="114"/>
      <c r="H20" s="114"/>
      <c r="I20" s="112"/>
      <c r="J20" s="102"/>
    </row>
    <row r="21" spans="2:10">
      <c r="B21" s="87"/>
      <c r="G21" s="114"/>
      <c r="H21" s="114"/>
      <c r="I21" s="112"/>
      <c r="J21" s="102"/>
    </row>
    <row r="22" spans="2:10">
      <c r="B22" s="87"/>
      <c r="G22" s="114"/>
      <c r="H22" s="114"/>
      <c r="I22" s="112"/>
      <c r="J22" s="102"/>
    </row>
    <row r="23" spans="2:10">
      <c r="B23" s="87"/>
      <c r="G23" s="114"/>
      <c r="H23" s="114"/>
      <c r="I23" s="112"/>
      <c r="J23" s="102"/>
    </row>
    <row r="24" spans="2:10">
      <c r="B24" s="87"/>
      <c r="G24" s="114"/>
      <c r="H24" s="114"/>
      <c r="I24" s="112"/>
      <c r="J24" s="102"/>
    </row>
    <row r="25" spans="2:10">
      <c r="B25" s="87"/>
      <c r="G25" s="114"/>
      <c r="H25" s="114"/>
      <c r="I25" s="112"/>
      <c r="J25" s="102"/>
    </row>
    <row r="26" spans="2:10">
      <c r="B26" s="87"/>
      <c r="G26" s="114"/>
      <c r="H26" s="114"/>
      <c r="I26" s="112"/>
      <c r="J26" s="102"/>
    </row>
    <row r="27" spans="2:10">
      <c r="B27" s="87"/>
      <c r="G27" s="114"/>
      <c r="H27" s="114"/>
      <c r="I27" s="112"/>
      <c r="J27" s="102"/>
    </row>
    <row r="28" spans="2:10">
      <c r="B28" s="87"/>
      <c r="G28" s="114"/>
      <c r="H28" s="114"/>
      <c r="I28" s="112"/>
      <c r="J28" s="102"/>
    </row>
    <row r="29" spans="2:10">
      <c r="B29" s="87"/>
      <c r="G29" s="114"/>
      <c r="H29" s="114"/>
      <c r="I29" s="112"/>
      <c r="J29" s="102"/>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H13:J16"/>
  <sheetViews>
    <sheetView workbookViewId="0">
      <selection activeCell="J13" sqref="J13:J16"/>
    </sheetView>
  </sheetViews>
  <sheetFormatPr baseColWidth="10" defaultRowHeight="15"/>
  <sheetData>
    <row r="13" spans="8:10" ht="15.75" thickBot="1">
      <c r="H13" s="113">
        <v>0.3</v>
      </c>
      <c r="I13" s="113">
        <v>0.76</v>
      </c>
      <c r="J13" s="112">
        <f>I13*H13</f>
        <v>0.22799999999999998</v>
      </c>
    </row>
    <row r="14" spans="8:10" ht="15.75" thickBot="1">
      <c r="H14" s="113">
        <v>0.3</v>
      </c>
      <c r="I14" s="113">
        <v>1.05</v>
      </c>
      <c r="J14" s="112">
        <f t="shared" ref="J14:J16" si="0">I14*H14</f>
        <v>0.315</v>
      </c>
    </row>
    <row r="15" spans="8:10" ht="15.75" thickBot="1">
      <c r="H15" s="113">
        <v>0.25</v>
      </c>
      <c r="I15" s="113">
        <v>0.85</v>
      </c>
      <c r="J15" s="112">
        <f t="shared" si="0"/>
        <v>0.21249999999999999</v>
      </c>
    </row>
    <row r="16" spans="8:10" ht="15.75" thickBot="1">
      <c r="H16" s="113">
        <v>0.15</v>
      </c>
      <c r="I16" s="113">
        <v>1</v>
      </c>
      <c r="J16" s="112">
        <f t="shared" si="0"/>
        <v>0.15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
  <sheetViews>
    <sheetView workbookViewId="0">
      <selection activeCell="F18" sqref="F18"/>
    </sheetView>
  </sheetViews>
  <sheetFormatPr baseColWidth="10" defaultRowHeight="1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sheetPr>
  <dimension ref="A1"/>
  <sheetViews>
    <sheetView topLeftCell="A6" workbookViewId="0">
      <selection activeCell="H9" sqref="H9:M28"/>
    </sheetView>
  </sheetViews>
  <sheetFormatPr baseColWidth="10"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sheetPr>
  <dimension ref="E3:E20"/>
  <sheetViews>
    <sheetView workbookViewId="0"/>
  </sheetViews>
  <sheetFormatPr baseColWidth="10" defaultColWidth="9.140625" defaultRowHeight="15.75" customHeight="1"/>
  <cols>
    <col min="1" max="1024" width="11.7109375"/>
  </cols>
  <sheetData>
    <row r="3" spans="5:5" ht="15.75" customHeight="1">
      <c r="E3" s="61" t="s">
        <v>382</v>
      </c>
    </row>
    <row r="4" spans="5:5" ht="15.75" customHeight="1">
      <c r="E4" s="61" t="s">
        <v>383</v>
      </c>
    </row>
    <row r="5" spans="5:5" ht="15.75" customHeight="1">
      <c r="E5" s="61" t="s">
        <v>384</v>
      </c>
    </row>
    <row r="6" spans="5:5" ht="15.75" customHeight="1">
      <c r="E6" s="61" t="s">
        <v>385</v>
      </c>
    </row>
    <row r="7" spans="5:5" ht="15.75" customHeight="1">
      <c r="E7" s="61" t="s">
        <v>386</v>
      </c>
    </row>
    <row r="8" spans="5:5" ht="15.75" customHeight="1">
      <c r="E8" s="61" t="s">
        <v>387</v>
      </c>
    </row>
    <row r="9" spans="5:5" ht="15.75" customHeight="1">
      <c r="E9" s="61" t="s">
        <v>388</v>
      </c>
    </row>
    <row r="10" spans="5:5" ht="15.75" customHeight="1">
      <c r="E10" s="61" t="s">
        <v>389</v>
      </c>
    </row>
    <row r="11" spans="5:5" ht="15.75" customHeight="1">
      <c r="E11" s="61" t="s">
        <v>390</v>
      </c>
    </row>
    <row r="12" spans="5:5" ht="15.75" customHeight="1">
      <c r="E12" s="61" t="s">
        <v>391</v>
      </c>
    </row>
    <row r="13" spans="5:5" ht="15.75" customHeight="1">
      <c r="E13" s="61" t="s">
        <v>392</v>
      </c>
    </row>
    <row r="14" spans="5:5" ht="15.75" customHeight="1">
      <c r="E14" s="61" t="s">
        <v>393</v>
      </c>
    </row>
    <row r="15" spans="5:5" ht="15.75" customHeight="1">
      <c r="E15" s="61" t="s">
        <v>394</v>
      </c>
    </row>
    <row r="16" spans="5:5" ht="15.75" customHeight="1">
      <c r="E16" s="61" t="s">
        <v>395</v>
      </c>
    </row>
    <row r="17" spans="5:5" ht="15.75" customHeight="1">
      <c r="E17" t="s">
        <v>396</v>
      </c>
    </row>
    <row r="18" spans="5:5" ht="15.75" customHeight="1">
      <c r="E18" t="s">
        <v>397</v>
      </c>
    </row>
    <row r="19" spans="5:5" ht="15.75" customHeight="1">
      <c r="E19" t="s">
        <v>398</v>
      </c>
    </row>
    <row r="20" spans="5:5" ht="15.75" customHeight="1">
      <c r="E20" t="s">
        <v>399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AMJ26"/>
  <sheetViews>
    <sheetView workbookViewId="0">
      <selection activeCell="A6" sqref="A6"/>
    </sheetView>
  </sheetViews>
  <sheetFormatPr baseColWidth="10" defaultColWidth="9.140625" defaultRowHeight="15.75" customHeight="1"/>
  <cols>
    <col min="1" max="1" width="11.7109375" style="147"/>
    <col min="2" max="2" width="8.7109375" style="147"/>
    <col min="3" max="3" width="49.85546875" style="147"/>
    <col min="4" max="4" width="143.85546875" style="147"/>
    <col min="5" max="14" width="42.85546875" style="147"/>
    <col min="15" max="1024" width="11.7109375" style="147"/>
    <col min="1025" max="1025" width="11.42578125" style="147"/>
    <col min="1026" max="16384" width="9.140625" style="147"/>
  </cols>
  <sheetData>
    <row r="2" spans="1:1024" ht="15"/>
    <row r="3" spans="1:1024">
      <c r="B3" s="733" t="s">
        <v>400</v>
      </c>
      <c r="C3" s="734"/>
      <c r="D3" s="735"/>
      <c r="E3" s="171"/>
    </row>
    <row r="4" spans="1:1024">
      <c r="B4" s="172"/>
      <c r="C4" s="173"/>
      <c r="D4" s="174"/>
      <c r="E4" s="175"/>
    </row>
    <row r="5" spans="1:1024">
      <c r="B5" s="736" t="s">
        <v>401</v>
      </c>
      <c r="C5" s="737"/>
      <c r="D5" s="738"/>
      <c r="E5" s="175"/>
    </row>
    <row r="6" spans="1:1024" ht="15">
      <c r="B6" s="176"/>
      <c r="C6" s="177"/>
      <c r="D6" s="178"/>
      <c r="E6" s="175"/>
    </row>
    <row r="7" spans="1:1024" ht="19.5" customHeight="1">
      <c r="B7" s="179" t="s">
        <v>402</v>
      </c>
      <c r="C7" s="180" t="s">
        <v>403</v>
      </c>
      <c r="D7" s="181" t="s">
        <v>404</v>
      </c>
      <c r="E7" s="182"/>
    </row>
    <row r="8" spans="1:1024" ht="19.5" customHeight="1">
      <c r="B8" s="179">
        <v>2</v>
      </c>
      <c r="C8" s="180" t="s">
        <v>405</v>
      </c>
      <c r="D8" s="183" t="s">
        <v>406</v>
      </c>
      <c r="E8" s="184"/>
    </row>
    <row r="9" spans="1:1024" ht="19.5" customHeight="1">
      <c r="B9" s="179">
        <v>3</v>
      </c>
      <c r="C9" s="180" t="s">
        <v>407</v>
      </c>
      <c r="D9" s="185" t="s">
        <v>408</v>
      </c>
      <c r="E9" s="186"/>
    </row>
    <row r="10" spans="1:1024" ht="19.5" customHeight="1">
      <c r="A10" s="187"/>
      <c r="B10" s="179">
        <v>4</v>
      </c>
      <c r="C10" s="180" t="s">
        <v>409</v>
      </c>
      <c r="D10" s="188" t="s">
        <v>410</v>
      </c>
      <c r="E10" s="189"/>
      <c r="F10" s="189"/>
      <c r="G10" s="189"/>
      <c r="H10" s="189"/>
      <c r="I10" s="189"/>
      <c r="J10" s="189"/>
      <c r="K10" s="187"/>
      <c r="L10" s="187"/>
      <c r="M10" s="187"/>
      <c r="N10" s="187"/>
      <c r="O10" s="187"/>
      <c r="P10" s="187"/>
      <c r="Q10" s="187"/>
      <c r="R10" s="187"/>
      <c r="S10" s="187"/>
      <c r="T10" s="187"/>
      <c r="U10" s="187"/>
      <c r="V10" s="187"/>
      <c r="W10" s="187"/>
      <c r="X10" s="187"/>
      <c r="Y10" s="187"/>
      <c r="Z10" s="187"/>
      <c r="AA10" s="187"/>
      <c r="AB10" s="187"/>
      <c r="AC10" s="187"/>
      <c r="AD10" s="187"/>
      <c r="AE10" s="187"/>
      <c r="AF10" s="187"/>
      <c r="AG10" s="187"/>
      <c r="AH10" s="187"/>
      <c r="AI10" s="187"/>
      <c r="AJ10" s="187"/>
      <c r="AK10" s="187"/>
      <c r="AL10" s="187"/>
      <c r="AM10" s="187"/>
      <c r="AN10" s="187"/>
      <c r="AO10" s="187"/>
      <c r="AP10" s="187"/>
      <c r="AQ10" s="187"/>
      <c r="AR10" s="187"/>
      <c r="AS10" s="187"/>
      <c r="AT10" s="187"/>
      <c r="AU10" s="187"/>
      <c r="AV10" s="187"/>
      <c r="AW10" s="187"/>
      <c r="AX10" s="187"/>
      <c r="AY10" s="187"/>
      <c r="AZ10" s="187"/>
      <c r="BA10" s="187"/>
      <c r="BB10" s="187"/>
      <c r="BC10" s="187"/>
      <c r="BD10" s="187"/>
      <c r="BE10" s="187"/>
      <c r="BF10" s="187"/>
      <c r="BG10" s="187"/>
      <c r="BH10" s="187"/>
      <c r="BI10" s="187"/>
      <c r="BJ10" s="187"/>
      <c r="BK10" s="187"/>
      <c r="BL10" s="187"/>
      <c r="BM10" s="187"/>
      <c r="BN10" s="187"/>
      <c r="BO10" s="187"/>
      <c r="BP10" s="187"/>
      <c r="BQ10" s="187"/>
      <c r="BR10" s="187"/>
      <c r="BS10" s="187"/>
      <c r="BT10" s="187"/>
      <c r="BU10" s="187"/>
      <c r="BV10" s="187"/>
      <c r="BW10" s="187"/>
      <c r="BX10" s="187"/>
      <c r="BY10" s="187"/>
      <c r="BZ10" s="187"/>
      <c r="CA10" s="187"/>
      <c r="CB10" s="187"/>
      <c r="CC10" s="187"/>
      <c r="CD10" s="187"/>
      <c r="CE10" s="187"/>
      <c r="CF10" s="187"/>
      <c r="CG10" s="187"/>
      <c r="CH10" s="187"/>
      <c r="CI10" s="187"/>
      <c r="CJ10" s="187"/>
      <c r="CK10" s="187"/>
      <c r="CL10" s="187"/>
      <c r="CM10" s="187"/>
      <c r="CN10" s="187"/>
      <c r="CO10" s="187"/>
      <c r="CP10" s="187"/>
      <c r="CQ10" s="187"/>
      <c r="CR10" s="187"/>
      <c r="CS10" s="187"/>
      <c r="CT10" s="187"/>
      <c r="CU10" s="187"/>
      <c r="CV10" s="187"/>
      <c r="CW10" s="187"/>
      <c r="CX10" s="187"/>
      <c r="CY10" s="187"/>
      <c r="CZ10" s="187"/>
      <c r="DA10" s="187"/>
      <c r="DB10" s="187"/>
      <c r="DC10" s="187"/>
      <c r="DD10" s="187"/>
      <c r="DE10" s="187"/>
      <c r="DF10" s="187"/>
      <c r="DG10" s="187"/>
      <c r="DH10" s="187"/>
      <c r="DI10" s="187"/>
      <c r="DJ10" s="187"/>
      <c r="DK10" s="187"/>
      <c r="DL10" s="187"/>
      <c r="DM10" s="187"/>
      <c r="DN10" s="187"/>
      <c r="DO10" s="187"/>
      <c r="DP10" s="187"/>
      <c r="DQ10" s="187"/>
      <c r="DR10" s="187"/>
      <c r="DS10" s="187"/>
      <c r="DT10" s="187"/>
      <c r="DU10" s="187"/>
      <c r="DV10" s="187"/>
      <c r="DW10" s="187"/>
      <c r="DX10" s="187"/>
      <c r="DY10" s="187"/>
      <c r="DZ10" s="187"/>
      <c r="EA10" s="187"/>
      <c r="EB10" s="187"/>
      <c r="EC10" s="187"/>
      <c r="ED10" s="187"/>
      <c r="EE10" s="187"/>
      <c r="EF10" s="187"/>
      <c r="EG10" s="187"/>
      <c r="EH10" s="187"/>
      <c r="EI10" s="187"/>
      <c r="EJ10" s="187"/>
      <c r="EK10" s="187"/>
      <c r="EL10" s="187"/>
      <c r="EM10" s="187"/>
      <c r="EN10" s="187"/>
      <c r="EO10" s="187"/>
      <c r="EP10" s="187"/>
      <c r="EQ10" s="187"/>
      <c r="ER10" s="187"/>
      <c r="ES10" s="187"/>
      <c r="ET10" s="187"/>
      <c r="EU10" s="187"/>
      <c r="EV10" s="187"/>
      <c r="EW10" s="187"/>
      <c r="EX10" s="187"/>
      <c r="EY10" s="187"/>
      <c r="EZ10" s="187"/>
      <c r="FA10" s="187"/>
      <c r="FB10" s="187"/>
      <c r="FC10" s="187"/>
      <c r="FD10" s="187"/>
      <c r="FE10" s="187"/>
      <c r="FF10" s="187"/>
      <c r="FG10" s="187"/>
      <c r="FH10" s="187"/>
      <c r="FI10" s="187"/>
      <c r="FJ10" s="187"/>
      <c r="FK10" s="187"/>
      <c r="FL10" s="187"/>
      <c r="FM10" s="187"/>
      <c r="FN10" s="187"/>
      <c r="FO10" s="187"/>
      <c r="FP10" s="187"/>
      <c r="FQ10" s="187"/>
      <c r="FR10" s="187"/>
      <c r="FS10" s="187"/>
      <c r="FT10" s="187"/>
      <c r="FU10" s="187"/>
      <c r="FV10" s="187"/>
      <c r="FW10" s="187"/>
      <c r="FX10" s="187"/>
      <c r="FY10" s="187"/>
      <c r="FZ10" s="187"/>
      <c r="GA10" s="187"/>
      <c r="GB10" s="187"/>
      <c r="GC10" s="187"/>
      <c r="GD10" s="187"/>
      <c r="GE10" s="187"/>
      <c r="GF10" s="187"/>
      <c r="GG10" s="187"/>
      <c r="GH10" s="187"/>
      <c r="GI10" s="187"/>
      <c r="GJ10" s="187"/>
      <c r="GK10" s="187"/>
      <c r="GL10" s="187"/>
      <c r="GM10" s="187"/>
      <c r="GN10" s="187"/>
      <c r="GO10" s="187"/>
      <c r="GP10" s="187"/>
      <c r="GQ10" s="187"/>
      <c r="GR10" s="187"/>
      <c r="GS10" s="187"/>
      <c r="GT10" s="187"/>
      <c r="GU10" s="187"/>
      <c r="GV10" s="187"/>
      <c r="GW10" s="187"/>
      <c r="GX10" s="187"/>
      <c r="GY10" s="187"/>
      <c r="GZ10" s="187"/>
      <c r="HA10" s="187"/>
      <c r="HB10" s="187"/>
      <c r="HC10" s="187"/>
      <c r="HD10" s="187"/>
      <c r="HE10" s="187"/>
      <c r="HF10" s="187"/>
      <c r="HG10" s="187"/>
      <c r="HH10" s="187"/>
      <c r="HI10" s="187"/>
      <c r="HJ10" s="187"/>
      <c r="HK10" s="187"/>
      <c r="HL10" s="187"/>
      <c r="HM10" s="187"/>
      <c r="HN10" s="187"/>
      <c r="HO10" s="187"/>
      <c r="HP10" s="187"/>
      <c r="HQ10" s="187"/>
      <c r="HR10" s="187"/>
      <c r="HS10" s="187"/>
      <c r="HT10" s="187"/>
      <c r="HU10" s="187"/>
      <c r="HV10" s="187"/>
      <c r="HW10" s="187"/>
      <c r="HX10" s="187"/>
      <c r="HY10" s="187"/>
      <c r="HZ10" s="187"/>
      <c r="IA10" s="187"/>
      <c r="IB10" s="187"/>
      <c r="IC10" s="187"/>
      <c r="ID10" s="187"/>
      <c r="IE10" s="187"/>
      <c r="IF10" s="187"/>
      <c r="IG10" s="187"/>
      <c r="IH10" s="187"/>
      <c r="II10" s="187"/>
      <c r="IJ10" s="187"/>
      <c r="IK10" s="187"/>
      <c r="IL10" s="187"/>
      <c r="IM10" s="187"/>
      <c r="IN10" s="187"/>
      <c r="IO10" s="187"/>
      <c r="IP10" s="187"/>
      <c r="IQ10" s="187"/>
      <c r="IR10" s="187"/>
      <c r="IS10" s="187"/>
      <c r="IT10" s="187"/>
      <c r="IU10" s="187"/>
      <c r="IV10" s="187"/>
      <c r="IW10" s="187"/>
      <c r="IX10" s="187"/>
      <c r="IY10" s="187"/>
      <c r="IZ10" s="187"/>
      <c r="JA10" s="187"/>
      <c r="JB10" s="187"/>
      <c r="JC10" s="187"/>
      <c r="JD10" s="187"/>
      <c r="JE10" s="187"/>
      <c r="JF10" s="187"/>
      <c r="JG10" s="187"/>
      <c r="JH10" s="187"/>
      <c r="JI10" s="187"/>
      <c r="JJ10" s="187"/>
      <c r="JK10" s="187"/>
      <c r="JL10" s="187"/>
      <c r="JM10" s="187"/>
      <c r="JN10" s="187"/>
      <c r="JO10" s="187"/>
      <c r="JP10" s="187"/>
      <c r="JQ10" s="187"/>
      <c r="JR10" s="187"/>
      <c r="JS10" s="187"/>
      <c r="JT10" s="187"/>
      <c r="JU10" s="187"/>
      <c r="JV10" s="187"/>
      <c r="JW10" s="187"/>
      <c r="JX10" s="187"/>
      <c r="JY10" s="187"/>
      <c r="JZ10" s="187"/>
      <c r="KA10" s="187"/>
      <c r="KB10" s="187"/>
      <c r="KC10" s="187"/>
      <c r="KD10" s="187"/>
      <c r="KE10" s="187"/>
      <c r="KF10" s="187"/>
      <c r="KG10" s="187"/>
      <c r="KH10" s="187"/>
      <c r="KI10" s="187"/>
      <c r="KJ10" s="187"/>
      <c r="KK10" s="187"/>
      <c r="KL10" s="187"/>
      <c r="KM10" s="187"/>
      <c r="KN10" s="187"/>
      <c r="KO10" s="187"/>
      <c r="KP10" s="187"/>
      <c r="KQ10" s="187"/>
      <c r="KR10" s="187"/>
      <c r="KS10" s="187"/>
      <c r="KT10" s="187"/>
      <c r="KU10" s="187"/>
      <c r="KV10" s="187"/>
      <c r="KW10" s="187"/>
      <c r="KX10" s="187"/>
      <c r="KY10" s="187"/>
      <c r="KZ10" s="187"/>
      <c r="LA10" s="187"/>
      <c r="LB10" s="187"/>
      <c r="LC10" s="187"/>
      <c r="LD10" s="187"/>
      <c r="LE10" s="187"/>
      <c r="LF10" s="187"/>
      <c r="LG10" s="187"/>
      <c r="LH10" s="187"/>
      <c r="LI10" s="187"/>
      <c r="LJ10" s="187"/>
      <c r="LK10" s="187"/>
      <c r="LL10" s="187"/>
      <c r="LM10" s="187"/>
      <c r="LN10" s="187"/>
      <c r="LO10" s="187"/>
      <c r="LP10" s="187"/>
      <c r="LQ10" s="187"/>
      <c r="LR10" s="187"/>
      <c r="LS10" s="187"/>
      <c r="LT10" s="187"/>
      <c r="LU10" s="187"/>
      <c r="LV10" s="187"/>
      <c r="LW10" s="187"/>
      <c r="LX10" s="187"/>
      <c r="LY10" s="187"/>
      <c r="LZ10" s="187"/>
      <c r="MA10" s="187"/>
      <c r="MB10" s="187"/>
      <c r="MC10" s="187"/>
      <c r="MD10" s="187"/>
      <c r="ME10" s="187"/>
      <c r="MF10" s="187"/>
      <c r="MG10" s="187"/>
      <c r="MH10" s="187"/>
      <c r="MI10" s="187"/>
      <c r="MJ10" s="187"/>
      <c r="MK10" s="187"/>
      <c r="ML10" s="187"/>
      <c r="MM10" s="187"/>
      <c r="MN10" s="187"/>
      <c r="MO10" s="187"/>
      <c r="MP10" s="187"/>
      <c r="MQ10" s="187"/>
      <c r="MR10" s="187"/>
      <c r="MS10" s="187"/>
      <c r="MT10" s="187"/>
      <c r="MU10" s="187"/>
      <c r="MV10" s="187"/>
      <c r="MW10" s="187"/>
      <c r="MX10" s="187"/>
      <c r="MY10" s="187"/>
      <c r="MZ10" s="187"/>
      <c r="NA10" s="187"/>
      <c r="NB10" s="187"/>
      <c r="NC10" s="187"/>
      <c r="ND10" s="187"/>
      <c r="NE10" s="187"/>
      <c r="NF10" s="187"/>
      <c r="NG10" s="187"/>
      <c r="NH10" s="187"/>
      <c r="NI10" s="187"/>
      <c r="NJ10" s="187"/>
      <c r="NK10" s="187"/>
      <c r="NL10" s="187"/>
      <c r="NM10" s="187"/>
      <c r="NN10" s="187"/>
      <c r="NO10" s="187"/>
      <c r="NP10" s="187"/>
      <c r="NQ10" s="187"/>
      <c r="NR10" s="187"/>
      <c r="NS10" s="187"/>
      <c r="NT10" s="187"/>
      <c r="NU10" s="187"/>
      <c r="NV10" s="187"/>
      <c r="NW10" s="187"/>
      <c r="NX10" s="187"/>
      <c r="NY10" s="187"/>
      <c r="NZ10" s="187"/>
      <c r="OA10" s="187"/>
      <c r="OB10" s="187"/>
      <c r="OC10" s="187"/>
      <c r="OD10" s="187"/>
      <c r="OE10" s="187"/>
      <c r="OF10" s="187"/>
      <c r="OG10" s="187"/>
      <c r="OH10" s="187"/>
      <c r="OI10" s="187"/>
      <c r="OJ10" s="187"/>
      <c r="OK10" s="187"/>
      <c r="OL10" s="187"/>
      <c r="OM10" s="187"/>
      <c r="ON10" s="187"/>
      <c r="OO10" s="187"/>
      <c r="OP10" s="187"/>
      <c r="OQ10" s="187"/>
      <c r="OR10" s="187"/>
      <c r="OS10" s="187"/>
      <c r="OT10" s="187"/>
      <c r="OU10" s="187"/>
      <c r="OV10" s="187"/>
      <c r="OW10" s="187"/>
      <c r="OX10" s="187"/>
      <c r="OY10" s="187"/>
      <c r="OZ10" s="187"/>
      <c r="PA10" s="187"/>
      <c r="PB10" s="187"/>
      <c r="PC10" s="187"/>
      <c r="PD10" s="187"/>
      <c r="PE10" s="187"/>
      <c r="PF10" s="187"/>
      <c r="PG10" s="187"/>
      <c r="PH10" s="187"/>
      <c r="PI10" s="187"/>
      <c r="PJ10" s="187"/>
      <c r="PK10" s="187"/>
      <c r="PL10" s="187"/>
      <c r="PM10" s="187"/>
      <c r="PN10" s="187"/>
      <c r="PO10" s="187"/>
      <c r="PP10" s="187"/>
      <c r="PQ10" s="187"/>
      <c r="PR10" s="187"/>
      <c r="PS10" s="187"/>
      <c r="PT10" s="187"/>
      <c r="PU10" s="187"/>
      <c r="PV10" s="187"/>
      <c r="PW10" s="187"/>
      <c r="PX10" s="187"/>
      <c r="PY10" s="187"/>
      <c r="PZ10" s="187"/>
      <c r="QA10" s="187"/>
      <c r="QB10" s="187"/>
      <c r="QC10" s="187"/>
      <c r="QD10" s="187"/>
      <c r="QE10" s="187"/>
      <c r="QF10" s="187"/>
      <c r="QG10" s="187"/>
      <c r="QH10" s="187"/>
      <c r="QI10" s="187"/>
      <c r="QJ10" s="187"/>
      <c r="QK10" s="187"/>
      <c r="QL10" s="187"/>
      <c r="QM10" s="187"/>
      <c r="QN10" s="187"/>
      <c r="QO10" s="187"/>
      <c r="QP10" s="187"/>
      <c r="QQ10" s="187"/>
      <c r="QR10" s="187"/>
      <c r="QS10" s="187"/>
      <c r="QT10" s="187"/>
      <c r="QU10" s="187"/>
      <c r="QV10" s="187"/>
      <c r="QW10" s="187"/>
      <c r="QX10" s="187"/>
      <c r="QY10" s="187"/>
      <c r="QZ10" s="187"/>
      <c r="RA10" s="187"/>
      <c r="RB10" s="187"/>
      <c r="RC10" s="187"/>
      <c r="RD10" s="187"/>
      <c r="RE10" s="187"/>
      <c r="RF10" s="187"/>
      <c r="RG10" s="187"/>
      <c r="RH10" s="187"/>
      <c r="RI10" s="187"/>
      <c r="RJ10" s="187"/>
      <c r="RK10" s="187"/>
      <c r="RL10" s="187"/>
      <c r="RM10" s="187"/>
      <c r="RN10" s="187"/>
      <c r="RO10" s="187"/>
      <c r="RP10" s="187"/>
      <c r="RQ10" s="187"/>
      <c r="RR10" s="187"/>
      <c r="RS10" s="187"/>
      <c r="RT10" s="187"/>
      <c r="RU10" s="187"/>
      <c r="RV10" s="187"/>
      <c r="RW10" s="187"/>
      <c r="RX10" s="187"/>
      <c r="RY10" s="187"/>
      <c r="RZ10" s="187"/>
      <c r="SA10" s="187"/>
      <c r="SB10" s="187"/>
      <c r="SC10" s="187"/>
      <c r="SD10" s="187"/>
      <c r="SE10" s="187"/>
      <c r="SF10" s="187"/>
      <c r="SG10" s="187"/>
      <c r="SH10" s="187"/>
      <c r="SI10" s="187"/>
      <c r="SJ10" s="187"/>
      <c r="SK10" s="187"/>
      <c r="SL10" s="187"/>
      <c r="SM10" s="187"/>
      <c r="SN10" s="187"/>
      <c r="SO10" s="187"/>
      <c r="SP10" s="187"/>
      <c r="SQ10" s="187"/>
      <c r="SR10" s="187"/>
      <c r="SS10" s="187"/>
      <c r="ST10" s="187"/>
      <c r="SU10" s="187"/>
      <c r="SV10" s="187"/>
      <c r="SW10" s="187"/>
      <c r="SX10" s="187"/>
      <c r="SY10" s="187"/>
      <c r="SZ10" s="187"/>
      <c r="TA10" s="187"/>
      <c r="TB10" s="187"/>
      <c r="TC10" s="187"/>
      <c r="TD10" s="187"/>
      <c r="TE10" s="187"/>
      <c r="TF10" s="187"/>
      <c r="TG10" s="187"/>
      <c r="TH10" s="187"/>
      <c r="TI10" s="187"/>
      <c r="TJ10" s="187"/>
      <c r="TK10" s="187"/>
      <c r="TL10" s="187"/>
      <c r="TM10" s="187"/>
      <c r="TN10" s="187"/>
      <c r="TO10" s="187"/>
      <c r="TP10" s="187"/>
      <c r="TQ10" s="187"/>
      <c r="TR10" s="187"/>
      <c r="TS10" s="187"/>
      <c r="TT10" s="187"/>
      <c r="TU10" s="187"/>
      <c r="TV10" s="187"/>
      <c r="TW10" s="187"/>
      <c r="TX10" s="187"/>
      <c r="TY10" s="187"/>
      <c r="TZ10" s="187"/>
      <c r="UA10" s="187"/>
      <c r="UB10" s="187"/>
      <c r="UC10" s="187"/>
      <c r="UD10" s="187"/>
      <c r="UE10" s="187"/>
      <c r="UF10" s="187"/>
      <c r="UG10" s="187"/>
      <c r="UH10" s="187"/>
      <c r="UI10" s="187"/>
      <c r="UJ10" s="187"/>
      <c r="UK10" s="187"/>
      <c r="UL10" s="187"/>
      <c r="UM10" s="187"/>
      <c r="UN10" s="187"/>
      <c r="UO10" s="187"/>
      <c r="UP10" s="187"/>
      <c r="UQ10" s="187"/>
      <c r="UR10" s="187"/>
      <c r="US10" s="187"/>
      <c r="UT10" s="187"/>
      <c r="UU10" s="187"/>
      <c r="UV10" s="187"/>
      <c r="UW10" s="187"/>
      <c r="UX10" s="187"/>
      <c r="UY10" s="187"/>
      <c r="UZ10" s="187"/>
      <c r="VA10" s="187"/>
      <c r="VB10" s="187"/>
      <c r="VC10" s="187"/>
      <c r="VD10" s="187"/>
      <c r="VE10" s="187"/>
      <c r="VF10" s="187"/>
      <c r="VG10" s="187"/>
      <c r="VH10" s="187"/>
      <c r="VI10" s="187"/>
      <c r="VJ10" s="187"/>
      <c r="VK10" s="187"/>
      <c r="VL10" s="187"/>
      <c r="VM10" s="187"/>
      <c r="VN10" s="187"/>
      <c r="VO10" s="187"/>
      <c r="VP10" s="187"/>
      <c r="VQ10" s="187"/>
      <c r="VR10" s="187"/>
      <c r="VS10" s="187"/>
      <c r="VT10" s="187"/>
      <c r="VU10" s="187"/>
      <c r="VV10" s="187"/>
      <c r="VW10" s="187"/>
      <c r="VX10" s="187"/>
      <c r="VY10" s="187"/>
      <c r="VZ10" s="187"/>
      <c r="WA10" s="187"/>
      <c r="WB10" s="187"/>
      <c r="WC10" s="187"/>
      <c r="WD10" s="187"/>
      <c r="WE10" s="187"/>
      <c r="WF10" s="187"/>
      <c r="WG10" s="187"/>
      <c r="WH10" s="187"/>
      <c r="WI10" s="187"/>
      <c r="WJ10" s="187"/>
      <c r="WK10" s="187"/>
      <c r="WL10" s="187"/>
      <c r="WM10" s="187"/>
      <c r="WN10" s="187"/>
      <c r="WO10" s="187"/>
      <c r="WP10" s="187"/>
      <c r="WQ10" s="187"/>
      <c r="WR10" s="187"/>
      <c r="WS10" s="187"/>
      <c r="WT10" s="187"/>
      <c r="WU10" s="187"/>
      <c r="WV10" s="187"/>
      <c r="WW10" s="187"/>
      <c r="WX10" s="187"/>
      <c r="WY10" s="187"/>
      <c r="WZ10" s="187"/>
      <c r="XA10" s="187"/>
      <c r="XB10" s="187"/>
      <c r="XC10" s="187"/>
      <c r="XD10" s="187"/>
      <c r="XE10" s="187"/>
      <c r="XF10" s="187"/>
      <c r="XG10" s="187"/>
      <c r="XH10" s="187"/>
      <c r="XI10" s="187"/>
      <c r="XJ10" s="187"/>
      <c r="XK10" s="187"/>
      <c r="XL10" s="187"/>
      <c r="XM10" s="187"/>
      <c r="XN10" s="187"/>
      <c r="XO10" s="187"/>
      <c r="XP10" s="187"/>
      <c r="XQ10" s="187"/>
      <c r="XR10" s="187"/>
      <c r="XS10" s="187"/>
      <c r="XT10" s="187"/>
      <c r="XU10" s="187"/>
      <c r="XV10" s="187"/>
      <c r="XW10" s="187"/>
      <c r="XX10" s="187"/>
      <c r="XY10" s="187"/>
      <c r="XZ10" s="187"/>
      <c r="YA10" s="187"/>
      <c r="YB10" s="187"/>
      <c r="YC10" s="187"/>
      <c r="YD10" s="187"/>
      <c r="YE10" s="187"/>
      <c r="YF10" s="187"/>
      <c r="YG10" s="187"/>
      <c r="YH10" s="187"/>
      <c r="YI10" s="187"/>
      <c r="YJ10" s="187"/>
      <c r="YK10" s="187"/>
      <c r="YL10" s="187"/>
      <c r="YM10" s="187"/>
      <c r="YN10" s="187"/>
      <c r="YO10" s="187"/>
      <c r="YP10" s="187"/>
      <c r="YQ10" s="187"/>
      <c r="YR10" s="187"/>
      <c r="YS10" s="187"/>
      <c r="YT10" s="187"/>
      <c r="YU10" s="187"/>
      <c r="YV10" s="187"/>
      <c r="YW10" s="187"/>
      <c r="YX10" s="187"/>
      <c r="YY10" s="187"/>
      <c r="YZ10" s="187"/>
      <c r="ZA10" s="187"/>
      <c r="ZB10" s="187"/>
      <c r="ZC10" s="187"/>
      <c r="ZD10" s="187"/>
      <c r="ZE10" s="187"/>
      <c r="ZF10" s="187"/>
      <c r="ZG10" s="187"/>
      <c r="ZH10" s="187"/>
      <c r="ZI10" s="187"/>
      <c r="ZJ10" s="187"/>
      <c r="ZK10" s="187"/>
      <c r="ZL10" s="187"/>
      <c r="ZM10" s="187"/>
      <c r="ZN10" s="187"/>
      <c r="ZO10" s="187"/>
      <c r="ZP10" s="187"/>
      <c r="ZQ10" s="187"/>
      <c r="ZR10" s="187"/>
      <c r="ZS10" s="187"/>
      <c r="ZT10" s="187"/>
      <c r="ZU10" s="187"/>
      <c r="ZV10" s="187"/>
      <c r="ZW10" s="187"/>
      <c r="ZX10" s="187"/>
      <c r="ZY10" s="187"/>
      <c r="ZZ10" s="187"/>
      <c r="AAA10" s="187"/>
      <c r="AAB10" s="187"/>
      <c r="AAC10" s="187"/>
      <c r="AAD10" s="187"/>
      <c r="AAE10" s="187"/>
      <c r="AAF10" s="187"/>
      <c r="AAG10" s="187"/>
      <c r="AAH10" s="187"/>
      <c r="AAI10" s="187"/>
      <c r="AAJ10" s="187"/>
      <c r="AAK10" s="187"/>
      <c r="AAL10" s="187"/>
      <c r="AAM10" s="187"/>
      <c r="AAN10" s="187"/>
      <c r="AAO10" s="187"/>
      <c r="AAP10" s="187"/>
      <c r="AAQ10" s="187"/>
      <c r="AAR10" s="187"/>
      <c r="AAS10" s="187"/>
      <c r="AAT10" s="187"/>
      <c r="AAU10" s="187"/>
      <c r="AAV10" s="187"/>
      <c r="AAW10" s="187"/>
      <c r="AAX10" s="187"/>
      <c r="AAY10" s="187"/>
      <c r="AAZ10" s="187"/>
      <c r="ABA10" s="187"/>
      <c r="ABB10" s="187"/>
      <c r="ABC10" s="187"/>
      <c r="ABD10" s="187"/>
      <c r="ABE10" s="187"/>
      <c r="ABF10" s="187"/>
      <c r="ABG10" s="187"/>
      <c r="ABH10" s="187"/>
      <c r="ABI10" s="187"/>
      <c r="ABJ10" s="187"/>
      <c r="ABK10" s="187"/>
      <c r="ABL10" s="187"/>
      <c r="ABM10" s="187"/>
      <c r="ABN10" s="187"/>
      <c r="ABO10" s="187"/>
      <c r="ABP10" s="187"/>
      <c r="ABQ10" s="187"/>
      <c r="ABR10" s="187"/>
      <c r="ABS10" s="187"/>
      <c r="ABT10" s="187"/>
      <c r="ABU10" s="187"/>
      <c r="ABV10" s="187"/>
      <c r="ABW10" s="187"/>
      <c r="ABX10" s="187"/>
      <c r="ABY10" s="187"/>
      <c r="ABZ10" s="187"/>
      <c r="ACA10" s="187"/>
      <c r="ACB10" s="187"/>
      <c r="ACC10" s="187"/>
      <c r="ACD10" s="187"/>
      <c r="ACE10" s="187"/>
      <c r="ACF10" s="187"/>
      <c r="ACG10" s="187"/>
      <c r="ACH10" s="187"/>
      <c r="ACI10" s="187"/>
      <c r="ACJ10" s="187"/>
      <c r="ACK10" s="187"/>
      <c r="ACL10" s="187"/>
      <c r="ACM10" s="187"/>
      <c r="ACN10" s="187"/>
      <c r="ACO10" s="187"/>
      <c r="ACP10" s="187"/>
      <c r="ACQ10" s="187"/>
      <c r="ACR10" s="187"/>
      <c r="ACS10" s="187"/>
      <c r="ACT10" s="187"/>
      <c r="ACU10" s="187"/>
      <c r="ACV10" s="187"/>
      <c r="ACW10" s="187"/>
      <c r="ACX10" s="187"/>
      <c r="ACY10" s="187"/>
      <c r="ACZ10" s="187"/>
      <c r="ADA10" s="187"/>
      <c r="ADB10" s="187"/>
      <c r="ADC10" s="187"/>
      <c r="ADD10" s="187"/>
      <c r="ADE10" s="187"/>
      <c r="ADF10" s="187"/>
      <c r="ADG10" s="187"/>
      <c r="ADH10" s="187"/>
      <c r="ADI10" s="187"/>
      <c r="ADJ10" s="187"/>
      <c r="ADK10" s="187"/>
      <c r="ADL10" s="187"/>
      <c r="ADM10" s="187"/>
      <c r="ADN10" s="187"/>
      <c r="ADO10" s="187"/>
      <c r="ADP10" s="187"/>
      <c r="ADQ10" s="187"/>
      <c r="ADR10" s="187"/>
      <c r="ADS10" s="187"/>
      <c r="ADT10" s="187"/>
      <c r="ADU10" s="187"/>
      <c r="ADV10" s="187"/>
      <c r="ADW10" s="187"/>
      <c r="ADX10" s="187"/>
      <c r="ADY10" s="187"/>
      <c r="ADZ10" s="187"/>
      <c r="AEA10" s="187"/>
      <c r="AEB10" s="187"/>
      <c r="AEC10" s="187"/>
      <c r="AED10" s="187"/>
      <c r="AEE10" s="187"/>
      <c r="AEF10" s="187"/>
      <c r="AEG10" s="187"/>
      <c r="AEH10" s="187"/>
      <c r="AEI10" s="187"/>
      <c r="AEJ10" s="187"/>
      <c r="AEK10" s="187"/>
      <c r="AEL10" s="187"/>
      <c r="AEM10" s="187"/>
      <c r="AEN10" s="187"/>
      <c r="AEO10" s="187"/>
      <c r="AEP10" s="187"/>
      <c r="AEQ10" s="187"/>
      <c r="AER10" s="187"/>
      <c r="AES10" s="187"/>
      <c r="AET10" s="187"/>
      <c r="AEU10" s="187"/>
      <c r="AEV10" s="187"/>
      <c r="AEW10" s="187"/>
      <c r="AEX10" s="187"/>
      <c r="AEY10" s="187"/>
      <c r="AEZ10" s="187"/>
      <c r="AFA10" s="187"/>
      <c r="AFB10" s="187"/>
      <c r="AFC10" s="187"/>
      <c r="AFD10" s="187"/>
      <c r="AFE10" s="187"/>
      <c r="AFF10" s="187"/>
      <c r="AFG10" s="187"/>
      <c r="AFH10" s="187"/>
      <c r="AFI10" s="187"/>
      <c r="AFJ10" s="187"/>
      <c r="AFK10" s="187"/>
      <c r="AFL10" s="187"/>
      <c r="AFM10" s="187"/>
      <c r="AFN10" s="187"/>
      <c r="AFO10" s="187"/>
      <c r="AFP10" s="187"/>
      <c r="AFQ10" s="187"/>
      <c r="AFR10" s="187"/>
      <c r="AFS10" s="187"/>
      <c r="AFT10" s="187"/>
      <c r="AFU10" s="187"/>
      <c r="AFV10" s="187"/>
      <c r="AFW10" s="187"/>
      <c r="AFX10" s="187"/>
      <c r="AFY10" s="187"/>
      <c r="AFZ10" s="187"/>
      <c r="AGA10" s="187"/>
      <c r="AGB10" s="187"/>
      <c r="AGC10" s="187"/>
      <c r="AGD10" s="187"/>
      <c r="AGE10" s="187"/>
      <c r="AGF10" s="187"/>
      <c r="AGG10" s="187"/>
      <c r="AGH10" s="187"/>
      <c r="AGI10" s="187"/>
      <c r="AGJ10" s="187"/>
      <c r="AGK10" s="187"/>
      <c r="AGL10" s="187"/>
      <c r="AGM10" s="187"/>
      <c r="AGN10" s="187"/>
      <c r="AGO10" s="187"/>
      <c r="AGP10" s="187"/>
      <c r="AGQ10" s="187"/>
      <c r="AGR10" s="187"/>
      <c r="AGS10" s="187"/>
      <c r="AGT10" s="187"/>
      <c r="AGU10" s="187"/>
      <c r="AGV10" s="187"/>
      <c r="AGW10" s="187"/>
      <c r="AGX10" s="187"/>
      <c r="AGY10" s="187"/>
      <c r="AGZ10" s="187"/>
      <c r="AHA10" s="187"/>
      <c r="AHB10" s="187"/>
      <c r="AHC10" s="187"/>
      <c r="AHD10" s="187"/>
      <c r="AHE10" s="187"/>
      <c r="AHF10" s="187"/>
      <c r="AHG10" s="187"/>
      <c r="AHH10" s="187"/>
      <c r="AHI10" s="187"/>
      <c r="AHJ10" s="187"/>
      <c r="AHK10" s="187"/>
      <c r="AHL10" s="187"/>
      <c r="AHM10" s="187"/>
      <c r="AHN10" s="187"/>
      <c r="AHO10" s="187"/>
      <c r="AHP10" s="187"/>
      <c r="AHQ10" s="187"/>
      <c r="AHR10" s="187"/>
      <c r="AHS10" s="187"/>
      <c r="AHT10" s="187"/>
      <c r="AHU10" s="187"/>
      <c r="AHV10" s="187"/>
      <c r="AHW10" s="187"/>
      <c r="AHX10" s="187"/>
      <c r="AHY10" s="187"/>
      <c r="AHZ10" s="187"/>
      <c r="AIA10" s="187"/>
      <c r="AIB10" s="187"/>
      <c r="AIC10" s="187"/>
      <c r="AID10" s="187"/>
      <c r="AIE10" s="187"/>
      <c r="AIF10" s="187"/>
      <c r="AIG10" s="187"/>
      <c r="AIH10" s="187"/>
      <c r="AII10" s="187"/>
      <c r="AIJ10" s="187"/>
      <c r="AIK10" s="187"/>
      <c r="AIL10" s="187"/>
      <c r="AIM10" s="187"/>
      <c r="AIN10" s="187"/>
      <c r="AIO10" s="187"/>
      <c r="AIP10" s="187"/>
      <c r="AIQ10" s="187"/>
      <c r="AIR10" s="187"/>
      <c r="AIS10" s="187"/>
      <c r="AIT10" s="187"/>
      <c r="AIU10" s="187"/>
      <c r="AIV10" s="187"/>
      <c r="AIW10" s="187"/>
      <c r="AIX10" s="187"/>
      <c r="AIY10" s="187"/>
      <c r="AIZ10" s="187"/>
      <c r="AJA10" s="187"/>
      <c r="AJB10" s="187"/>
      <c r="AJC10" s="187"/>
      <c r="AJD10" s="187"/>
      <c r="AJE10" s="187"/>
      <c r="AJF10" s="187"/>
      <c r="AJG10" s="187"/>
      <c r="AJH10" s="187"/>
      <c r="AJI10" s="187"/>
      <c r="AJJ10" s="187"/>
      <c r="AJK10" s="187"/>
      <c r="AJL10" s="187"/>
      <c r="AJM10" s="187"/>
      <c r="AJN10" s="187"/>
      <c r="AJO10" s="187"/>
      <c r="AJP10" s="187"/>
      <c r="AJQ10" s="187"/>
      <c r="AJR10" s="187"/>
      <c r="AJS10" s="187"/>
      <c r="AJT10" s="187"/>
      <c r="AJU10" s="187"/>
      <c r="AJV10" s="187"/>
      <c r="AJW10" s="187"/>
      <c r="AJX10" s="187"/>
      <c r="AJY10" s="187"/>
      <c r="AJZ10" s="187"/>
      <c r="AKA10" s="187"/>
      <c r="AKB10" s="187"/>
      <c r="AKC10" s="187"/>
      <c r="AKD10" s="187"/>
      <c r="AKE10" s="187"/>
      <c r="AKF10" s="187"/>
      <c r="AKG10" s="187"/>
      <c r="AKH10" s="187"/>
      <c r="AKI10" s="187"/>
      <c r="AKJ10" s="187"/>
      <c r="AKK10" s="187"/>
      <c r="AKL10" s="187"/>
      <c r="AKM10" s="187"/>
      <c r="AKN10" s="187"/>
      <c r="AKO10" s="187"/>
      <c r="AKP10" s="187"/>
      <c r="AKQ10" s="187"/>
      <c r="AKR10" s="187"/>
      <c r="AKS10" s="187"/>
      <c r="AKT10" s="187"/>
      <c r="AKU10" s="187"/>
      <c r="AKV10" s="187"/>
      <c r="AKW10" s="187"/>
      <c r="AKX10" s="187"/>
      <c r="AKY10" s="187"/>
      <c r="AKZ10" s="187"/>
      <c r="ALA10" s="187"/>
      <c r="ALB10" s="187"/>
      <c r="ALC10" s="187"/>
      <c r="ALD10" s="187"/>
      <c r="ALE10" s="187"/>
      <c r="ALF10" s="187"/>
      <c r="ALG10" s="187"/>
      <c r="ALH10" s="187"/>
      <c r="ALI10" s="187"/>
      <c r="ALJ10" s="187"/>
      <c r="ALK10" s="187"/>
      <c r="ALL10" s="187"/>
      <c r="ALM10" s="187"/>
      <c r="ALN10" s="187"/>
      <c r="ALO10" s="187"/>
      <c r="ALP10" s="187"/>
      <c r="ALQ10" s="187"/>
      <c r="ALR10" s="187"/>
      <c r="ALS10" s="187"/>
      <c r="ALT10" s="187"/>
      <c r="ALU10" s="187"/>
      <c r="ALV10" s="187"/>
      <c r="ALW10" s="187"/>
      <c r="ALX10" s="187"/>
      <c r="ALY10" s="187"/>
      <c r="ALZ10" s="187"/>
      <c r="AMA10" s="187"/>
      <c r="AMB10" s="187"/>
      <c r="AMC10" s="187"/>
      <c r="AMD10" s="187"/>
      <c r="AME10" s="187"/>
      <c r="AMF10" s="187"/>
      <c r="AMG10" s="187"/>
      <c r="AMH10" s="187"/>
      <c r="AMI10" s="187"/>
      <c r="AMJ10" s="187"/>
    </row>
    <row r="11" spans="1:1024" ht="19.5" customHeight="1">
      <c r="A11" s="187"/>
      <c r="B11" s="179">
        <v>5</v>
      </c>
      <c r="C11" s="180" t="s">
        <v>411</v>
      </c>
      <c r="D11" s="188" t="s">
        <v>412</v>
      </c>
      <c r="E11" s="189"/>
      <c r="F11" s="189"/>
      <c r="G11" s="189"/>
      <c r="H11" s="189"/>
      <c r="I11" s="189"/>
      <c r="J11" s="189"/>
      <c r="K11" s="187"/>
      <c r="L11" s="187"/>
      <c r="M11" s="187"/>
      <c r="N11" s="187"/>
      <c r="O11" s="187"/>
      <c r="P11" s="187"/>
      <c r="Q11" s="187"/>
      <c r="R11" s="187"/>
      <c r="S11" s="187"/>
      <c r="T11" s="187"/>
      <c r="U11" s="187"/>
      <c r="V11" s="187"/>
      <c r="W11" s="187"/>
      <c r="X11" s="187"/>
      <c r="Y11" s="187"/>
      <c r="Z11" s="187"/>
      <c r="AA11" s="187"/>
      <c r="AB11" s="187"/>
      <c r="AC11" s="187"/>
      <c r="AD11" s="187"/>
      <c r="AE11" s="187"/>
      <c r="AF11" s="187"/>
      <c r="AG11" s="187"/>
      <c r="AH11" s="187"/>
      <c r="AI11" s="187"/>
      <c r="AJ11" s="187"/>
      <c r="AK11" s="187"/>
      <c r="AL11" s="187"/>
      <c r="AM11" s="187"/>
      <c r="AN11" s="187"/>
      <c r="AO11" s="187"/>
      <c r="AP11" s="187"/>
      <c r="AQ11" s="187"/>
      <c r="AR11" s="187"/>
      <c r="AS11" s="187"/>
      <c r="AT11" s="187"/>
      <c r="AU11" s="187"/>
      <c r="AV11" s="187"/>
      <c r="AW11" s="187"/>
      <c r="AX11" s="187"/>
      <c r="AY11" s="187"/>
      <c r="AZ11" s="187"/>
      <c r="BA11" s="187"/>
      <c r="BB11" s="187"/>
      <c r="BC11" s="187"/>
      <c r="BD11" s="187"/>
      <c r="BE11" s="187"/>
      <c r="BF11" s="187"/>
      <c r="BG11" s="187"/>
      <c r="BH11" s="187"/>
      <c r="BI11" s="187"/>
      <c r="BJ11" s="187"/>
      <c r="BK11" s="187"/>
      <c r="BL11" s="187"/>
      <c r="BM11" s="187"/>
      <c r="BN11" s="187"/>
      <c r="BO11" s="187"/>
      <c r="BP11" s="187"/>
      <c r="BQ11" s="187"/>
      <c r="BR11" s="187"/>
      <c r="BS11" s="187"/>
      <c r="BT11" s="187"/>
      <c r="BU11" s="187"/>
      <c r="BV11" s="187"/>
      <c r="BW11" s="187"/>
      <c r="BX11" s="187"/>
      <c r="BY11" s="187"/>
      <c r="BZ11" s="187"/>
      <c r="CA11" s="187"/>
      <c r="CB11" s="187"/>
      <c r="CC11" s="187"/>
      <c r="CD11" s="187"/>
      <c r="CE11" s="187"/>
      <c r="CF11" s="187"/>
      <c r="CG11" s="187"/>
      <c r="CH11" s="187"/>
      <c r="CI11" s="187"/>
      <c r="CJ11" s="187"/>
      <c r="CK11" s="187"/>
      <c r="CL11" s="187"/>
      <c r="CM11" s="187"/>
      <c r="CN11" s="187"/>
      <c r="CO11" s="187"/>
      <c r="CP11" s="187"/>
      <c r="CQ11" s="187"/>
      <c r="CR11" s="187"/>
      <c r="CS11" s="187"/>
      <c r="CT11" s="187"/>
      <c r="CU11" s="187"/>
      <c r="CV11" s="187"/>
      <c r="CW11" s="187"/>
      <c r="CX11" s="187"/>
      <c r="CY11" s="187"/>
      <c r="CZ11" s="187"/>
      <c r="DA11" s="187"/>
      <c r="DB11" s="187"/>
      <c r="DC11" s="187"/>
      <c r="DD11" s="187"/>
      <c r="DE11" s="187"/>
      <c r="DF11" s="187"/>
      <c r="DG11" s="187"/>
      <c r="DH11" s="187"/>
      <c r="DI11" s="187"/>
      <c r="DJ11" s="187"/>
      <c r="DK11" s="187"/>
      <c r="DL11" s="187"/>
      <c r="DM11" s="187"/>
      <c r="DN11" s="187"/>
      <c r="DO11" s="187"/>
      <c r="DP11" s="187"/>
      <c r="DQ11" s="187"/>
      <c r="DR11" s="187"/>
      <c r="DS11" s="187"/>
      <c r="DT11" s="187"/>
      <c r="DU11" s="187"/>
      <c r="DV11" s="187"/>
      <c r="DW11" s="187"/>
      <c r="DX11" s="187"/>
      <c r="DY11" s="187"/>
      <c r="DZ11" s="187"/>
      <c r="EA11" s="187"/>
      <c r="EB11" s="187"/>
      <c r="EC11" s="187"/>
      <c r="ED11" s="187"/>
      <c r="EE11" s="187"/>
      <c r="EF11" s="187"/>
      <c r="EG11" s="187"/>
      <c r="EH11" s="187"/>
      <c r="EI11" s="187"/>
      <c r="EJ11" s="187"/>
      <c r="EK11" s="187"/>
      <c r="EL11" s="187"/>
      <c r="EM11" s="187"/>
      <c r="EN11" s="187"/>
      <c r="EO11" s="187"/>
      <c r="EP11" s="187"/>
      <c r="EQ11" s="187"/>
      <c r="ER11" s="187"/>
      <c r="ES11" s="187"/>
      <c r="ET11" s="187"/>
      <c r="EU11" s="187"/>
      <c r="EV11" s="187"/>
      <c r="EW11" s="187"/>
      <c r="EX11" s="187"/>
      <c r="EY11" s="187"/>
      <c r="EZ11" s="187"/>
      <c r="FA11" s="187"/>
      <c r="FB11" s="187"/>
      <c r="FC11" s="187"/>
      <c r="FD11" s="187"/>
      <c r="FE11" s="187"/>
      <c r="FF11" s="187"/>
      <c r="FG11" s="187"/>
      <c r="FH11" s="187"/>
      <c r="FI11" s="187"/>
      <c r="FJ11" s="187"/>
      <c r="FK11" s="187"/>
      <c r="FL11" s="187"/>
      <c r="FM11" s="187"/>
      <c r="FN11" s="187"/>
      <c r="FO11" s="187"/>
      <c r="FP11" s="187"/>
      <c r="FQ11" s="187"/>
      <c r="FR11" s="187"/>
      <c r="FS11" s="187"/>
      <c r="FT11" s="187"/>
      <c r="FU11" s="187"/>
      <c r="FV11" s="187"/>
      <c r="FW11" s="187"/>
      <c r="FX11" s="187"/>
      <c r="FY11" s="187"/>
      <c r="FZ11" s="187"/>
      <c r="GA11" s="187"/>
      <c r="GB11" s="187"/>
      <c r="GC11" s="187"/>
      <c r="GD11" s="187"/>
      <c r="GE11" s="187"/>
      <c r="GF11" s="187"/>
      <c r="GG11" s="187"/>
      <c r="GH11" s="187"/>
      <c r="GI11" s="187"/>
      <c r="GJ11" s="187"/>
      <c r="GK11" s="187"/>
      <c r="GL11" s="187"/>
      <c r="GM11" s="187"/>
      <c r="GN11" s="187"/>
      <c r="GO11" s="187"/>
      <c r="GP11" s="187"/>
      <c r="GQ11" s="187"/>
      <c r="GR11" s="187"/>
      <c r="GS11" s="187"/>
      <c r="GT11" s="187"/>
      <c r="GU11" s="187"/>
      <c r="GV11" s="187"/>
      <c r="GW11" s="187"/>
      <c r="GX11" s="187"/>
      <c r="GY11" s="187"/>
      <c r="GZ11" s="187"/>
      <c r="HA11" s="187"/>
      <c r="HB11" s="187"/>
      <c r="HC11" s="187"/>
      <c r="HD11" s="187"/>
      <c r="HE11" s="187"/>
      <c r="HF11" s="187"/>
      <c r="HG11" s="187"/>
      <c r="HH11" s="187"/>
      <c r="HI11" s="187"/>
      <c r="HJ11" s="187"/>
      <c r="HK11" s="187"/>
      <c r="HL11" s="187"/>
      <c r="HM11" s="187"/>
      <c r="HN11" s="187"/>
      <c r="HO11" s="187"/>
      <c r="HP11" s="187"/>
      <c r="HQ11" s="187"/>
      <c r="HR11" s="187"/>
      <c r="HS11" s="187"/>
      <c r="HT11" s="187"/>
      <c r="HU11" s="187"/>
      <c r="HV11" s="187"/>
      <c r="HW11" s="187"/>
      <c r="HX11" s="187"/>
      <c r="HY11" s="187"/>
      <c r="HZ11" s="187"/>
      <c r="IA11" s="187"/>
      <c r="IB11" s="187"/>
      <c r="IC11" s="187"/>
      <c r="ID11" s="187"/>
      <c r="IE11" s="187"/>
      <c r="IF11" s="187"/>
      <c r="IG11" s="187"/>
      <c r="IH11" s="187"/>
      <c r="II11" s="187"/>
      <c r="IJ11" s="187"/>
      <c r="IK11" s="187"/>
      <c r="IL11" s="187"/>
      <c r="IM11" s="187"/>
      <c r="IN11" s="187"/>
      <c r="IO11" s="187"/>
      <c r="IP11" s="187"/>
      <c r="IQ11" s="187"/>
      <c r="IR11" s="187"/>
      <c r="IS11" s="187"/>
      <c r="IT11" s="187"/>
      <c r="IU11" s="187"/>
      <c r="IV11" s="187"/>
      <c r="IW11" s="187"/>
      <c r="IX11" s="187"/>
      <c r="IY11" s="187"/>
      <c r="IZ11" s="187"/>
      <c r="JA11" s="187"/>
      <c r="JB11" s="187"/>
      <c r="JC11" s="187"/>
      <c r="JD11" s="187"/>
      <c r="JE11" s="187"/>
      <c r="JF11" s="187"/>
      <c r="JG11" s="187"/>
      <c r="JH11" s="187"/>
      <c r="JI11" s="187"/>
      <c r="JJ11" s="187"/>
      <c r="JK11" s="187"/>
      <c r="JL11" s="187"/>
      <c r="JM11" s="187"/>
      <c r="JN11" s="187"/>
      <c r="JO11" s="187"/>
      <c r="JP11" s="187"/>
      <c r="JQ11" s="187"/>
      <c r="JR11" s="187"/>
      <c r="JS11" s="187"/>
      <c r="JT11" s="187"/>
      <c r="JU11" s="187"/>
      <c r="JV11" s="187"/>
      <c r="JW11" s="187"/>
      <c r="JX11" s="187"/>
      <c r="JY11" s="187"/>
      <c r="JZ11" s="187"/>
      <c r="KA11" s="187"/>
      <c r="KB11" s="187"/>
      <c r="KC11" s="187"/>
      <c r="KD11" s="187"/>
      <c r="KE11" s="187"/>
      <c r="KF11" s="187"/>
      <c r="KG11" s="187"/>
      <c r="KH11" s="187"/>
      <c r="KI11" s="187"/>
      <c r="KJ11" s="187"/>
      <c r="KK11" s="187"/>
      <c r="KL11" s="187"/>
      <c r="KM11" s="187"/>
      <c r="KN11" s="187"/>
      <c r="KO11" s="187"/>
      <c r="KP11" s="187"/>
      <c r="KQ11" s="187"/>
      <c r="KR11" s="187"/>
      <c r="KS11" s="187"/>
      <c r="KT11" s="187"/>
      <c r="KU11" s="187"/>
      <c r="KV11" s="187"/>
      <c r="KW11" s="187"/>
      <c r="KX11" s="187"/>
      <c r="KY11" s="187"/>
      <c r="KZ11" s="187"/>
      <c r="LA11" s="187"/>
      <c r="LB11" s="187"/>
      <c r="LC11" s="187"/>
      <c r="LD11" s="187"/>
      <c r="LE11" s="187"/>
      <c r="LF11" s="187"/>
      <c r="LG11" s="187"/>
      <c r="LH11" s="187"/>
      <c r="LI11" s="187"/>
      <c r="LJ11" s="187"/>
      <c r="LK11" s="187"/>
      <c r="LL11" s="187"/>
      <c r="LM11" s="187"/>
      <c r="LN11" s="187"/>
      <c r="LO11" s="187"/>
      <c r="LP11" s="187"/>
      <c r="LQ11" s="187"/>
      <c r="LR11" s="187"/>
      <c r="LS11" s="187"/>
      <c r="LT11" s="187"/>
      <c r="LU11" s="187"/>
      <c r="LV11" s="187"/>
      <c r="LW11" s="187"/>
      <c r="LX11" s="187"/>
      <c r="LY11" s="187"/>
      <c r="LZ11" s="187"/>
      <c r="MA11" s="187"/>
      <c r="MB11" s="187"/>
      <c r="MC11" s="187"/>
      <c r="MD11" s="187"/>
      <c r="ME11" s="187"/>
      <c r="MF11" s="187"/>
      <c r="MG11" s="187"/>
      <c r="MH11" s="187"/>
      <c r="MI11" s="187"/>
      <c r="MJ11" s="187"/>
      <c r="MK11" s="187"/>
      <c r="ML11" s="187"/>
      <c r="MM11" s="187"/>
      <c r="MN11" s="187"/>
      <c r="MO11" s="187"/>
      <c r="MP11" s="187"/>
      <c r="MQ11" s="187"/>
      <c r="MR11" s="187"/>
      <c r="MS11" s="187"/>
      <c r="MT11" s="187"/>
      <c r="MU11" s="187"/>
      <c r="MV11" s="187"/>
      <c r="MW11" s="187"/>
      <c r="MX11" s="187"/>
      <c r="MY11" s="187"/>
      <c r="MZ11" s="187"/>
      <c r="NA11" s="187"/>
      <c r="NB11" s="187"/>
      <c r="NC11" s="187"/>
      <c r="ND11" s="187"/>
      <c r="NE11" s="187"/>
      <c r="NF11" s="187"/>
      <c r="NG11" s="187"/>
      <c r="NH11" s="187"/>
      <c r="NI11" s="187"/>
      <c r="NJ11" s="187"/>
      <c r="NK11" s="187"/>
      <c r="NL11" s="187"/>
      <c r="NM11" s="187"/>
      <c r="NN11" s="187"/>
      <c r="NO11" s="187"/>
      <c r="NP11" s="187"/>
      <c r="NQ11" s="187"/>
      <c r="NR11" s="187"/>
      <c r="NS11" s="187"/>
      <c r="NT11" s="187"/>
      <c r="NU11" s="187"/>
      <c r="NV11" s="187"/>
      <c r="NW11" s="187"/>
      <c r="NX11" s="187"/>
      <c r="NY11" s="187"/>
      <c r="NZ11" s="187"/>
      <c r="OA11" s="187"/>
      <c r="OB11" s="187"/>
      <c r="OC11" s="187"/>
      <c r="OD11" s="187"/>
      <c r="OE11" s="187"/>
      <c r="OF11" s="187"/>
      <c r="OG11" s="187"/>
      <c r="OH11" s="187"/>
      <c r="OI11" s="187"/>
      <c r="OJ11" s="187"/>
      <c r="OK11" s="187"/>
      <c r="OL11" s="187"/>
      <c r="OM11" s="187"/>
      <c r="ON11" s="187"/>
      <c r="OO11" s="187"/>
      <c r="OP11" s="187"/>
      <c r="OQ11" s="187"/>
      <c r="OR11" s="187"/>
      <c r="OS11" s="187"/>
      <c r="OT11" s="187"/>
      <c r="OU11" s="187"/>
      <c r="OV11" s="187"/>
      <c r="OW11" s="187"/>
      <c r="OX11" s="187"/>
      <c r="OY11" s="187"/>
      <c r="OZ11" s="187"/>
      <c r="PA11" s="187"/>
      <c r="PB11" s="187"/>
      <c r="PC11" s="187"/>
      <c r="PD11" s="187"/>
      <c r="PE11" s="187"/>
      <c r="PF11" s="187"/>
      <c r="PG11" s="187"/>
      <c r="PH11" s="187"/>
      <c r="PI11" s="187"/>
      <c r="PJ11" s="187"/>
      <c r="PK11" s="187"/>
      <c r="PL11" s="187"/>
      <c r="PM11" s="187"/>
      <c r="PN11" s="187"/>
      <c r="PO11" s="187"/>
      <c r="PP11" s="187"/>
      <c r="PQ11" s="187"/>
      <c r="PR11" s="187"/>
      <c r="PS11" s="187"/>
      <c r="PT11" s="187"/>
      <c r="PU11" s="187"/>
      <c r="PV11" s="187"/>
      <c r="PW11" s="187"/>
      <c r="PX11" s="187"/>
      <c r="PY11" s="187"/>
      <c r="PZ11" s="187"/>
      <c r="QA11" s="187"/>
      <c r="QB11" s="187"/>
      <c r="QC11" s="187"/>
      <c r="QD11" s="187"/>
      <c r="QE11" s="187"/>
      <c r="QF11" s="187"/>
      <c r="QG11" s="187"/>
      <c r="QH11" s="187"/>
      <c r="QI11" s="187"/>
      <c r="QJ11" s="187"/>
      <c r="QK11" s="187"/>
      <c r="QL11" s="187"/>
      <c r="QM11" s="187"/>
      <c r="QN11" s="187"/>
      <c r="QO11" s="187"/>
      <c r="QP11" s="187"/>
      <c r="QQ11" s="187"/>
      <c r="QR11" s="187"/>
      <c r="QS11" s="187"/>
      <c r="QT11" s="187"/>
      <c r="QU11" s="187"/>
      <c r="QV11" s="187"/>
      <c r="QW11" s="187"/>
      <c r="QX11" s="187"/>
      <c r="QY11" s="187"/>
      <c r="QZ11" s="187"/>
      <c r="RA11" s="187"/>
      <c r="RB11" s="187"/>
      <c r="RC11" s="187"/>
      <c r="RD11" s="187"/>
      <c r="RE11" s="187"/>
      <c r="RF11" s="187"/>
      <c r="RG11" s="187"/>
      <c r="RH11" s="187"/>
      <c r="RI11" s="187"/>
      <c r="RJ11" s="187"/>
      <c r="RK11" s="187"/>
      <c r="RL11" s="187"/>
      <c r="RM11" s="187"/>
      <c r="RN11" s="187"/>
      <c r="RO11" s="187"/>
      <c r="RP11" s="187"/>
      <c r="RQ11" s="187"/>
      <c r="RR11" s="187"/>
      <c r="RS11" s="187"/>
      <c r="RT11" s="187"/>
      <c r="RU11" s="187"/>
      <c r="RV11" s="187"/>
      <c r="RW11" s="187"/>
      <c r="RX11" s="187"/>
      <c r="RY11" s="187"/>
      <c r="RZ11" s="187"/>
      <c r="SA11" s="187"/>
      <c r="SB11" s="187"/>
      <c r="SC11" s="187"/>
      <c r="SD11" s="187"/>
      <c r="SE11" s="187"/>
      <c r="SF11" s="187"/>
      <c r="SG11" s="187"/>
      <c r="SH11" s="187"/>
      <c r="SI11" s="187"/>
      <c r="SJ11" s="187"/>
      <c r="SK11" s="187"/>
      <c r="SL11" s="187"/>
      <c r="SM11" s="187"/>
      <c r="SN11" s="187"/>
      <c r="SO11" s="187"/>
      <c r="SP11" s="187"/>
      <c r="SQ11" s="187"/>
      <c r="SR11" s="187"/>
      <c r="SS11" s="187"/>
      <c r="ST11" s="187"/>
      <c r="SU11" s="187"/>
      <c r="SV11" s="187"/>
      <c r="SW11" s="187"/>
      <c r="SX11" s="187"/>
      <c r="SY11" s="187"/>
      <c r="SZ11" s="187"/>
      <c r="TA11" s="187"/>
      <c r="TB11" s="187"/>
      <c r="TC11" s="187"/>
      <c r="TD11" s="187"/>
      <c r="TE11" s="187"/>
      <c r="TF11" s="187"/>
      <c r="TG11" s="187"/>
      <c r="TH11" s="187"/>
      <c r="TI11" s="187"/>
      <c r="TJ11" s="187"/>
      <c r="TK11" s="187"/>
      <c r="TL11" s="187"/>
      <c r="TM11" s="187"/>
      <c r="TN11" s="187"/>
      <c r="TO11" s="187"/>
      <c r="TP11" s="187"/>
      <c r="TQ11" s="187"/>
      <c r="TR11" s="187"/>
      <c r="TS11" s="187"/>
      <c r="TT11" s="187"/>
      <c r="TU11" s="187"/>
      <c r="TV11" s="187"/>
      <c r="TW11" s="187"/>
      <c r="TX11" s="187"/>
      <c r="TY11" s="187"/>
      <c r="TZ11" s="187"/>
      <c r="UA11" s="187"/>
      <c r="UB11" s="187"/>
      <c r="UC11" s="187"/>
      <c r="UD11" s="187"/>
      <c r="UE11" s="187"/>
      <c r="UF11" s="187"/>
      <c r="UG11" s="187"/>
      <c r="UH11" s="187"/>
      <c r="UI11" s="187"/>
      <c r="UJ11" s="187"/>
      <c r="UK11" s="187"/>
      <c r="UL11" s="187"/>
      <c r="UM11" s="187"/>
      <c r="UN11" s="187"/>
      <c r="UO11" s="187"/>
      <c r="UP11" s="187"/>
      <c r="UQ11" s="187"/>
      <c r="UR11" s="187"/>
      <c r="US11" s="187"/>
      <c r="UT11" s="187"/>
      <c r="UU11" s="187"/>
      <c r="UV11" s="187"/>
      <c r="UW11" s="187"/>
      <c r="UX11" s="187"/>
      <c r="UY11" s="187"/>
      <c r="UZ11" s="187"/>
      <c r="VA11" s="187"/>
      <c r="VB11" s="187"/>
      <c r="VC11" s="187"/>
      <c r="VD11" s="187"/>
      <c r="VE11" s="187"/>
      <c r="VF11" s="187"/>
      <c r="VG11" s="187"/>
      <c r="VH11" s="187"/>
      <c r="VI11" s="187"/>
      <c r="VJ11" s="187"/>
      <c r="VK11" s="187"/>
      <c r="VL11" s="187"/>
      <c r="VM11" s="187"/>
      <c r="VN11" s="187"/>
      <c r="VO11" s="187"/>
      <c r="VP11" s="187"/>
      <c r="VQ11" s="187"/>
      <c r="VR11" s="187"/>
      <c r="VS11" s="187"/>
      <c r="VT11" s="187"/>
      <c r="VU11" s="187"/>
      <c r="VV11" s="187"/>
      <c r="VW11" s="187"/>
      <c r="VX11" s="187"/>
      <c r="VY11" s="187"/>
      <c r="VZ11" s="187"/>
      <c r="WA11" s="187"/>
      <c r="WB11" s="187"/>
      <c r="WC11" s="187"/>
      <c r="WD11" s="187"/>
      <c r="WE11" s="187"/>
      <c r="WF11" s="187"/>
      <c r="WG11" s="187"/>
      <c r="WH11" s="187"/>
      <c r="WI11" s="187"/>
      <c r="WJ11" s="187"/>
      <c r="WK11" s="187"/>
      <c r="WL11" s="187"/>
      <c r="WM11" s="187"/>
      <c r="WN11" s="187"/>
      <c r="WO11" s="187"/>
      <c r="WP11" s="187"/>
      <c r="WQ11" s="187"/>
      <c r="WR11" s="187"/>
      <c r="WS11" s="187"/>
      <c r="WT11" s="187"/>
      <c r="WU11" s="187"/>
      <c r="WV11" s="187"/>
      <c r="WW11" s="187"/>
      <c r="WX11" s="187"/>
      <c r="WY11" s="187"/>
      <c r="WZ11" s="187"/>
      <c r="XA11" s="187"/>
      <c r="XB11" s="187"/>
      <c r="XC11" s="187"/>
      <c r="XD11" s="187"/>
      <c r="XE11" s="187"/>
      <c r="XF11" s="187"/>
      <c r="XG11" s="187"/>
      <c r="XH11" s="187"/>
      <c r="XI11" s="187"/>
      <c r="XJ11" s="187"/>
      <c r="XK11" s="187"/>
      <c r="XL11" s="187"/>
      <c r="XM11" s="187"/>
      <c r="XN11" s="187"/>
      <c r="XO11" s="187"/>
      <c r="XP11" s="187"/>
      <c r="XQ11" s="187"/>
      <c r="XR11" s="187"/>
      <c r="XS11" s="187"/>
      <c r="XT11" s="187"/>
      <c r="XU11" s="187"/>
      <c r="XV11" s="187"/>
      <c r="XW11" s="187"/>
      <c r="XX11" s="187"/>
      <c r="XY11" s="187"/>
      <c r="XZ11" s="187"/>
      <c r="YA11" s="187"/>
      <c r="YB11" s="187"/>
      <c r="YC11" s="187"/>
      <c r="YD11" s="187"/>
      <c r="YE11" s="187"/>
      <c r="YF11" s="187"/>
      <c r="YG11" s="187"/>
      <c r="YH11" s="187"/>
      <c r="YI11" s="187"/>
      <c r="YJ11" s="187"/>
      <c r="YK11" s="187"/>
      <c r="YL11" s="187"/>
      <c r="YM11" s="187"/>
      <c r="YN11" s="187"/>
      <c r="YO11" s="187"/>
      <c r="YP11" s="187"/>
      <c r="YQ11" s="187"/>
      <c r="YR11" s="187"/>
      <c r="YS11" s="187"/>
      <c r="YT11" s="187"/>
      <c r="YU11" s="187"/>
      <c r="YV11" s="187"/>
      <c r="YW11" s="187"/>
      <c r="YX11" s="187"/>
      <c r="YY11" s="187"/>
      <c r="YZ11" s="187"/>
      <c r="ZA11" s="187"/>
      <c r="ZB11" s="187"/>
      <c r="ZC11" s="187"/>
      <c r="ZD11" s="187"/>
      <c r="ZE11" s="187"/>
      <c r="ZF11" s="187"/>
      <c r="ZG11" s="187"/>
      <c r="ZH11" s="187"/>
      <c r="ZI11" s="187"/>
      <c r="ZJ11" s="187"/>
      <c r="ZK11" s="187"/>
      <c r="ZL11" s="187"/>
      <c r="ZM11" s="187"/>
      <c r="ZN11" s="187"/>
      <c r="ZO11" s="187"/>
      <c r="ZP11" s="187"/>
      <c r="ZQ11" s="187"/>
      <c r="ZR11" s="187"/>
      <c r="ZS11" s="187"/>
      <c r="ZT11" s="187"/>
      <c r="ZU11" s="187"/>
      <c r="ZV11" s="187"/>
      <c r="ZW11" s="187"/>
      <c r="ZX11" s="187"/>
      <c r="ZY11" s="187"/>
      <c r="ZZ11" s="187"/>
      <c r="AAA11" s="187"/>
      <c r="AAB11" s="187"/>
      <c r="AAC11" s="187"/>
      <c r="AAD11" s="187"/>
      <c r="AAE11" s="187"/>
      <c r="AAF11" s="187"/>
      <c r="AAG11" s="187"/>
      <c r="AAH11" s="187"/>
      <c r="AAI11" s="187"/>
      <c r="AAJ11" s="187"/>
      <c r="AAK11" s="187"/>
      <c r="AAL11" s="187"/>
      <c r="AAM11" s="187"/>
      <c r="AAN11" s="187"/>
      <c r="AAO11" s="187"/>
      <c r="AAP11" s="187"/>
      <c r="AAQ11" s="187"/>
      <c r="AAR11" s="187"/>
      <c r="AAS11" s="187"/>
      <c r="AAT11" s="187"/>
      <c r="AAU11" s="187"/>
      <c r="AAV11" s="187"/>
      <c r="AAW11" s="187"/>
      <c r="AAX11" s="187"/>
      <c r="AAY11" s="187"/>
      <c r="AAZ11" s="187"/>
      <c r="ABA11" s="187"/>
      <c r="ABB11" s="187"/>
      <c r="ABC11" s="187"/>
      <c r="ABD11" s="187"/>
      <c r="ABE11" s="187"/>
      <c r="ABF11" s="187"/>
      <c r="ABG11" s="187"/>
      <c r="ABH11" s="187"/>
      <c r="ABI11" s="187"/>
      <c r="ABJ11" s="187"/>
      <c r="ABK11" s="187"/>
      <c r="ABL11" s="187"/>
      <c r="ABM11" s="187"/>
      <c r="ABN11" s="187"/>
      <c r="ABO11" s="187"/>
      <c r="ABP11" s="187"/>
      <c r="ABQ11" s="187"/>
      <c r="ABR11" s="187"/>
      <c r="ABS11" s="187"/>
      <c r="ABT11" s="187"/>
      <c r="ABU11" s="187"/>
      <c r="ABV11" s="187"/>
      <c r="ABW11" s="187"/>
      <c r="ABX11" s="187"/>
      <c r="ABY11" s="187"/>
      <c r="ABZ11" s="187"/>
      <c r="ACA11" s="187"/>
      <c r="ACB11" s="187"/>
      <c r="ACC11" s="187"/>
      <c r="ACD11" s="187"/>
      <c r="ACE11" s="187"/>
      <c r="ACF11" s="187"/>
      <c r="ACG11" s="187"/>
      <c r="ACH11" s="187"/>
      <c r="ACI11" s="187"/>
      <c r="ACJ11" s="187"/>
      <c r="ACK11" s="187"/>
      <c r="ACL11" s="187"/>
      <c r="ACM11" s="187"/>
      <c r="ACN11" s="187"/>
      <c r="ACO11" s="187"/>
      <c r="ACP11" s="187"/>
      <c r="ACQ11" s="187"/>
      <c r="ACR11" s="187"/>
      <c r="ACS11" s="187"/>
      <c r="ACT11" s="187"/>
      <c r="ACU11" s="187"/>
      <c r="ACV11" s="187"/>
      <c r="ACW11" s="187"/>
      <c r="ACX11" s="187"/>
      <c r="ACY11" s="187"/>
      <c r="ACZ11" s="187"/>
      <c r="ADA11" s="187"/>
      <c r="ADB11" s="187"/>
      <c r="ADC11" s="187"/>
      <c r="ADD11" s="187"/>
      <c r="ADE11" s="187"/>
      <c r="ADF11" s="187"/>
      <c r="ADG11" s="187"/>
      <c r="ADH11" s="187"/>
      <c r="ADI11" s="187"/>
      <c r="ADJ11" s="187"/>
      <c r="ADK11" s="187"/>
      <c r="ADL11" s="187"/>
      <c r="ADM11" s="187"/>
      <c r="ADN11" s="187"/>
      <c r="ADO11" s="187"/>
      <c r="ADP11" s="187"/>
      <c r="ADQ11" s="187"/>
      <c r="ADR11" s="187"/>
      <c r="ADS11" s="187"/>
      <c r="ADT11" s="187"/>
      <c r="ADU11" s="187"/>
      <c r="ADV11" s="187"/>
      <c r="ADW11" s="187"/>
      <c r="ADX11" s="187"/>
      <c r="ADY11" s="187"/>
      <c r="ADZ11" s="187"/>
      <c r="AEA11" s="187"/>
      <c r="AEB11" s="187"/>
      <c r="AEC11" s="187"/>
      <c r="AED11" s="187"/>
      <c r="AEE11" s="187"/>
      <c r="AEF11" s="187"/>
      <c r="AEG11" s="187"/>
      <c r="AEH11" s="187"/>
      <c r="AEI11" s="187"/>
      <c r="AEJ11" s="187"/>
      <c r="AEK11" s="187"/>
      <c r="AEL11" s="187"/>
      <c r="AEM11" s="187"/>
      <c r="AEN11" s="187"/>
      <c r="AEO11" s="187"/>
      <c r="AEP11" s="187"/>
      <c r="AEQ11" s="187"/>
      <c r="AER11" s="187"/>
      <c r="AES11" s="187"/>
      <c r="AET11" s="187"/>
      <c r="AEU11" s="187"/>
      <c r="AEV11" s="187"/>
      <c r="AEW11" s="187"/>
      <c r="AEX11" s="187"/>
      <c r="AEY11" s="187"/>
      <c r="AEZ11" s="187"/>
      <c r="AFA11" s="187"/>
      <c r="AFB11" s="187"/>
      <c r="AFC11" s="187"/>
      <c r="AFD11" s="187"/>
      <c r="AFE11" s="187"/>
      <c r="AFF11" s="187"/>
      <c r="AFG11" s="187"/>
      <c r="AFH11" s="187"/>
      <c r="AFI11" s="187"/>
      <c r="AFJ11" s="187"/>
      <c r="AFK11" s="187"/>
      <c r="AFL11" s="187"/>
      <c r="AFM11" s="187"/>
      <c r="AFN11" s="187"/>
      <c r="AFO11" s="187"/>
      <c r="AFP11" s="187"/>
      <c r="AFQ11" s="187"/>
      <c r="AFR11" s="187"/>
      <c r="AFS11" s="187"/>
      <c r="AFT11" s="187"/>
      <c r="AFU11" s="187"/>
      <c r="AFV11" s="187"/>
      <c r="AFW11" s="187"/>
      <c r="AFX11" s="187"/>
      <c r="AFY11" s="187"/>
      <c r="AFZ11" s="187"/>
      <c r="AGA11" s="187"/>
      <c r="AGB11" s="187"/>
      <c r="AGC11" s="187"/>
      <c r="AGD11" s="187"/>
      <c r="AGE11" s="187"/>
      <c r="AGF11" s="187"/>
      <c r="AGG11" s="187"/>
      <c r="AGH11" s="187"/>
      <c r="AGI11" s="187"/>
      <c r="AGJ11" s="187"/>
      <c r="AGK11" s="187"/>
      <c r="AGL11" s="187"/>
      <c r="AGM11" s="187"/>
      <c r="AGN11" s="187"/>
      <c r="AGO11" s="187"/>
      <c r="AGP11" s="187"/>
      <c r="AGQ11" s="187"/>
      <c r="AGR11" s="187"/>
      <c r="AGS11" s="187"/>
      <c r="AGT11" s="187"/>
      <c r="AGU11" s="187"/>
      <c r="AGV11" s="187"/>
      <c r="AGW11" s="187"/>
      <c r="AGX11" s="187"/>
      <c r="AGY11" s="187"/>
      <c r="AGZ11" s="187"/>
      <c r="AHA11" s="187"/>
      <c r="AHB11" s="187"/>
      <c r="AHC11" s="187"/>
      <c r="AHD11" s="187"/>
      <c r="AHE11" s="187"/>
      <c r="AHF11" s="187"/>
      <c r="AHG11" s="187"/>
      <c r="AHH11" s="187"/>
      <c r="AHI11" s="187"/>
      <c r="AHJ11" s="187"/>
      <c r="AHK11" s="187"/>
      <c r="AHL11" s="187"/>
      <c r="AHM11" s="187"/>
      <c r="AHN11" s="187"/>
      <c r="AHO11" s="187"/>
      <c r="AHP11" s="187"/>
      <c r="AHQ11" s="187"/>
      <c r="AHR11" s="187"/>
      <c r="AHS11" s="187"/>
      <c r="AHT11" s="187"/>
      <c r="AHU11" s="187"/>
      <c r="AHV11" s="187"/>
      <c r="AHW11" s="187"/>
      <c r="AHX11" s="187"/>
      <c r="AHY11" s="187"/>
      <c r="AHZ11" s="187"/>
      <c r="AIA11" s="187"/>
      <c r="AIB11" s="187"/>
      <c r="AIC11" s="187"/>
      <c r="AID11" s="187"/>
      <c r="AIE11" s="187"/>
      <c r="AIF11" s="187"/>
      <c r="AIG11" s="187"/>
      <c r="AIH11" s="187"/>
      <c r="AII11" s="187"/>
      <c r="AIJ11" s="187"/>
      <c r="AIK11" s="187"/>
      <c r="AIL11" s="187"/>
      <c r="AIM11" s="187"/>
      <c r="AIN11" s="187"/>
      <c r="AIO11" s="187"/>
      <c r="AIP11" s="187"/>
      <c r="AIQ11" s="187"/>
      <c r="AIR11" s="187"/>
      <c r="AIS11" s="187"/>
      <c r="AIT11" s="187"/>
      <c r="AIU11" s="187"/>
      <c r="AIV11" s="187"/>
      <c r="AIW11" s="187"/>
      <c r="AIX11" s="187"/>
      <c r="AIY11" s="187"/>
      <c r="AIZ11" s="187"/>
      <c r="AJA11" s="187"/>
      <c r="AJB11" s="187"/>
      <c r="AJC11" s="187"/>
      <c r="AJD11" s="187"/>
      <c r="AJE11" s="187"/>
      <c r="AJF11" s="187"/>
      <c r="AJG11" s="187"/>
      <c r="AJH11" s="187"/>
      <c r="AJI11" s="187"/>
      <c r="AJJ11" s="187"/>
      <c r="AJK11" s="187"/>
      <c r="AJL11" s="187"/>
      <c r="AJM11" s="187"/>
      <c r="AJN11" s="187"/>
      <c r="AJO11" s="187"/>
      <c r="AJP11" s="187"/>
      <c r="AJQ11" s="187"/>
      <c r="AJR11" s="187"/>
      <c r="AJS11" s="187"/>
      <c r="AJT11" s="187"/>
      <c r="AJU11" s="187"/>
      <c r="AJV11" s="187"/>
      <c r="AJW11" s="187"/>
      <c r="AJX11" s="187"/>
      <c r="AJY11" s="187"/>
      <c r="AJZ11" s="187"/>
      <c r="AKA11" s="187"/>
      <c r="AKB11" s="187"/>
      <c r="AKC11" s="187"/>
      <c r="AKD11" s="187"/>
      <c r="AKE11" s="187"/>
      <c r="AKF11" s="187"/>
      <c r="AKG11" s="187"/>
      <c r="AKH11" s="187"/>
      <c r="AKI11" s="187"/>
      <c r="AKJ11" s="187"/>
      <c r="AKK11" s="187"/>
      <c r="AKL11" s="187"/>
      <c r="AKM11" s="187"/>
      <c r="AKN11" s="187"/>
      <c r="AKO11" s="187"/>
      <c r="AKP11" s="187"/>
      <c r="AKQ11" s="187"/>
      <c r="AKR11" s="187"/>
      <c r="AKS11" s="187"/>
      <c r="AKT11" s="187"/>
      <c r="AKU11" s="187"/>
      <c r="AKV11" s="187"/>
      <c r="AKW11" s="187"/>
      <c r="AKX11" s="187"/>
      <c r="AKY11" s="187"/>
      <c r="AKZ11" s="187"/>
      <c r="ALA11" s="187"/>
      <c r="ALB11" s="187"/>
      <c r="ALC11" s="187"/>
      <c r="ALD11" s="187"/>
      <c r="ALE11" s="187"/>
      <c r="ALF11" s="187"/>
      <c r="ALG11" s="187"/>
      <c r="ALH11" s="187"/>
      <c r="ALI11" s="187"/>
      <c r="ALJ11" s="187"/>
      <c r="ALK11" s="187"/>
      <c r="ALL11" s="187"/>
      <c r="ALM11" s="187"/>
      <c r="ALN11" s="187"/>
      <c r="ALO11" s="187"/>
      <c r="ALP11" s="187"/>
      <c r="ALQ11" s="187"/>
      <c r="ALR11" s="187"/>
      <c r="ALS11" s="187"/>
      <c r="ALT11" s="187"/>
      <c r="ALU11" s="187"/>
      <c r="ALV11" s="187"/>
      <c r="ALW11" s="187"/>
      <c r="ALX11" s="187"/>
      <c r="ALY11" s="187"/>
      <c r="ALZ11" s="187"/>
      <c r="AMA11" s="187"/>
      <c r="AMB11" s="187"/>
      <c r="AMC11" s="187"/>
      <c r="AMD11" s="187"/>
      <c r="AME11" s="187"/>
      <c r="AMF11" s="187"/>
      <c r="AMG11" s="187"/>
      <c r="AMH11" s="187"/>
      <c r="AMI11" s="187"/>
      <c r="AMJ11" s="187"/>
    </row>
    <row r="12" spans="1:1024" ht="19.5" customHeight="1">
      <c r="A12" s="187"/>
      <c r="B12" s="179">
        <v>6</v>
      </c>
      <c r="C12" s="180" t="s">
        <v>413</v>
      </c>
      <c r="D12" s="188" t="s">
        <v>414</v>
      </c>
      <c r="E12" s="186"/>
      <c r="F12" s="187"/>
      <c r="G12" s="187"/>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87"/>
      <c r="AG12" s="187"/>
      <c r="AH12" s="187"/>
      <c r="AI12" s="187"/>
      <c r="AJ12" s="187"/>
      <c r="AK12" s="187"/>
      <c r="AL12" s="187"/>
      <c r="AM12" s="187"/>
      <c r="AN12" s="187"/>
      <c r="AO12" s="187"/>
      <c r="AP12" s="187"/>
      <c r="AQ12" s="187"/>
      <c r="AR12" s="187"/>
      <c r="AS12" s="187"/>
      <c r="AT12" s="187"/>
      <c r="AU12" s="187"/>
      <c r="AV12" s="187"/>
      <c r="AW12" s="187"/>
      <c r="AX12" s="187"/>
      <c r="AY12" s="187"/>
      <c r="AZ12" s="187"/>
      <c r="BA12" s="187"/>
      <c r="BB12" s="187"/>
      <c r="BC12" s="187"/>
      <c r="BD12" s="187"/>
      <c r="BE12" s="187"/>
      <c r="BF12" s="187"/>
      <c r="BG12" s="187"/>
      <c r="BH12" s="187"/>
      <c r="BI12" s="187"/>
      <c r="BJ12" s="187"/>
      <c r="BK12" s="187"/>
      <c r="BL12" s="187"/>
      <c r="BM12" s="187"/>
      <c r="BN12" s="187"/>
      <c r="BO12" s="187"/>
      <c r="BP12" s="187"/>
      <c r="BQ12" s="187"/>
      <c r="BR12" s="187"/>
      <c r="BS12" s="187"/>
      <c r="BT12" s="187"/>
      <c r="BU12" s="187"/>
      <c r="BV12" s="187"/>
      <c r="BW12" s="187"/>
      <c r="BX12" s="187"/>
      <c r="BY12" s="187"/>
      <c r="BZ12" s="187"/>
      <c r="CA12" s="187"/>
      <c r="CB12" s="187"/>
      <c r="CC12" s="187"/>
      <c r="CD12" s="187"/>
      <c r="CE12" s="187"/>
      <c r="CF12" s="187"/>
      <c r="CG12" s="187"/>
      <c r="CH12" s="187"/>
      <c r="CI12" s="187"/>
      <c r="CJ12" s="187"/>
      <c r="CK12" s="187"/>
      <c r="CL12" s="187"/>
      <c r="CM12" s="187"/>
      <c r="CN12" s="187"/>
      <c r="CO12" s="187"/>
      <c r="CP12" s="187"/>
      <c r="CQ12" s="187"/>
      <c r="CR12" s="187"/>
      <c r="CS12" s="187"/>
      <c r="CT12" s="187"/>
      <c r="CU12" s="187"/>
      <c r="CV12" s="187"/>
      <c r="CW12" s="187"/>
      <c r="CX12" s="187"/>
      <c r="CY12" s="187"/>
      <c r="CZ12" s="187"/>
      <c r="DA12" s="187"/>
      <c r="DB12" s="187"/>
      <c r="DC12" s="187"/>
      <c r="DD12" s="187"/>
      <c r="DE12" s="187"/>
      <c r="DF12" s="187"/>
      <c r="DG12" s="187"/>
      <c r="DH12" s="187"/>
      <c r="DI12" s="187"/>
      <c r="DJ12" s="187"/>
      <c r="DK12" s="187"/>
      <c r="DL12" s="187"/>
      <c r="DM12" s="187"/>
      <c r="DN12" s="187"/>
      <c r="DO12" s="187"/>
      <c r="DP12" s="187"/>
      <c r="DQ12" s="187"/>
      <c r="DR12" s="187"/>
      <c r="DS12" s="187"/>
      <c r="DT12" s="187"/>
      <c r="DU12" s="187"/>
      <c r="DV12" s="187"/>
      <c r="DW12" s="187"/>
      <c r="DX12" s="187"/>
      <c r="DY12" s="187"/>
      <c r="DZ12" s="187"/>
      <c r="EA12" s="187"/>
      <c r="EB12" s="187"/>
      <c r="EC12" s="187"/>
      <c r="ED12" s="187"/>
      <c r="EE12" s="187"/>
      <c r="EF12" s="187"/>
      <c r="EG12" s="187"/>
      <c r="EH12" s="187"/>
      <c r="EI12" s="187"/>
      <c r="EJ12" s="187"/>
      <c r="EK12" s="187"/>
      <c r="EL12" s="187"/>
      <c r="EM12" s="187"/>
      <c r="EN12" s="187"/>
      <c r="EO12" s="187"/>
      <c r="EP12" s="187"/>
      <c r="EQ12" s="187"/>
      <c r="ER12" s="187"/>
      <c r="ES12" s="187"/>
      <c r="ET12" s="187"/>
      <c r="EU12" s="187"/>
      <c r="EV12" s="187"/>
      <c r="EW12" s="187"/>
      <c r="EX12" s="187"/>
      <c r="EY12" s="187"/>
      <c r="EZ12" s="187"/>
      <c r="FA12" s="187"/>
      <c r="FB12" s="187"/>
      <c r="FC12" s="187"/>
      <c r="FD12" s="187"/>
      <c r="FE12" s="187"/>
      <c r="FF12" s="187"/>
      <c r="FG12" s="187"/>
      <c r="FH12" s="187"/>
      <c r="FI12" s="187"/>
      <c r="FJ12" s="187"/>
      <c r="FK12" s="187"/>
      <c r="FL12" s="187"/>
      <c r="FM12" s="187"/>
      <c r="FN12" s="187"/>
      <c r="FO12" s="187"/>
      <c r="FP12" s="187"/>
      <c r="FQ12" s="187"/>
      <c r="FR12" s="187"/>
      <c r="FS12" s="187"/>
      <c r="FT12" s="187"/>
      <c r="FU12" s="187"/>
      <c r="FV12" s="187"/>
      <c r="FW12" s="187"/>
      <c r="FX12" s="187"/>
      <c r="FY12" s="187"/>
      <c r="FZ12" s="187"/>
      <c r="GA12" s="187"/>
      <c r="GB12" s="187"/>
      <c r="GC12" s="187"/>
      <c r="GD12" s="187"/>
      <c r="GE12" s="187"/>
      <c r="GF12" s="187"/>
      <c r="GG12" s="187"/>
      <c r="GH12" s="187"/>
      <c r="GI12" s="187"/>
      <c r="GJ12" s="187"/>
      <c r="GK12" s="187"/>
      <c r="GL12" s="187"/>
      <c r="GM12" s="187"/>
      <c r="GN12" s="187"/>
      <c r="GO12" s="187"/>
      <c r="GP12" s="187"/>
      <c r="GQ12" s="187"/>
      <c r="GR12" s="187"/>
      <c r="GS12" s="187"/>
      <c r="GT12" s="187"/>
      <c r="GU12" s="187"/>
      <c r="GV12" s="187"/>
      <c r="GW12" s="187"/>
      <c r="GX12" s="187"/>
      <c r="GY12" s="187"/>
      <c r="GZ12" s="187"/>
      <c r="HA12" s="187"/>
      <c r="HB12" s="187"/>
      <c r="HC12" s="187"/>
      <c r="HD12" s="187"/>
      <c r="HE12" s="187"/>
      <c r="HF12" s="187"/>
      <c r="HG12" s="187"/>
      <c r="HH12" s="187"/>
      <c r="HI12" s="187"/>
      <c r="HJ12" s="187"/>
      <c r="HK12" s="187"/>
      <c r="HL12" s="187"/>
      <c r="HM12" s="187"/>
      <c r="HN12" s="187"/>
      <c r="HO12" s="187"/>
      <c r="HP12" s="187"/>
      <c r="HQ12" s="187"/>
      <c r="HR12" s="187"/>
      <c r="HS12" s="187"/>
      <c r="HT12" s="187"/>
      <c r="HU12" s="187"/>
      <c r="HV12" s="187"/>
      <c r="HW12" s="187"/>
      <c r="HX12" s="187"/>
      <c r="HY12" s="187"/>
      <c r="HZ12" s="187"/>
      <c r="IA12" s="187"/>
      <c r="IB12" s="187"/>
      <c r="IC12" s="187"/>
      <c r="ID12" s="187"/>
      <c r="IE12" s="187"/>
      <c r="IF12" s="187"/>
      <c r="IG12" s="187"/>
      <c r="IH12" s="187"/>
      <c r="II12" s="187"/>
      <c r="IJ12" s="187"/>
      <c r="IK12" s="187"/>
      <c r="IL12" s="187"/>
      <c r="IM12" s="187"/>
      <c r="IN12" s="187"/>
      <c r="IO12" s="187"/>
      <c r="IP12" s="187"/>
      <c r="IQ12" s="187"/>
      <c r="IR12" s="187"/>
      <c r="IS12" s="187"/>
      <c r="IT12" s="187"/>
      <c r="IU12" s="187"/>
      <c r="IV12" s="187"/>
      <c r="IW12" s="187"/>
      <c r="IX12" s="187"/>
      <c r="IY12" s="187"/>
      <c r="IZ12" s="187"/>
      <c r="JA12" s="187"/>
      <c r="JB12" s="187"/>
      <c r="JC12" s="187"/>
      <c r="JD12" s="187"/>
      <c r="JE12" s="187"/>
      <c r="JF12" s="187"/>
      <c r="JG12" s="187"/>
      <c r="JH12" s="187"/>
      <c r="JI12" s="187"/>
      <c r="JJ12" s="187"/>
      <c r="JK12" s="187"/>
      <c r="JL12" s="187"/>
      <c r="JM12" s="187"/>
      <c r="JN12" s="187"/>
      <c r="JO12" s="187"/>
      <c r="JP12" s="187"/>
      <c r="JQ12" s="187"/>
      <c r="JR12" s="187"/>
      <c r="JS12" s="187"/>
      <c r="JT12" s="187"/>
      <c r="JU12" s="187"/>
      <c r="JV12" s="187"/>
      <c r="JW12" s="187"/>
      <c r="JX12" s="187"/>
      <c r="JY12" s="187"/>
      <c r="JZ12" s="187"/>
      <c r="KA12" s="187"/>
      <c r="KB12" s="187"/>
      <c r="KC12" s="187"/>
      <c r="KD12" s="187"/>
      <c r="KE12" s="187"/>
      <c r="KF12" s="187"/>
      <c r="KG12" s="187"/>
      <c r="KH12" s="187"/>
      <c r="KI12" s="187"/>
      <c r="KJ12" s="187"/>
      <c r="KK12" s="187"/>
      <c r="KL12" s="187"/>
      <c r="KM12" s="187"/>
      <c r="KN12" s="187"/>
      <c r="KO12" s="187"/>
      <c r="KP12" s="187"/>
      <c r="KQ12" s="187"/>
      <c r="KR12" s="187"/>
      <c r="KS12" s="187"/>
      <c r="KT12" s="187"/>
      <c r="KU12" s="187"/>
      <c r="KV12" s="187"/>
      <c r="KW12" s="187"/>
      <c r="KX12" s="187"/>
      <c r="KY12" s="187"/>
      <c r="KZ12" s="187"/>
      <c r="LA12" s="187"/>
      <c r="LB12" s="187"/>
      <c r="LC12" s="187"/>
      <c r="LD12" s="187"/>
      <c r="LE12" s="187"/>
      <c r="LF12" s="187"/>
      <c r="LG12" s="187"/>
      <c r="LH12" s="187"/>
      <c r="LI12" s="187"/>
      <c r="LJ12" s="187"/>
      <c r="LK12" s="187"/>
      <c r="LL12" s="187"/>
      <c r="LM12" s="187"/>
      <c r="LN12" s="187"/>
      <c r="LO12" s="187"/>
      <c r="LP12" s="187"/>
      <c r="LQ12" s="187"/>
      <c r="LR12" s="187"/>
      <c r="LS12" s="187"/>
      <c r="LT12" s="187"/>
      <c r="LU12" s="187"/>
      <c r="LV12" s="187"/>
      <c r="LW12" s="187"/>
      <c r="LX12" s="187"/>
      <c r="LY12" s="187"/>
      <c r="LZ12" s="187"/>
      <c r="MA12" s="187"/>
      <c r="MB12" s="187"/>
      <c r="MC12" s="187"/>
      <c r="MD12" s="187"/>
      <c r="ME12" s="187"/>
      <c r="MF12" s="187"/>
      <c r="MG12" s="187"/>
      <c r="MH12" s="187"/>
      <c r="MI12" s="187"/>
      <c r="MJ12" s="187"/>
      <c r="MK12" s="187"/>
      <c r="ML12" s="187"/>
      <c r="MM12" s="187"/>
      <c r="MN12" s="187"/>
      <c r="MO12" s="187"/>
      <c r="MP12" s="187"/>
      <c r="MQ12" s="187"/>
      <c r="MR12" s="187"/>
      <c r="MS12" s="187"/>
      <c r="MT12" s="187"/>
      <c r="MU12" s="187"/>
      <c r="MV12" s="187"/>
      <c r="MW12" s="187"/>
      <c r="MX12" s="187"/>
      <c r="MY12" s="187"/>
      <c r="MZ12" s="187"/>
      <c r="NA12" s="187"/>
      <c r="NB12" s="187"/>
      <c r="NC12" s="187"/>
      <c r="ND12" s="187"/>
      <c r="NE12" s="187"/>
      <c r="NF12" s="187"/>
      <c r="NG12" s="187"/>
      <c r="NH12" s="187"/>
      <c r="NI12" s="187"/>
      <c r="NJ12" s="187"/>
      <c r="NK12" s="187"/>
      <c r="NL12" s="187"/>
      <c r="NM12" s="187"/>
      <c r="NN12" s="187"/>
      <c r="NO12" s="187"/>
      <c r="NP12" s="187"/>
      <c r="NQ12" s="187"/>
      <c r="NR12" s="187"/>
      <c r="NS12" s="187"/>
      <c r="NT12" s="187"/>
      <c r="NU12" s="187"/>
      <c r="NV12" s="187"/>
      <c r="NW12" s="187"/>
      <c r="NX12" s="187"/>
      <c r="NY12" s="187"/>
      <c r="NZ12" s="187"/>
      <c r="OA12" s="187"/>
      <c r="OB12" s="187"/>
      <c r="OC12" s="187"/>
      <c r="OD12" s="187"/>
      <c r="OE12" s="187"/>
      <c r="OF12" s="187"/>
      <c r="OG12" s="187"/>
      <c r="OH12" s="187"/>
      <c r="OI12" s="187"/>
      <c r="OJ12" s="187"/>
      <c r="OK12" s="187"/>
      <c r="OL12" s="187"/>
      <c r="OM12" s="187"/>
      <c r="ON12" s="187"/>
      <c r="OO12" s="187"/>
      <c r="OP12" s="187"/>
      <c r="OQ12" s="187"/>
      <c r="OR12" s="187"/>
      <c r="OS12" s="187"/>
      <c r="OT12" s="187"/>
      <c r="OU12" s="187"/>
      <c r="OV12" s="187"/>
      <c r="OW12" s="187"/>
      <c r="OX12" s="187"/>
      <c r="OY12" s="187"/>
      <c r="OZ12" s="187"/>
      <c r="PA12" s="187"/>
      <c r="PB12" s="187"/>
      <c r="PC12" s="187"/>
      <c r="PD12" s="187"/>
      <c r="PE12" s="187"/>
      <c r="PF12" s="187"/>
      <c r="PG12" s="187"/>
      <c r="PH12" s="187"/>
      <c r="PI12" s="187"/>
      <c r="PJ12" s="187"/>
      <c r="PK12" s="187"/>
      <c r="PL12" s="187"/>
      <c r="PM12" s="187"/>
      <c r="PN12" s="187"/>
      <c r="PO12" s="187"/>
      <c r="PP12" s="187"/>
      <c r="PQ12" s="187"/>
      <c r="PR12" s="187"/>
      <c r="PS12" s="187"/>
      <c r="PT12" s="187"/>
      <c r="PU12" s="187"/>
      <c r="PV12" s="187"/>
      <c r="PW12" s="187"/>
      <c r="PX12" s="187"/>
      <c r="PY12" s="187"/>
      <c r="PZ12" s="187"/>
      <c r="QA12" s="187"/>
      <c r="QB12" s="187"/>
      <c r="QC12" s="187"/>
      <c r="QD12" s="187"/>
      <c r="QE12" s="187"/>
      <c r="QF12" s="187"/>
      <c r="QG12" s="187"/>
      <c r="QH12" s="187"/>
      <c r="QI12" s="187"/>
      <c r="QJ12" s="187"/>
      <c r="QK12" s="187"/>
      <c r="QL12" s="187"/>
      <c r="QM12" s="187"/>
      <c r="QN12" s="187"/>
      <c r="QO12" s="187"/>
      <c r="QP12" s="187"/>
      <c r="QQ12" s="187"/>
      <c r="QR12" s="187"/>
      <c r="QS12" s="187"/>
      <c r="QT12" s="187"/>
      <c r="QU12" s="187"/>
      <c r="QV12" s="187"/>
      <c r="QW12" s="187"/>
      <c r="QX12" s="187"/>
      <c r="QY12" s="187"/>
      <c r="QZ12" s="187"/>
      <c r="RA12" s="187"/>
      <c r="RB12" s="187"/>
      <c r="RC12" s="187"/>
      <c r="RD12" s="187"/>
      <c r="RE12" s="187"/>
      <c r="RF12" s="187"/>
      <c r="RG12" s="187"/>
      <c r="RH12" s="187"/>
      <c r="RI12" s="187"/>
      <c r="RJ12" s="187"/>
      <c r="RK12" s="187"/>
      <c r="RL12" s="187"/>
      <c r="RM12" s="187"/>
      <c r="RN12" s="187"/>
      <c r="RO12" s="187"/>
      <c r="RP12" s="187"/>
      <c r="RQ12" s="187"/>
      <c r="RR12" s="187"/>
      <c r="RS12" s="187"/>
      <c r="RT12" s="187"/>
      <c r="RU12" s="187"/>
      <c r="RV12" s="187"/>
      <c r="RW12" s="187"/>
      <c r="RX12" s="187"/>
      <c r="RY12" s="187"/>
      <c r="RZ12" s="187"/>
      <c r="SA12" s="187"/>
      <c r="SB12" s="187"/>
      <c r="SC12" s="187"/>
      <c r="SD12" s="187"/>
      <c r="SE12" s="187"/>
      <c r="SF12" s="187"/>
      <c r="SG12" s="187"/>
      <c r="SH12" s="187"/>
      <c r="SI12" s="187"/>
      <c r="SJ12" s="187"/>
      <c r="SK12" s="187"/>
      <c r="SL12" s="187"/>
      <c r="SM12" s="187"/>
      <c r="SN12" s="187"/>
      <c r="SO12" s="187"/>
      <c r="SP12" s="187"/>
      <c r="SQ12" s="187"/>
      <c r="SR12" s="187"/>
      <c r="SS12" s="187"/>
      <c r="ST12" s="187"/>
      <c r="SU12" s="187"/>
      <c r="SV12" s="187"/>
      <c r="SW12" s="187"/>
      <c r="SX12" s="187"/>
      <c r="SY12" s="187"/>
      <c r="SZ12" s="187"/>
      <c r="TA12" s="187"/>
      <c r="TB12" s="187"/>
      <c r="TC12" s="187"/>
      <c r="TD12" s="187"/>
      <c r="TE12" s="187"/>
      <c r="TF12" s="187"/>
      <c r="TG12" s="187"/>
      <c r="TH12" s="187"/>
      <c r="TI12" s="187"/>
      <c r="TJ12" s="187"/>
      <c r="TK12" s="187"/>
      <c r="TL12" s="187"/>
      <c r="TM12" s="187"/>
      <c r="TN12" s="187"/>
      <c r="TO12" s="187"/>
      <c r="TP12" s="187"/>
      <c r="TQ12" s="187"/>
      <c r="TR12" s="187"/>
      <c r="TS12" s="187"/>
      <c r="TT12" s="187"/>
      <c r="TU12" s="187"/>
      <c r="TV12" s="187"/>
      <c r="TW12" s="187"/>
      <c r="TX12" s="187"/>
      <c r="TY12" s="187"/>
      <c r="TZ12" s="187"/>
      <c r="UA12" s="187"/>
      <c r="UB12" s="187"/>
      <c r="UC12" s="187"/>
      <c r="UD12" s="187"/>
      <c r="UE12" s="187"/>
      <c r="UF12" s="187"/>
      <c r="UG12" s="187"/>
      <c r="UH12" s="187"/>
      <c r="UI12" s="187"/>
      <c r="UJ12" s="187"/>
      <c r="UK12" s="187"/>
      <c r="UL12" s="187"/>
      <c r="UM12" s="187"/>
      <c r="UN12" s="187"/>
      <c r="UO12" s="187"/>
      <c r="UP12" s="187"/>
      <c r="UQ12" s="187"/>
      <c r="UR12" s="187"/>
      <c r="US12" s="187"/>
      <c r="UT12" s="187"/>
      <c r="UU12" s="187"/>
      <c r="UV12" s="187"/>
      <c r="UW12" s="187"/>
      <c r="UX12" s="187"/>
      <c r="UY12" s="187"/>
      <c r="UZ12" s="187"/>
      <c r="VA12" s="187"/>
      <c r="VB12" s="187"/>
      <c r="VC12" s="187"/>
      <c r="VD12" s="187"/>
      <c r="VE12" s="187"/>
      <c r="VF12" s="187"/>
      <c r="VG12" s="187"/>
      <c r="VH12" s="187"/>
      <c r="VI12" s="187"/>
      <c r="VJ12" s="187"/>
      <c r="VK12" s="187"/>
      <c r="VL12" s="187"/>
      <c r="VM12" s="187"/>
      <c r="VN12" s="187"/>
      <c r="VO12" s="187"/>
      <c r="VP12" s="187"/>
      <c r="VQ12" s="187"/>
      <c r="VR12" s="187"/>
      <c r="VS12" s="187"/>
      <c r="VT12" s="187"/>
      <c r="VU12" s="187"/>
      <c r="VV12" s="187"/>
      <c r="VW12" s="187"/>
      <c r="VX12" s="187"/>
      <c r="VY12" s="187"/>
      <c r="VZ12" s="187"/>
      <c r="WA12" s="187"/>
      <c r="WB12" s="187"/>
      <c r="WC12" s="187"/>
      <c r="WD12" s="187"/>
      <c r="WE12" s="187"/>
      <c r="WF12" s="187"/>
      <c r="WG12" s="187"/>
      <c r="WH12" s="187"/>
      <c r="WI12" s="187"/>
      <c r="WJ12" s="187"/>
      <c r="WK12" s="187"/>
      <c r="WL12" s="187"/>
      <c r="WM12" s="187"/>
      <c r="WN12" s="187"/>
      <c r="WO12" s="187"/>
      <c r="WP12" s="187"/>
      <c r="WQ12" s="187"/>
      <c r="WR12" s="187"/>
      <c r="WS12" s="187"/>
      <c r="WT12" s="187"/>
      <c r="WU12" s="187"/>
      <c r="WV12" s="187"/>
      <c r="WW12" s="187"/>
      <c r="WX12" s="187"/>
      <c r="WY12" s="187"/>
      <c r="WZ12" s="187"/>
      <c r="XA12" s="187"/>
      <c r="XB12" s="187"/>
      <c r="XC12" s="187"/>
      <c r="XD12" s="187"/>
      <c r="XE12" s="187"/>
      <c r="XF12" s="187"/>
      <c r="XG12" s="187"/>
      <c r="XH12" s="187"/>
      <c r="XI12" s="187"/>
      <c r="XJ12" s="187"/>
      <c r="XK12" s="187"/>
      <c r="XL12" s="187"/>
      <c r="XM12" s="187"/>
      <c r="XN12" s="187"/>
      <c r="XO12" s="187"/>
      <c r="XP12" s="187"/>
      <c r="XQ12" s="187"/>
      <c r="XR12" s="187"/>
      <c r="XS12" s="187"/>
      <c r="XT12" s="187"/>
      <c r="XU12" s="187"/>
      <c r="XV12" s="187"/>
      <c r="XW12" s="187"/>
      <c r="XX12" s="187"/>
      <c r="XY12" s="187"/>
      <c r="XZ12" s="187"/>
      <c r="YA12" s="187"/>
      <c r="YB12" s="187"/>
      <c r="YC12" s="187"/>
      <c r="YD12" s="187"/>
      <c r="YE12" s="187"/>
      <c r="YF12" s="187"/>
      <c r="YG12" s="187"/>
      <c r="YH12" s="187"/>
      <c r="YI12" s="187"/>
      <c r="YJ12" s="187"/>
      <c r="YK12" s="187"/>
      <c r="YL12" s="187"/>
      <c r="YM12" s="187"/>
      <c r="YN12" s="187"/>
      <c r="YO12" s="187"/>
      <c r="YP12" s="187"/>
      <c r="YQ12" s="187"/>
      <c r="YR12" s="187"/>
      <c r="YS12" s="187"/>
      <c r="YT12" s="187"/>
      <c r="YU12" s="187"/>
      <c r="YV12" s="187"/>
      <c r="YW12" s="187"/>
      <c r="YX12" s="187"/>
      <c r="YY12" s="187"/>
      <c r="YZ12" s="187"/>
      <c r="ZA12" s="187"/>
      <c r="ZB12" s="187"/>
      <c r="ZC12" s="187"/>
      <c r="ZD12" s="187"/>
      <c r="ZE12" s="187"/>
      <c r="ZF12" s="187"/>
      <c r="ZG12" s="187"/>
      <c r="ZH12" s="187"/>
      <c r="ZI12" s="187"/>
      <c r="ZJ12" s="187"/>
      <c r="ZK12" s="187"/>
      <c r="ZL12" s="187"/>
      <c r="ZM12" s="187"/>
      <c r="ZN12" s="187"/>
      <c r="ZO12" s="187"/>
      <c r="ZP12" s="187"/>
      <c r="ZQ12" s="187"/>
      <c r="ZR12" s="187"/>
      <c r="ZS12" s="187"/>
      <c r="ZT12" s="187"/>
      <c r="ZU12" s="187"/>
      <c r="ZV12" s="187"/>
      <c r="ZW12" s="187"/>
      <c r="ZX12" s="187"/>
      <c r="ZY12" s="187"/>
      <c r="ZZ12" s="187"/>
      <c r="AAA12" s="187"/>
      <c r="AAB12" s="187"/>
      <c r="AAC12" s="187"/>
      <c r="AAD12" s="187"/>
      <c r="AAE12" s="187"/>
      <c r="AAF12" s="187"/>
      <c r="AAG12" s="187"/>
      <c r="AAH12" s="187"/>
      <c r="AAI12" s="187"/>
      <c r="AAJ12" s="187"/>
      <c r="AAK12" s="187"/>
      <c r="AAL12" s="187"/>
      <c r="AAM12" s="187"/>
      <c r="AAN12" s="187"/>
      <c r="AAO12" s="187"/>
      <c r="AAP12" s="187"/>
      <c r="AAQ12" s="187"/>
      <c r="AAR12" s="187"/>
      <c r="AAS12" s="187"/>
      <c r="AAT12" s="187"/>
      <c r="AAU12" s="187"/>
      <c r="AAV12" s="187"/>
      <c r="AAW12" s="187"/>
      <c r="AAX12" s="187"/>
      <c r="AAY12" s="187"/>
      <c r="AAZ12" s="187"/>
      <c r="ABA12" s="187"/>
      <c r="ABB12" s="187"/>
      <c r="ABC12" s="187"/>
      <c r="ABD12" s="187"/>
      <c r="ABE12" s="187"/>
      <c r="ABF12" s="187"/>
      <c r="ABG12" s="187"/>
      <c r="ABH12" s="187"/>
      <c r="ABI12" s="187"/>
      <c r="ABJ12" s="187"/>
      <c r="ABK12" s="187"/>
      <c r="ABL12" s="187"/>
      <c r="ABM12" s="187"/>
      <c r="ABN12" s="187"/>
      <c r="ABO12" s="187"/>
      <c r="ABP12" s="187"/>
      <c r="ABQ12" s="187"/>
      <c r="ABR12" s="187"/>
      <c r="ABS12" s="187"/>
      <c r="ABT12" s="187"/>
      <c r="ABU12" s="187"/>
      <c r="ABV12" s="187"/>
      <c r="ABW12" s="187"/>
      <c r="ABX12" s="187"/>
      <c r="ABY12" s="187"/>
      <c r="ABZ12" s="187"/>
      <c r="ACA12" s="187"/>
      <c r="ACB12" s="187"/>
      <c r="ACC12" s="187"/>
      <c r="ACD12" s="187"/>
      <c r="ACE12" s="187"/>
      <c r="ACF12" s="187"/>
      <c r="ACG12" s="187"/>
      <c r="ACH12" s="187"/>
      <c r="ACI12" s="187"/>
      <c r="ACJ12" s="187"/>
      <c r="ACK12" s="187"/>
      <c r="ACL12" s="187"/>
      <c r="ACM12" s="187"/>
      <c r="ACN12" s="187"/>
      <c r="ACO12" s="187"/>
      <c r="ACP12" s="187"/>
      <c r="ACQ12" s="187"/>
      <c r="ACR12" s="187"/>
      <c r="ACS12" s="187"/>
      <c r="ACT12" s="187"/>
      <c r="ACU12" s="187"/>
      <c r="ACV12" s="187"/>
      <c r="ACW12" s="187"/>
      <c r="ACX12" s="187"/>
      <c r="ACY12" s="187"/>
      <c r="ACZ12" s="187"/>
      <c r="ADA12" s="187"/>
      <c r="ADB12" s="187"/>
      <c r="ADC12" s="187"/>
      <c r="ADD12" s="187"/>
      <c r="ADE12" s="187"/>
      <c r="ADF12" s="187"/>
      <c r="ADG12" s="187"/>
      <c r="ADH12" s="187"/>
      <c r="ADI12" s="187"/>
      <c r="ADJ12" s="187"/>
      <c r="ADK12" s="187"/>
      <c r="ADL12" s="187"/>
      <c r="ADM12" s="187"/>
      <c r="ADN12" s="187"/>
      <c r="ADO12" s="187"/>
      <c r="ADP12" s="187"/>
      <c r="ADQ12" s="187"/>
      <c r="ADR12" s="187"/>
      <c r="ADS12" s="187"/>
      <c r="ADT12" s="187"/>
      <c r="ADU12" s="187"/>
      <c r="ADV12" s="187"/>
      <c r="ADW12" s="187"/>
      <c r="ADX12" s="187"/>
      <c r="ADY12" s="187"/>
      <c r="ADZ12" s="187"/>
      <c r="AEA12" s="187"/>
      <c r="AEB12" s="187"/>
      <c r="AEC12" s="187"/>
      <c r="AED12" s="187"/>
      <c r="AEE12" s="187"/>
      <c r="AEF12" s="187"/>
      <c r="AEG12" s="187"/>
      <c r="AEH12" s="187"/>
      <c r="AEI12" s="187"/>
      <c r="AEJ12" s="187"/>
      <c r="AEK12" s="187"/>
      <c r="AEL12" s="187"/>
      <c r="AEM12" s="187"/>
      <c r="AEN12" s="187"/>
      <c r="AEO12" s="187"/>
      <c r="AEP12" s="187"/>
      <c r="AEQ12" s="187"/>
      <c r="AER12" s="187"/>
      <c r="AES12" s="187"/>
      <c r="AET12" s="187"/>
      <c r="AEU12" s="187"/>
      <c r="AEV12" s="187"/>
      <c r="AEW12" s="187"/>
      <c r="AEX12" s="187"/>
      <c r="AEY12" s="187"/>
      <c r="AEZ12" s="187"/>
      <c r="AFA12" s="187"/>
      <c r="AFB12" s="187"/>
      <c r="AFC12" s="187"/>
      <c r="AFD12" s="187"/>
      <c r="AFE12" s="187"/>
      <c r="AFF12" s="187"/>
      <c r="AFG12" s="187"/>
      <c r="AFH12" s="187"/>
      <c r="AFI12" s="187"/>
      <c r="AFJ12" s="187"/>
      <c r="AFK12" s="187"/>
      <c r="AFL12" s="187"/>
      <c r="AFM12" s="187"/>
      <c r="AFN12" s="187"/>
      <c r="AFO12" s="187"/>
      <c r="AFP12" s="187"/>
      <c r="AFQ12" s="187"/>
      <c r="AFR12" s="187"/>
      <c r="AFS12" s="187"/>
      <c r="AFT12" s="187"/>
      <c r="AFU12" s="187"/>
      <c r="AFV12" s="187"/>
      <c r="AFW12" s="187"/>
      <c r="AFX12" s="187"/>
      <c r="AFY12" s="187"/>
      <c r="AFZ12" s="187"/>
      <c r="AGA12" s="187"/>
      <c r="AGB12" s="187"/>
      <c r="AGC12" s="187"/>
      <c r="AGD12" s="187"/>
      <c r="AGE12" s="187"/>
      <c r="AGF12" s="187"/>
      <c r="AGG12" s="187"/>
      <c r="AGH12" s="187"/>
      <c r="AGI12" s="187"/>
      <c r="AGJ12" s="187"/>
      <c r="AGK12" s="187"/>
      <c r="AGL12" s="187"/>
      <c r="AGM12" s="187"/>
      <c r="AGN12" s="187"/>
      <c r="AGO12" s="187"/>
      <c r="AGP12" s="187"/>
      <c r="AGQ12" s="187"/>
      <c r="AGR12" s="187"/>
      <c r="AGS12" s="187"/>
      <c r="AGT12" s="187"/>
      <c r="AGU12" s="187"/>
      <c r="AGV12" s="187"/>
      <c r="AGW12" s="187"/>
      <c r="AGX12" s="187"/>
      <c r="AGY12" s="187"/>
      <c r="AGZ12" s="187"/>
      <c r="AHA12" s="187"/>
      <c r="AHB12" s="187"/>
      <c r="AHC12" s="187"/>
      <c r="AHD12" s="187"/>
      <c r="AHE12" s="187"/>
      <c r="AHF12" s="187"/>
      <c r="AHG12" s="187"/>
      <c r="AHH12" s="187"/>
      <c r="AHI12" s="187"/>
      <c r="AHJ12" s="187"/>
      <c r="AHK12" s="187"/>
      <c r="AHL12" s="187"/>
      <c r="AHM12" s="187"/>
      <c r="AHN12" s="187"/>
      <c r="AHO12" s="187"/>
      <c r="AHP12" s="187"/>
      <c r="AHQ12" s="187"/>
      <c r="AHR12" s="187"/>
      <c r="AHS12" s="187"/>
      <c r="AHT12" s="187"/>
      <c r="AHU12" s="187"/>
      <c r="AHV12" s="187"/>
      <c r="AHW12" s="187"/>
      <c r="AHX12" s="187"/>
      <c r="AHY12" s="187"/>
      <c r="AHZ12" s="187"/>
      <c r="AIA12" s="187"/>
      <c r="AIB12" s="187"/>
      <c r="AIC12" s="187"/>
      <c r="AID12" s="187"/>
      <c r="AIE12" s="187"/>
      <c r="AIF12" s="187"/>
      <c r="AIG12" s="187"/>
      <c r="AIH12" s="187"/>
      <c r="AII12" s="187"/>
      <c r="AIJ12" s="187"/>
      <c r="AIK12" s="187"/>
      <c r="AIL12" s="187"/>
      <c r="AIM12" s="187"/>
      <c r="AIN12" s="187"/>
      <c r="AIO12" s="187"/>
      <c r="AIP12" s="187"/>
      <c r="AIQ12" s="187"/>
      <c r="AIR12" s="187"/>
      <c r="AIS12" s="187"/>
      <c r="AIT12" s="187"/>
      <c r="AIU12" s="187"/>
      <c r="AIV12" s="187"/>
      <c r="AIW12" s="187"/>
      <c r="AIX12" s="187"/>
      <c r="AIY12" s="187"/>
      <c r="AIZ12" s="187"/>
      <c r="AJA12" s="187"/>
      <c r="AJB12" s="187"/>
      <c r="AJC12" s="187"/>
      <c r="AJD12" s="187"/>
      <c r="AJE12" s="187"/>
      <c r="AJF12" s="187"/>
      <c r="AJG12" s="187"/>
      <c r="AJH12" s="187"/>
      <c r="AJI12" s="187"/>
      <c r="AJJ12" s="187"/>
      <c r="AJK12" s="187"/>
      <c r="AJL12" s="187"/>
      <c r="AJM12" s="187"/>
      <c r="AJN12" s="187"/>
      <c r="AJO12" s="187"/>
      <c r="AJP12" s="187"/>
      <c r="AJQ12" s="187"/>
      <c r="AJR12" s="187"/>
      <c r="AJS12" s="187"/>
      <c r="AJT12" s="187"/>
      <c r="AJU12" s="187"/>
      <c r="AJV12" s="187"/>
      <c r="AJW12" s="187"/>
      <c r="AJX12" s="187"/>
      <c r="AJY12" s="187"/>
      <c r="AJZ12" s="187"/>
      <c r="AKA12" s="187"/>
      <c r="AKB12" s="187"/>
      <c r="AKC12" s="187"/>
      <c r="AKD12" s="187"/>
      <c r="AKE12" s="187"/>
      <c r="AKF12" s="187"/>
      <c r="AKG12" s="187"/>
      <c r="AKH12" s="187"/>
      <c r="AKI12" s="187"/>
      <c r="AKJ12" s="187"/>
      <c r="AKK12" s="187"/>
      <c r="AKL12" s="187"/>
      <c r="AKM12" s="187"/>
      <c r="AKN12" s="187"/>
      <c r="AKO12" s="187"/>
      <c r="AKP12" s="187"/>
      <c r="AKQ12" s="187"/>
      <c r="AKR12" s="187"/>
      <c r="AKS12" s="187"/>
      <c r="AKT12" s="187"/>
      <c r="AKU12" s="187"/>
      <c r="AKV12" s="187"/>
      <c r="AKW12" s="187"/>
      <c r="AKX12" s="187"/>
      <c r="AKY12" s="187"/>
      <c r="AKZ12" s="187"/>
      <c r="ALA12" s="187"/>
      <c r="ALB12" s="187"/>
      <c r="ALC12" s="187"/>
      <c r="ALD12" s="187"/>
      <c r="ALE12" s="187"/>
      <c r="ALF12" s="187"/>
      <c r="ALG12" s="187"/>
      <c r="ALH12" s="187"/>
      <c r="ALI12" s="187"/>
      <c r="ALJ12" s="187"/>
      <c r="ALK12" s="187"/>
      <c r="ALL12" s="187"/>
      <c r="ALM12" s="187"/>
      <c r="ALN12" s="187"/>
      <c r="ALO12" s="187"/>
      <c r="ALP12" s="187"/>
      <c r="ALQ12" s="187"/>
      <c r="ALR12" s="187"/>
      <c r="ALS12" s="187"/>
      <c r="ALT12" s="187"/>
      <c r="ALU12" s="187"/>
      <c r="ALV12" s="187"/>
      <c r="ALW12" s="187"/>
      <c r="ALX12" s="187"/>
      <c r="ALY12" s="187"/>
      <c r="ALZ12" s="187"/>
      <c r="AMA12" s="187"/>
      <c r="AMB12" s="187"/>
      <c r="AMC12" s="187"/>
      <c r="AMD12" s="187"/>
      <c r="AME12" s="187"/>
      <c r="AMF12" s="187"/>
      <c r="AMG12" s="187"/>
      <c r="AMH12" s="187"/>
      <c r="AMI12" s="187"/>
      <c r="AMJ12" s="187"/>
    </row>
    <row r="13" spans="1:1024" ht="19.5" customHeight="1">
      <c r="A13" s="187"/>
      <c r="B13" s="179">
        <v>7</v>
      </c>
      <c r="C13" s="180" t="s">
        <v>415</v>
      </c>
      <c r="D13" s="185" t="s">
        <v>416</v>
      </c>
      <c r="E13" s="182"/>
      <c r="F13" s="187"/>
      <c r="G13" s="187"/>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87"/>
      <c r="AG13" s="187"/>
      <c r="AH13" s="187"/>
      <c r="AI13" s="187"/>
      <c r="AJ13" s="187"/>
      <c r="AK13" s="187"/>
      <c r="AL13" s="187"/>
      <c r="AM13" s="187"/>
      <c r="AN13" s="187"/>
      <c r="AO13" s="187"/>
      <c r="AP13" s="187"/>
      <c r="AQ13" s="187"/>
      <c r="AR13" s="187"/>
      <c r="AS13" s="187"/>
      <c r="AT13" s="187"/>
      <c r="AU13" s="187"/>
      <c r="AV13" s="187"/>
      <c r="AW13" s="187"/>
      <c r="AX13" s="187"/>
      <c r="AY13" s="187"/>
      <c r="AZ13" s="187"/>
      <c r="BA13" s="187"/>
      <c r="BB13" s="187"/>
      <c r="BC13" s="187"/>
      <c r="BD13" s="187"/>
      <c r="BE13" s="187"/>
      <c r="BF13" s="187"/>
      <c r="BG13" s="187"/>
      <c r="BH13" s="187"/>
      <c r="BI13" s="187"/>
      <c r="BJ13" s="187"/>
      <c r="BK13" s="187"/>
      <c r="BL13" s="187"/>
      <c r="BM13" s="187"/>
      <c r="BN13" s="187"/>
      <c r="BO13" s="187"/>
      <c r="BP13" s="187"/>
      <c r="BQ13" s="187"/>
      <c r="BR13" s="187"/>
      <c r="BS13" s="187"/>
      <c r="BT13" s="187"/>
      <c r="BU13" s="187"/>
      <c r="BV13" s="187"/>
      <c r="BW13" s="187"/>
      <c r="BX13" s="187"/>
      <c r="BY13" s="187"/>
      <c r="BZ13" s="187"/>
      <c r="CA13" s="187"/>
      <c r="CB13" s="187"/>
      <c r="CC13" s="187"/>
      <c r="CD13" s="187"/>
      <c r="CE13" s="187"/>
      <c r="CF13" s="187"/>
      <c r="CG13" s="187"/>
      <c r="CH13" s="187"/>
      <c r="CI13" s="187"/>
      <c r="CJ13" s="187"/>
      <c r="CK13" s="187"/>
      <c r="CL13" s="187"/>
      <c r="CM13" s="187"/>
      <c r="CN13" s="187"/>
      <c r="CO13" s="187"/>
      <c r="CP13" s="187"/>
      <c r="CQ13" s="187"/>
      <c r="CR13" s="187"/>
      <c r="CS13" s="187"/>
      <c r="CT13" s="187"/>
      <c r="CU13" s="187"/>
      <c r="CV13" s="187"/>
      <c r="CW13" s="187"/>
      <c r="CX13" s="187"/>
      <c r="CY13" s="187"/>
      <c r="CZ13" s="187"/>
      <c r="DA13" s="187"/>
      <c r="DB13" s="187"/>
      <c r="DC13" s="187"/>
      <c r="DD13" s="187"/>
      <c r="DE13" s="187"/>
      <c r="DF13" s="187"/>
      <c r="DG13" s="187"/>
      <c r="DH13" s="187"/>
      <c r="DI13" s="187"/>
      <c r="DJ13" s="187"/>
      <c r="DK13" s="187"/>
      <c r="DL13" s="187"/>
      <c r="DM13" s="187"/>
      <c r="DN13" s="187"/>
      <c r="DO13" s="187"/>
      <c r="DP13" s="187"/>
      <c r="DQ13" s="187"/>
      <c r="DR13" s="187"/>
      <c r="DS13" s="187"/>
      <c r="DT13" s="187"/>
      <c r="DU13" s="187"/>
      <c r="DV13" s="187"/>
      <c r="DW13" s="187"/>
      <c r="DX13" s="187"/>
      <c r="DY13" s="187"/>
      <c r="DZ13" s="187"/>
      <c r="EA13" s="187"/>
      <c r="EB13" s="187"/>
      <c r="EC13" s="187"/>
      <c r="ED13" s="187"/>
      <c r="EE13" s="187"/>
      <c r="EF13" s="187"/>
      <c r="EG13" s="187"/>
      <c r="EH13" s="187"/>
      <c r="EI13" s="187"/>
      <c r="EJ13" s="187"/>
      <c r="EK13" s="187"/>
      <c r="EL13" s="187"/>
      <c r="EM13" s="187"/>
      <c r="EN13" s="187"/>
      <c r="EO13" s="187"/>
      <c r="EP13" s="187"/>
      <c r="EQ13" s="187"/>
      <c r="ER13" s="187"/>
      <c r="ES13" s="187"/>
      <c r="ET13" s="187"/>
      <c r="EU13" s="187"/>
      <c r="EV13" s="187"/>
      <c r="EW13" s="187"/>
      <c r="EX13" s="187"/>
      <c r="EY13" s="187"/>
      <c r="EZ13" s="187"/>
      <c r="FA13" s="187"/>
      <c r="FB13" s="187"/>
      <c r="FC13" s="187"/>
      <c r="FD13" s="187"/>
      <c r="FE13" s="187"/>
      <c r="FF13" s="187"/>
      <c r="FG13" s="187"/>
      <c r="FH13" s="187"/>
      <c r="FI13" s="187"/>
      <c r="FJ13" s="187"/>
      <c r="FK13" s="187"/>
      <c r="FL13" s="187"/>
      <c r="FM13" s="187"/>
      <c r="FN13" s="187"/>
      <c r="FO13" s="187"/>
      <c r="FP13" s="187"/>
      <c r="FQ13" s="187"/>
      <c r="FR13" s="187"/>
      <c r="FS13" s="187"/>
      <c r="FT13" s="187"/>
      <c r="FU13" s="187"/>
      <c r="FV13" s="187"/>
      <c r="FW13" s="187"/>
      <c r="FX13" s="187"/>
      <c r="FY13" s="187"/>
      <c r="FZ13" s="187"/>
      <c r="GA13" s="187"/>
      <c r="GB13" s="187"/>
      <c r="GC13" s="187"/>
      <c r="GD13" s="187"/>
      <c r="GE13" s="187"/>
      <c r="GF13" s="187"/>
      <c r="GG13" s="187"/>
      <c r="GH13" s="187"/>
      <c r="GI13" s="187"/>
      <c r="GJ13" s="187"/>
      <c r="GK13" s="187"/>
      <c r="GL13" s="187"/>
      <c r="GM13" s="187"/>
      <c r="GN13" s="187"/>
      <c r="GO13" s="187"/>
      <c r="GP13" s="187"/>
      <c r="GQ13" s="187"/>
      <c r="GR13" s="187"/>
      <c r="GS13" s="187"/>
      <c r="GT13" s="187"/>
      <c r="GU13" s="187"/>
      <c r="GV13" s="187"/>
      <c r="GW13" s="187"/>
      <c r="GX13" s="187"/>
      <c r="GY13" s="187"/>
      <c r="GZ13" s="187"/>
      <c r="HA13" s="187"/>
      <c r="HB13" s="187"/>
      <c r="HC13" s="187"/>
      <c r="HD13" s="187"/>
      <c r="HE13" s="187"/>
      <c r="HF13" s="187"/>
      <c r="HG13" s="187"/>
      <c r="HH13" s="187"/>
      <c r="HI13" s="187"/>
      <c r="HJ13" s="187"/>
      <c r="HK13" s="187"/>
      <c r="HL13" s="187"/>
      <c r="HM13" s="187"/>
      <c r="HN13" s="187"/>
      <c r="HO13" s="187"/>
      <c r="HP13" s="187"/>
      <c r="HQ13" s="187"/>
      <c r="HR13" s="187"/>
      <c r="HS13" s="187"/>
      <c r="HT13" s="187"/>
      <c r="HU13" s="187"/>
      <c r="HV13" s="187"/>
      <c r="HW13" s="187"/>
      <c r="HX13" s="187"/>
      <c r="HY13" s="187"/>
      <c r="HZ13" s="187"/>
      <c r="IA13" s="187"/>
      <c r="IB13" s="187"/>
      <c r="IC13" s="187"/>
      <c r="ID13" s="187"/>
      <c r="IE13" s="187"/>
      <c r="IF13" s="187"/>
      <c r="IG13" s="187"/>
      <c r="IH13" s="187"/>
      <c r="II13" s="187"/>
      <c r="IJ13" s="187"/>
      <c r="IK13" s="187"/>
      <c r="IL13" s="187"/>
      <c r="IM13" s="187"/>
      <c r="IN13" s="187"/>
      <c r="IO13" s="187"/>
      <c r="IP13" s="187"/>
      <c r="IQ13" s="187"/>
      <c r="IR13" s="187"/>
      <c r="IS13" s="187"/>
      <c r="IT13" s="187"/>
      <c r="IU13" s="187"/>
      <c r="IV13" s="187"/>
      <c r="IW13" s="187"/>
      <c r="IX13" s="187"/>
      <c r="IY13" s="187"/>
      <c r="IZ13" s="187"/>
      <c r="JA13" s="187"/>
      <c r="JB13" s="187"/>
      <c r="JC13" s="187"/>
      <c r="JD13" s="187"/>
      <c r="JE13" s="187"/>
      <c r="JF13" s="187"/>
      <c r="JG13" s="187"/>
      <c r="JH13" s="187"/>
      <c r="JI13" s="187"/>
      <c r="JJ13" s="187"/>
      <c r="JK13" s="187"/>
      <c r="JL13" s="187"/>
      <c r="JM13" s="187"/>
      <c r="JN13" s="187"/>
      <c r="JO13" s="187"/>
      <c r="JP13" s="187"/>
      <c r="JQ13" s="187"/>
      <c r="JR13" s="187"/>
      <c r="JS13" s="187"/>
      <c r="JT13" s="187"/>
      <c r="JU13" s="187"/>
      <c r="JV13" s="187"/>
      <c r="JW13" s="187"/>
      <c r="JX13" s="187"/>
      <c r="JY13" s="187"/>
      <c r="JZ13" s="187"/>
      <c r="KA13" s="187"/>
      <c r="KB13" s="187"/>
      <c r="KC13" s="187"/>
      <c r="KD13" s="187"/>
      <c r="KE13" s="187"/>
      <c r="KF13" s="187"/>
      <c r="KG13" s="187"/>
      <c r="KH13" s="187"/>
      <c r="KI13" s="187"/>
      <c r="KJ13" s="187"/>
      <c r="KK13" s="187"/>
      <c r="KL13" s="187"/>
      <c r="KM13" s="187"/>
      <c r="KN13" s="187"/>
      <c r="KO13" s="187"/>
      <c r="KP13" s="187"/>
      <c r="KQ13" s="187"/>
      <c r="KR13" s="187"/>
      <c r="KS13" s="187"/>
      <c r="KT13" s="187"/>
      <c r="KU13" s="187"/>
      <c r="KV13" s="187"/>
      <c r="KW13" s="187"/>
      <c r="KX13" s="187"/>
      <c r="KY13" s="187"/>
      <c r="KZ13" s="187"/>
      <c r="LA13" s="187"/>
      <c r="LB13" s="187"/>
      <c r="LC13" s="187"/>
      <c r="LD13" s="187"/>
      <c r="LE13" s="187"/>
      <c r="LF13" s="187"/>
      <c r="LG13" s="187"/>
      <c r="LH13" s="187"/>
      <c r="LI13" s="187"/>
      <c r="LJ13" s="187"/>
      <c r="LK13" s="187"/>
      <c r="LL13" s="187"/>
      <c r="LM13" s="187"/>
      <c r="LN13" s="187"/>
      <c r="LO13" s="187"/>
      <c r="LP13" s="187"/>
      <c r="LQ13" s="187"/>
      <c r="LR13" s="187"/>
      <c r="LS13" s="187"/>
      <c r="LT13" s="187"/>
      <c r="LU13" s="187"/>
      <c r="LV13" s="187"/>
      <c r="LW13" s="187"/>
      <c r="LX13" s="187"/>
      <c r="LY13" s="187"/>
      <c r="LZ13" s="187"/>
      <c r="MA13" s="187"/>
      <c r="MB13" s="187"/>
      <c r="MC13" s="187"/>
      <c r="MD13" s="187"/>
      <c r="ME13" s="187"/>
      <c r="MF13" s="187"/>
      <c r="MG13" s="187"/>
      <c r="MH13" s="187"/>
      <c r="MI13" s="187"/>
      <c r="MJ13" s="187"/>
      <c r="MK13" s="187"/>
      <c r="ML13" s="187"/>
      <c r="MM13" s="187"/>
      <c r="MN13" s="187"/>
      <c r="MO13" s="187"/>
      <c r="MP13" s="187"/>
      <c r="MQ13" s="187"/>
      <c r="MR13" s="187"/>
      <c r="MS13" s="187"/>
      <c r="MT13" s="187"/>
      <c r="MU13" s="187"/>
      <c r="MV13" s="187"/>
      <c r="MW13" s="187"/>
      <c r="MX13" s="187"/>
      <c r="MY13" s="187"/>
      <c r="MZ13" s="187"/>
      <c r="NA13" s="187"/>
      <c r="NB13" s="187"/>
      <c r="NC13" s="187"/>
      <c r="ND13" s="187"/>
      <c r="NE13" s="187"/>
      <c r="NF13" s="187"/>
      <c r="NG13" s="187"/>
      <c r="NH13" s="187"/>
      <c r="NI13" s="187"/>
      <c r="NJ13" s="187"/>
      <c r="NK13" s="187"/>
      <c r="NL13" s="187"/>
      <c r="NM13" s="187"/>
      <c r="NN13" s="187"/>
      <c r="NO13" s="187"/>
      <c r="NP13" s="187"/>
      <c r="NQ13" s="187"/>
      <c r="NR13" s="187"/>
      <c r="NS13" s="187"/>
      <c r="NT13" s="187"/>
      <c r="NU13" s="187"/>
      <c r="NV13" s="187"/>
      <c r="NW13" s="187"/>
      <c r="NX13" s="187"/>
      <c r="NY13" s="187"/>
      <c r="NZ13" s="187"/>
      <c r="OA13" s="187"/>
      <c r="OB13" s="187"/>
      <c r="OC13" s="187"/>
      <c r="OD13" s="187"/>
      <c r="OE13" s="187"/>
      <c r="OF13" s="187"/>
      <c r="OG13" s="187"/>
      <c r="OH13" s="187"/>
      <c r="OI13" s="187"/>
      <c r="OJ13" s="187"/>
      <c r="OK13" s="187"/>
      <c r="OL13" s="187"/>
      <c r="OM13" s="187"/>
      <c r="ON13" s="187"/>
      <c r="OO13" s="187"/>
      <c r="OP13" s="187"/>
      <c r="OQ13" s="187"/>
      <c r="OR13" s="187"/>
      <c r="OS13" s="187"/>
      <c r="OT13" s="187"/>
      <c r="OU13" s="187"/>
      <c r="OV13" s="187"/>
      <c r="OW13" s="187"/>
      <c r="OX13" s="187"/>
      <c r="OY13" s="187"/>
      <c r="OZ13" s="187"/>
      <c r="PA13" s="187"/>
      <c r="PB13" s="187"/>
      <c r="PC13" s="187"/>
      <c r="PD13" s="187"/>
      <c r="PE13" s="187"/>
      <c r="PF13" s="187"/>
      <c r="PG13" s="187"/>
      <c r="PH13" s="187"/>
      <c r="PI13" s="187"/>
      <c r="PJ13" s="187"/>
      <c r="PK13" s="187"/>
      <c r="PL13" s="187"/>
      <c r="PM13" s="187"/>
      <c r="PN13" s="187"/>
      <c r="PO13" s="187"/>
      <c r="PP13" s="187"/>
      <c r="PQ13" s="187"/>
      <c r="PR13" s="187"/>
      <c r="PS13" s="187"/>
      <c r="PT13" s="187"/>
      <c r="PU13" s="187"/>
      <c r="PV13" s="187"/>
      <c r="PW13" s="187"/>
      <c r="PX13" s="187"/>
      <c r="PY13" s="187"/>
      <c r="PZ13" s="187"/>
      <c r="QA13" s="187"/>
      <c r="QB13" s="187"/>
      <c r="QC13" s="187"/>
      <c r="QD13" s="187"/>
      <c r="QE13" s="187"/>
      <c r="QF13" s="187"/>
      <c r="QG13" s="187"/>
      <c r="QH13" s="187"/>
      <c r="QI13" s="187"/>
      <c r="QJ13" s="187"/>
      <c r="QK13" s="187"/>
      <c r="QL13" s="187"/>
      <c r="QM13" s="187"/>
      <c r="QN13" s="187"/>
      <c r="QO13" s="187"/>
      <c r="QP13" s="187"/>
      <c r="QQ13" s="187"/>
      <c r="QR13" s="187"/>
      <c r="QS13" s="187"/>
      <c r="QT13" s="187"/>
      <c r="QU13" s="187"/>
      <c r="QV13" s="187"/>
      <c r="QW13" s="187"/>
      <c r="QX13" s="187"/>
      <c r="QY13" s="187"/>
      <c r="QZ13" s="187"/>
      <c r="RA13" s="187"/>
      <c r="RB13" s="187"/>
      <c r="RC13" s="187"/>
      <c r="RD13" s="187"/>
      <c r="RE13" s="187"/>
      <c r="RF13" s="187"/>
      <c r="RG13" s="187"/>
      <c r="RH13" s="187"/>
      <c r="RI13" s="187"/>
      <c r="RJ13" s="187"/>
      <c r="RK13" s="187"/>
      <c r="RL13" s="187"/>
      <c r="RM13" s="187"/>
      <c r="RN13" s="187"/>
      <c r="RO13" s="187"/>
      <c r="RP13" s="187"/>
      <c r="RQ13" s="187"/>
      <c r="RR13" s="187"/>
      <c r="RS13" s="187"/>
      <c r="RT13" s="187"/>
      <c r="RU13" s="187"/>
      <c r="RV13" s="187"/>
      <c r="RW13" s="187"/>
      <c r="RX13" s="187"/>
      <c r="RY13" s="187"/>
      <c r="RZ13" s="187"/>
      <c r="SA13" s="187"/>
      <c r="SB13" s="187"/>
      <c r="SC13" s="187"/>
      <c r="SD13" s="187"/>
      <c r="SE13" s="187"/>
      <c r="SF13" s="187"/>
      <c r="SG13" s="187"/>
      <c r="SH13" s="187"/>
      <c r="SI13" s="187"/>
      <c r="SJ13" s="187"/>
      <c r="SK13" s="187"/>
      <c r="SL13" s="187"/>
      <c r="SM13" s="187"/>
      <c r="SN13" s="187"/>
      <c r="SO13" s="187"/>
      <c r="SP13" s="187"/>
      <c r="SQ13" s="187"/>
      <c r="SR13" s="187"/>
      <c r="SS13" s="187"/>
      <c r="ST13" s="187"/>
      <c r="SU13" s="187"/>
      <c r="SV13" s="187"/>
      <c r="SW13" s="187"/>
      <c r="SX13" s="187"/>
      <c r="SY13" s="187"/>
      <c r="SZ13" s="187"/>
      <c r="TA13" s="187"/>
      <c r="TB13" s="187"/>
      <c r="TC13" s="187"/>
      <c r="TD13" s="187"/>
      <c r="TE13" s="187"/>
      <c r="TF13" s="187"/>
      <c r="TG13" s="187"/>
      <c r="TH13" s="187"/>
      <c r="TI13" s="187"/>
      <c r="TJ13" s="187"/>
      <c r="TK13" s="187"/>
      <c r="TL13" s="187"/>
      <c r="TM13" s="187"/>
      <c r="TN13" s="187"/>
      <c r="TO13" s="187"/>
      <c r="TP13" s="187"/>
      <c r="TQ13" s="187"/>
      <c r="TR13" s="187"/>
      <c r="TS13" s="187"/>
      <c r="TT13" s="187"/>
      <c r="TU13" s="187"/>
      <c r="TV13" s="187"/>
      <c r="TW13" s="187"/>
      <c r="TX13" s="187"/>
      <c r="TY13" s="187"/>
      <c r="TZ13" s="187"/>
      <c r="UA13" s="187"/>
      <c r="UB13" s="187"/>
      <c r="UC13" s="187"/>
      <c r="UD13" s="187"/>
      <c r="UE13" s="187"/>
      <c r="UF13" s="187"/>
      <c r="UG13" s="187"/>
      <c r="UH13" s="187"/>
      <c r="UI13" s="187"/>
      <c r="UJ13" s="187"/>
      <c r="UK13" s="187"/>
      <c r="UL13" s="187"/>
      <c r="UM13" s="187"/>
      <c r="UN13" s="187"/>
      <c r="UO13" s="187"/>
      <c r="UP13" s="187"/>
      <c r="UQ13" s="187"/>
      <c r="UR13" s="187"/>
      <c r="US13" s="187"/>
      <c r="UT13" s="187"/>
      <c r="UU13" s="187"/>
      <c r="UV13" s="187"/>
      <c r="UW13" s="187"/>
      <c r="UX13" s="187"/>
      <c r="UY13" s="187"/>
      <c r="UZ13" s="187"/>
      <c r="VA13" s="187"/>
      <c r="VB13" s="187"/>
      <c r="VC13" s="187"/>
      <c r="VD13" s="187"/>
      <c r="VE13" s="187"/>
      <c r="VF13" s="187"/>
      <c r="VG13" s="187"/>
      <c r="VH13" s="187"/>
      <c r="VI13" s="187"/>
      <c r="VJ13" s="187"/>
      <c r="VK13" s="187"/>
      <c r="VL13" s="187"/>
      <c r="VM13" s="187"/>
      <c r="VN13" s="187"/>
      <c r="VO13" s="187"/>
      <c r="VP13" s="187"/>
      <c r="VQ13" s="187"/>
      <c r="VR13" s="187"/>
      <c r="VS13" s="187"/>
      <c r="VT13" s="187"/>
      <c r="VU13" s="187"/>
      <c r="VV13" s="187"/>
      <c r="VW13" s="187"/>
      <c r="VX13" s="187"/>
      <c r="VY13" s="187"/>
      <c r="VZ13" s="187"/>
      <c r="WA13" s="187"/>
      <c r="WB13" s="187"/>
      <c r="WC13" s="187"/>
      <c r="WD13" s="187"/>
      <c r="WE13" s="187"/>
      <c r="WF13" s="187"/>
      <c r="WG13" s="187"/>
      <c r="WH13" s="187"/>
      <c r="WI13" s="187"/>
      <c r="WJ13" s="187"/>
      <c r="WK13" s="187"/>
      <c r="WL13" s="187"/>
      <c r="WM13" s="187"/>
      <c r="WN13" s="187"/>
      <c r="WO13" s="187"/>
      <c r="WP13" s="187"/>
      <c r="WQ13" s="187"/>
      <c r="WR13" s="187"/>
      <c r="WS13" s="187"/>
      <c r="WT13" s="187"/>
      <c r="WU13" s="187"/>
      <c r="WV13" s="187"/>
      <c r="WW13" s="187"/>
      <c r="WX13" s="187"/>
      <c r="WY13" s="187"/>
      <c r="WZ13" s="187"/>
      <c r="XA13" s="187"/>
      <c r="XB13" s="187"/>
      <c r="XC13" s="187"/>
      <c r="XD13" s="187"/>
      <c r="XE13" s="187"/>
      <c r="XF13" s="187"/>
      <c r="XG13" s="187"/>
      <c r="XH13" s="187"/>
      <c r="XI13" s="187"/>
      <c r="XJ13" s="187"/>
      <c r="XK13" s="187"/>
      <c r="XL13" s="187"/>
      <c r="XM13" s="187"/>
      <c r="XN13" s="187"/>
      <c r="XO13" s="187"/>
      <c r="XP13" s="187"/>
      <c r="XQ13" s="187"/>
      <c r="XR13" s="187"/>
      <c r="XS13" s="187"/>
      <c r="XT13" s="187"/>
      <c r="XU13" s="187"/>
      <c r="XV13" s="187"/>
      <c r="XW13" s="187"/>
      <c r="XX13" s="187"/>
      <c r="XY13" s="187"/>
      <c r="XZ13" s="187"/>
      <c r="YA13" s="187"/>
      <c r="YB13" s="187"/>
      <c r="YC13" s="187"/>
      <c r="YD13" s="187"/>
      <c r="YE13" s="187"/>
      <c r="YF13" s="187"/>
      <c r="YG13" s="187"/>
      <c r="YH13" s="187"/>
      <c r="YI13" s="187"/>
      <c r="YJ13" s="187"/>
      <c r="YK13" s="187"/>
      <c r="YL13" s="187"/>
      <c r="YM13" s="187"/>
      <c r="YN13" s="187"/>
      <c r="YO13" s="187"/>
      <c r="YP13" s="187"/>
      <c r="YQ13" s="187"/>
      <c r="YR13" s="187"/>
      <c r="YS13" s="187"/>
      <c r="YT13" s="187"/>
      <c r="YU13" s="187"/>
      <c r="YV13" s="187"/>
      <c r="YW13" s="187"/>
      <c r="YX13" s="187"/>
      <c r="YY13" s="187"/>
      <c r="YZ13" s="187"/>
      <c r="ZA13" s="187"/>
      <c r="ZB13" s="187"/>
      <c r="ZC13" s="187"/>
      <c r="ZD13" s="187"/>
      <c r="ZE13" s="187"/>
      <c r="ZF13" s="187"/>
      <c r="ZG13" s="187"/>
      <c r="ZH13" s="187"/>
      <c r="ZI13" s="187"/>
      <c r="ZJ13" s="187"/>
      <c r="ZK13" s="187"/>
      <c r="ZL13" s="187"/>
      <c r="ZM13" s="187"/>
      <c r="ZN13" s="187"/>
      <c r="ZO13" s="187"/>
      <c r="ZP13" s="187"/>
      <c r="ZQ13" s="187"/>
      <c r="ZR13" s="187"/>
      <c r="ZS13" s="187"/>
      <c r="ZT13" s="187"/>
      <c r="ZU13" s="187"/>
      <c r="ZV13" s="187"/>
      <c r="ZW13" s="187"/>
      <c r="ZX13" s="187"/>
      <c r="ZY13" s="187"/>
      <c r="ZZ13" s="187"/>
      <c r="AAA13" s="187"/>
      <c r="AAB13" s="187"/>
      <c r="AAC13" s="187"/>
      <c r="AAD13" s="187"/>
      <c r="AAE13" s="187"/>
      <c r="AAF13" s="187"/>
      <c r="AAG13" s="187"/>
      <c r="AAH13" s="187"/>
      <c r="AAI13" s="187"/>
      <c r="AAJ13" s="187"/>
      <c r="AAK13" s="187"/>
      <c r="AAL13" s="187"/>
      <c r="AAM13" s="187"/>
      <c r="AAN13" s="187"/>
      <c r="AAO13" s="187"/>
      <c r="AAP13" s="187"/>
      <c r="AAQ13" s="187"/>
      <c r="AAR13" s="187"/>
      <c r="AAS13" s="187"/>
      <c r="AAT13" s="187"/>
      <c r="AAU13" s="187"/>
      <c r="AAV13" s="187"/>
      <c r="AAW13" s="187"/>
      <c r="AAX13" s="187"/>
      <c r="AAY13" s="187"/>
      <c r="AAZ13" s="187"/>
      <c r="ABA13" s="187"/>
      <c r="ABB13" s="187"/>
      <c r="ABC13" s="187"/>
      <c r="ABD13" s="187"/>
      <c r="ABE13" s="187"/>
      <c r="ABF13" s="187"/>
      <c r="ABG13" s="187"/>
      <c r="ABH13" s="187"/>
      <c r="ABI13" s="187"/>
      <c r="ABJ13" s="187"/>
      <c r="ABK13" s="187"/>
      <c r="ABL13" s="187"/>
      <c r="ABM13" s="187"/>
      <c r="ABN13" s="187"/>
      <c r="ABO13" s="187"/>
      <c r="ABP13" s="187"/>
      <c r="ABQ13" s="187"/>
      <c r="ABR13" s="187"/>
      <c r="ABS13" s="187"/>
      <c r="ABT13" s="187"/>
      <c r="ABU13" s="187"/>
      <c r="ABV13" s="187"/>
      <c r="ABW13" s="187"/>
      <c r="ABX13" s="187"/>
      <c r="ABY13" s="187"/>
      <c r="ABZ13" s="187"/>
      <c r="ACA13" s="187"/>
      <c r="ACB13" s="187"/>
      <c r="ACC13" s="187"/>
      <c r="ACD13" s="187"/>
      <c r="ACE13" s="187"/>
      <c r="ACF13" s="187"/>
      <c r="ACG13" s="187"/>
      <c r="ACH13" s="187"/>
      <c r="ACI13" s="187"/>
      <c r="ACJ13" s="187"/>
      <c r="ACK13" s="187"/>
      <c r="ACL13" s="187"/>
      <c r="ACM13" s="187"/>
      <c r="ACN13" s="187"/>
      <c r="ACO13" s="187"/>
      <c r="ACP13" s="187"/>
      <c r="ACQ13" s="187"/>
      <c r="ACR13" s="187"/>
      <c r="ACS13" s="187"/>
      <c r="ACT13" s="187"/>
      <c r="ACU13" s="187"/>
      <c r="ACV13" s="187"/>
      <c r="ACW13" s="187"/>
      <c r="ACX13" s="187"/>
      <c r="ACY13" s="187"/>
      <c r="ACZ13" s="187"/>
      <c r="ADA13" s="187"/>
      <c r="ADB13" s="187"/>
      <c r="ADC13" s="187"/>
      <c r="ADD13" s="187"/>
      <c r="ADE13" s="187"/>
      <c r="ADF13" s="187"/>
      <c r="ADG13" s="187"/>
      <c r="ADH13" s="187"/>
      <c r="ADI13" s="187"/>
      <c r="ADJ13" s="187"/>
      <c r="ADK13" s="187"/>
      <c r="ADL13" s="187"/>
      <c r="ADM13" s="187"/>
      <c r="ADN13" s="187"/>
      <c r="ADO13" s="187"/>
      <c r="ADP13" s="187"/>
      <c r="ADQ13" s="187"/>
      <c r="ADR13" s="187"/>
      <c r="ADS13" s="187"/>
      <c r="ADT13" s="187"/>
      <c r="ADU13" s="187"/>
      <c r="ADV13" s="187"/>
      <c r="ADW13" s="187"/>
      <c r="ADX13" s="187"/>
      <c r="ADY13" s="187"/>
      <c r="ADZ13" s="187"/>
      <c r="AEA13" s="187"/>
      <c r="AEB13" s="187"/>
      <c r="AEC13" s="187"/>
      <c r="AED13" s="187"/>
      <c r="AEE13" s="187"/>
      <c r="AEF13" s="187"/>
      <c r="AEG13" s="187"/>
      <c r="AEH13" s="187"/>
      <c r="AEI13" s="187"/>
      <c r="AEJ13" s="187"/>
      <c r="AEK13" s="187"/>
      <c r="AEL13" s="187"/>
      <c r="AEM13" s="187"/>
      <c r="AEN13" s="187"/>
      <c r="AEO13" s="187"/>
      <c r="AEP13" s="187"/>
      <c r="AEQ13" s="187"/>
      <c r="AER13" s="187"/>
      <c r="AES13" s="187"/>
      <c r="AET13" s="187"/>
      <c r="AEU13" s="187"/>
      <c r="AEV13" s="187"/>
      <c r="AEW13" s="187"/>
      <c r="AEX13" s="187"/>
      <c r="AEY13" s="187"/>
      <c r="AEZ13" s="187"/>
      <c r="AFA13" s="187"/>
      <c r="AFB13" s="187"/>
      <c r="AFC13" s="187"/>
      <c r="AFD13" s="187"/>
      <c r="AFE13" s="187"/>
      <c r="AFF13" s="187"/>
      <c r="AFG13" s="187"/>
      <c r="AFH13" s="187"/>
      <c r="AFI13" s="187"/>
      <c r="AFJ13" s="187"/>
      <c r="AFK13" s="187"/>
      <c r="AFL13" s="187"/>
      <c r="AFM13" s="187"/>
      <c r="AFN13" s="187"/>
      <c r="AFO13" s="187"/>
      <c r="AFP13" s="187"/>
      <c r="AFQ13" s="187"/>
      <c r="AFR13" s="187"/>
      <c r="AFS13" s="187"/>
      <c r="AFT13" s="187"/>
      <c r="AFU13" s="187"/>
      <c r="AFV13" s="187"/>
      <c r="AFW13" s="187"/>
      <c r="AFX13" s="187"/>
      <c r="AFY13" s="187"/>
      <c r="AFZ13" s="187"/>
      <c r="AGA13" s="187"/>
      <c r="AGB13" s="187"/>
      <c r="AGC13" s="187"/>
      <c r="AGD13" s="187"/>
      <c r="AGE13" s="187"/>
      <c r="AGF13" s="187"/>
      <c r="AGG13" s="187"/>
      <c r="AGH13" s="187"/>
      <c r="AGI13" s="187"/>
      <c r="AGJ13" s="187"/>
      <c r="AGK13" s="187"/>
      <c r="AGL13" s="187"/>
      <c r="AGM13" s="187"/>
      <c r="AGN13" s="187"/>
      <c r="AGO13" s="187"/>
      <c r="AGP13" s="187"/>
      <c r="AGQ13" s="187"/>
      <c r="AGR13" s="187"/>
      <c r="AGS13" s="187"/>
      <c r="AGT13" s="187"/>
      <c r="AGU13" s="187"/>
      <c r="AGV13" s="187"/>
      <c r="AGW13" s="187"/>
      <c r="AGX13" s="187"/>
      <c r="AGY13" s="187"/>
      <c r="AGZ13" s="187"/>
      <c r="AHA13" s="187"/>
      <c r="AHB13" s="187"/>
      <c r="AHC13" s="187"/>
      <c r="AHD13" s="187"/>
      <c r="AHE13" s="187"/>
      <c r="AHF13" s="187"/>
      <c r="AHG13" s="187"/>
      <c r="AHH13" s="187"/>
      <c r="AHI13" s="187"/>
      <c r="AHJ13" s="187"/>
      <c r="AHK13" s="187"/>
      <c r="AHL13" s="187"/>
      <c r="AHM13" s="187"/>
      <c r="AHN13" s="187"/>
      <c r="AHO13" s="187"/>
      <c r="AHP13" s="187"/>
      <c r="AHQ13" s="187"/>
      <c r="AHR13" s="187"/>
      <c r="AHS13" s="187"/>
      <c r="AHT13" s="187"/>
      <c r="AHU13" s="187"/>
      <c r="AHV13" s="187"/>
      <c r="AHW13" s="187"/>
      <c r="AHX13" s="187"/>
      <c r="AHY13" s="187"/>
      <c r="AHZ13" s="187"/>
      <c r="AIA13" s="187"/>
      <c r="AIB13" s="187"/>
      <c r="AIC13" s="187"/>
      <c r="AID13" s="187"/>
      <c r="AIE13" s="187"/>
      <c r="AIF13" s="187"/>
      <c r="AIG13" s="187"/>
      <c r="AIH13" s="187"/>
      <c r="AII13" s="187"/>
      <c r="AIJ13" s="187"/>
      <c r="AIK13" s="187"/>
      <c r="AIL13" s="187"/>
      <c r="AIM13" s="187"/>
      <c r="AIN13" s="187"/>
      <c r="AIO13" s="187"/>
      <c r="AIP13" s="187"/>
      <c r="AIQ13" s="187"/>
      <c r="AIR13" s="187"/>
      <c r="AIS13" s="187"/>
      <c r="AIT13" s="187"/>
      <c r="AIU13" s="187"/>
      <c r="AIV13" s="187"/>
      <c r="AIW13" s="187"/>
      <c r="AIX13" s="187"/>
      <c r="AIY13" s="187"/>
      <c r="AIZ13" s="187"/>
      <c r="AJA13" s="187"/>
      <c r="AJB13" s="187"/>
      <c r="AJC13" s="187"/>
      <c r="AJD13" s="187"/>
      <c r="AJE13" s="187"/>
      <c r="AJF13" s="187"/>
      <c r="AJG13" s="187"/>
      <c r="AJH13" s="187"/>
      <c r="AJI13" s="187"/>
      <c r="AJJ13" s="187"/>
      <c r="AJK13" s="187"/>
      <c r="AJL13" s="187"/>
      <c r="AJM13" s="187"/>
      <c r="AJN13" s="187"/>
      <c r="AJO13" s="187"/>
      <c r="AJP13" s="187"/>
      <c r="AJQ13" s="187"/>
      <c r="AJR13" s="187"/>
      <c r="AJS13" s="187"/>
      <c r="AJT13" s="187"/>
      <c r="AJU13" s="187"/>
      <c r="AJV13" s="187"/>
      <c r="AJW13" s="187"/>
      <c r="AJX13" s="187"/>
      <c r="AJY13" s="187"/>
      <c r="AJZ13" s="187"/>
      <c r="AKA13" s="187"/>
      <c r="AKB13" s="187"/>
      <c r="AKC13" s="187"/>
      <c r="AKD13" s="187"/>
      <c r="AKE13" s="187"/>
      <c r="AKF13" s="187"/>
      <c r="AKG13" s="187"/>
      <c r="AKH13" s="187"/>
      <c r="AKI13" s="187"/>
      <c r="AKJ13" s="187"/>
      <c r="AKK13" s="187"/>
      <c r="AKL13" s="187"/>
      <c r="AKM13" s="187"/>
      <c r="AKN13" s="187"/>
      <c r="AKO13" s="187"/>
      <c r="AKP13" s="187"/>
      <c r="AKQ13" s="187"/>
      <c r="AKR13" s="187"/>
      <c r="AKS13" s="187"/>
      <c r="AKT13" s="187"/>
      <c r="AKU13" s="187"/>
      <c r="AKV13" s="187"/>
      <c r="AKW13" s="187"/>
      <c r="AKX13" s="187"/>
      <c r="AKY13" s="187"/>
      <c r="AKZ13" s="187"/>
      <c r="ALA13" s="187"/>
      <c r="ALB13" s="187"/>
      <c r="ALC13" s="187"/>
      <c r="ALD13" s="187"/>
      <c r="ALE13" s="187"/>
      <c r="ALF13" s="187"/>
      <c r="ALG13" s="187"/>
      <c r="ALH13" s="187"/>
      <c r="ALI13" s="187"/>
      <c r="ALJ13" s="187"/>
      <c r="ALK13" s="187"/>
      <c r="ALL13" s="187"/>
      <c r="ALM13" s="187"/>
      <c r="ALN13" s="187"/>
      <c r="ALO13" s="187"/>
      <c r="ALP13" s="187"/>
      <c r="ALQ13" s="187"/>
      <c r="ALR13" s="187"/>
      <c r="ALS13" s="187"/>
      <c r="ALT13" s="187"/>
      <c r="ALU13" s="187"/>
      <c r="ALV13" s="187"/>
      <c r="ALW13" s="187"/>
      <c r="ALX13" s="187"/>
      <c r="ALY13" s="187"/>
      <c r="ALZ13" s="187"/>
      <c r="AMA13" s="187"/>
      <c r="AMB13" s="187"/>
      <c r="AMC13" s="187"/>
      <c r="AMD13" s="187"/>
      <c r="AME13" s="187"/>
      <c r="AMF13" s="187"/>
      <c r="AMG13" s="187"/>
      <c r="AMH13" s="187"/>
      <c r="AMI13" s="187"/>
      <c r="AMJ13" s="187"/>
    </row>
    <row r="14" spans="1:1024" ht="19.5" customHeight="1">
      <c r="B14" s="179">
        <v>8</v>
      </c>
      <c r="C14" s="180" t="s">
        <v>417</v>
      </c>
      <c r="D14" s="181" t="s">
        <v>418</v>
      </c>
      <c r="E14" s="184"/>
    </row>
    <row r="15" spans="1:1024" ht="19.5" customHeight="1">
      <c r="B15" s="179">
        <v>9</v>
      </c>
      <c r="C15" s="180" t="s">
        <v>419</v>
      </c>
      <c r="D15" s="183" t="s">
        <v>420</v>
      </c>
      <c r="E15" s="184"/>
    </row>
    <row r="16" spans="1:1024" ht="19.5" customHeight="1">
      <c r="B16" s="179">
        <v>10</v>
      </c>
      <c r="C16" s="180" t="s">
        <v>421</v>
      </c>
      <c r="D16" s="183" t="s">
        <v>422</v>
      </c>
      <c r="E16" s="184"/>
    </row>
    <row r="17" spans="2:11" ht="19.5" customHeight="1">
      <c r="B17" s="179">
        <v>11</v>
      </c>
      <c r="C17" s="180" t="s">
        <v>423</v>
      </c>
      <c r="D17" s="183" t="s">
        <v>424</v>
      </c>
      <c r="E17" s="182"/>
      <c r="F17" s="182"/>
    </row>
    <row r="18" spans="2:11" ht="19.5" customHeight="1">
      <c r="B18" s="179">
        <v>12</v>
      </c>
      <c r="C18" s="180" t="s">
        <v>425</v>
      </c>
      <c r="D18" s="181" t="s">
        <v>426</v>
      </c>
      <c r="E18" s="182"/>
      <c r="F18" s="182"/>
      <c r="G18" s="182"/>
      <c r="H18" s="182"/>
      <c r="I18" s="182"/>
      <c r="J18" s="182"/>
      <c r="K18" s="182"/>
    </row>
    <row r="19" spans="2:11" ht="19.5" customHeight="1">
      <c r="B19" s="179">
        <v>12.1</v>
      </c>
      <c r="C19" s="180" t="s">
        <v>427</v>
      </c>
      <c r="D19" s="181" t="s">
        <v>428</v>
      </c>
      <c r="E19" s="182"/>
      <c r="F19" s="182"/>
      <c r="G19" s="182"/>
      <c r="H19" s="182"/>
      <c r="I19" s="182"/>
      <c r="J19" s="182"/>
      <c r="K19" s="182"/>
    </row>
    <row r="20" spans="2:11" ht="19.5" customHeight="1">
      <c r="B20" s="179">
        <v>12.2</v>
      </c>
      <c r="C20" s="180" t="s">
        <v>429</v>
      </c>
      <c r="D20" s="181" t="s">
        <v>430</v>
      </c>
    </row>
    <row r="21" spans="2:11" ht="19.5" customHeight="1">
      <c r="B21" s="179">
        <v>13</v>
      </c>
      <c r="C21" s="180" t="s">
        <v>431</v>
      </c>
      <c r="D21" s="183" t="s">
        <v>432</v>
      </c>
    </row>
    <row r="22" spans="2:11" ht="19.5" customHeight="1">
      <c r="B22" s="179">
        <v>14</v>
      </c>
      <c r="C22" s="180" t="s">
        <v>433</v>
      </c>
      <c r="D22" s="183" t="s">
        <v>434</v>
      </c>
      <c r="E22" s="182"/>
    </row>
    <row r="23" spans="2:11" ht="19.5" customHeight="1">
      <c r="B23" s="179">
        <v>15</v>
      </c>
      <c r="C23" s="180" t="s">
        <v>435</v>
      </c>
      <c r="D23" s="181" t="s">
        <v>436</v>
      </c>
      <c r="E23" s="182"/>
    </row>
    <row r="24" spans="2:11" ht="19.5" customHeight="1">
      <c r="B24" s="179">
        <v>16</v>
      </c>
      <c r="C24" s="190" t="s">
        <v>437</v>
      </c>
      <c r="D24" s="181"/>
      <c r="E24" s="182"/>
    </row>
    <row r="25" spans="2:11" ht="19.5" customHeight="1">
      <c r="B25" s="179">
        <v>16.100000000000001</v>
      </c>
      <c r="C25" s="180" t="s">
        <v>438</v>
      </c>
      <c r="D25" s="181" t="s">
        <v>439</v>
      </c>
      <c r="E25" s="182"/>
    </row>
    <row r="26" spans="2:11" ht="19.5" customHeight="1">
      <c r="B26" s="176">
        <v>16.2</v>
      </c>
      <c r="C26" s="180" t="s">
        <v>440</v>
      </c>
      <c r="D26" s="181" t="s">
        <v>441</v>
      </c>
    </row>
  </sheetData>
  <mergeCells count="2">
    <mergeCell ref="B3:D3"/>
    <mergeCell ref="B5:D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sheetPr>
  <dimension ref="B5:K32"/>
  <sheetViews>
    <sheetView topLeftCell="F4" zoomScale="86" zoomScaleNormal="86" workbookViewId="0">
      <selection activeCell="J4" sqref="J4"/>
    </sheetView>
  </sheetViews>
  <sheetFormatPr baseColWidth="10" defaultRowHeight="15"/>
  <sheetData>
    <row r="5" spans="2:11" ht="15.75" thickBot="1"/>
    <row r="6" spans="2:11" ht="27.75" thickBot="1">
      <c r="B6" s="77" t="s">
        <v>740</v>
      </c>
      <c r="C6" s="78" t="s">
        <v>741</v>
      </c>
      <c r="D6" s="78" t="s">
        <v>742</v>
      </c>
      <c r="E6" s="78" t="s">
        <v>743</v>
      </c>
      <c r="F6" s="78" t="s">
        <v>744</v>
      </c>
      <c r="G6" s="78" t="s">
        <v>745</v>
      </c>
      <c r="H6" s="78" t="s">
        <v>1309</v>
      </c>
      <c r="I6" s="90"/>
      <c r="J6" s="90" t="s">
        <v>1310</v>
      </c>
    </row>
    <row r="7" spans="2:11" ht="72.75" customHeight="1" thickBot="1">
      <c r="B7" s="91">
        <v>1</v>
      </c>
      <c r="C7" s="91" t="s">
        <v>196</v>
      </c>
      <c r="D7" s="91" t="s">
        <v>197</v>
      </c>
      <c r="E7" s="91" t="s">
        <v>198</v>
      </c>
      <c r="F7" s="92" t="s">
        <v>754</v>
      </c>
      <c r="G7" s="216">
        <v>0</v>
      </c>
      <c r="H7" s="227">
        <v>0.15</v>
      </c>
      <c r="I7" s="94"/>
      <c r="J7" s="225">
        <v>0</v>
      </c>
      <c r="K7" s="102">
        <v>1</v>
      </c>
    </row>
    <row r="8" spans="2:11" ht="63.75" customHeight="1" thickBot="1">
      <c r="B8" s="91">
        <v>2</v>
      </c>
      <c r="C8" s="91" t="s">
        <v>196</v>
      </c>
      <c r="D8" s="91" t="s">
        <v>197</v>
      </c>
      <c r="E8" s="91" t="s">
        <v>202</v>
      </c>
      <c r="F8" s="92" t="s">
        <v>755</v>
      </c>
      <c r="G8" s="218">
        <v>1</v>
      </c>
      <c r="H8" s="224">
        <v>0</v>
      </c>
      <c r="I8" s="94"/>
      <c r="J8" s="225">
        <f t="shared" ref="J8:J31" si="0">G8-H8</f>
        <v>1</v>
      </c>
      <c r="K8" s="102">
        <v>1</v>
      </c>
    </row>
    <row r="9" spans="2:11" ht="162.75" thickBot="1">
      <c r="B9" s="96">
        <v>3</v>
      </c>
      <c r="C9" s="97" t="s">
        <v>196</v>
      </c>
      <c r="D9" s="97" t="s">
        <v>197</v>
      </c>
      <c r="E9" s="97" t="s">
        <v>203</v>
      </c>
      <c r="F9" s="97" t="s">
        <v>751</v>
      </c>
      <c r="G9" s="218">
        <v>0.75</v>
      </c>
      <c r="H9" s="224">
        <v>0.75</v>
      </c>
      <c r="I9" s="94"/>
      <c r="J9" s="225">
        <f t="shared" si="0"/>
        <v>0</v>
      </c>
      <c r="K9" s="102">
        <v>1</v>
      </c>
    </row>
    <row r="10" spans="2:11" ht="93" customHeight="1" thickBot="1">
      <c r="B10" s="96">
        <v>4</v>
      </c>
      <c r="C10" s="97" t="s">
        <v>196</v>
      </c>
      <c r="D10" s="97" t="s">
        <v>197</v>
      </c>
      <c r="E10" s="97" t="s">
        <v>208</v>
      </c>
      <c r="F10" s="97" t="s">
        <v>209</v>
      </c>
      <c r="G10" s="218">
        <v>0.7</v>
      </c>
      <c r="H10" s="224">
        <v>0.76</v>
      </c>
      <c r="I10" s="100"/>
      <c r="J10" s="225">
        <v>0</v>
      </c>
      <c r="K10" s="102">
        <v>1</v>
      </c>
    </row>
    <row r="11" spans="2:11" ht="36" customHeight="1" thickBot="1">
      <c r="B11" s="91">
        <v>5</v>
      </c>
      <c r="C11" s="91" t="s">
        <v>210</v>
      </c>
      <c r="D11" s="91" t="s">
        <v>211</v>
      </c>
      <c r="E11" s="91" t="s">
        <v>212</v>
      </c>
      <c r="F11" s="92" t="s">
        <v>756</v>
      </c>
      <c r="G11" s="218">
        <v>0.7</v>
      </c>
      <c r="H11" s="224">
        <v>0.74</v>
      </c>
      <c r="I11" s="100"/>
      <c r="J11" s="225">
        <v>0</v>
      </c>
      <c r="K11" s="102">
        <v>1</v>
      </c>
    </row>
    <row r="12" spans="2:11" ht="176.25" thickBot="1">
      <c r="B12" s="96">
        <v>6</v>
      </c>
      <c r="C12" s="97" t="s">
        <v>210</v>
      </c>
      <c r="D12" s="97" t="s">
        <v>211</v>
      </c>
      <c r="E12" s="97" t="s">
        <v>219</v>
      </c>
      <c r="F12" s="97" t="s">
        <v>752</v>
      </c>
      <c r="G12" s="218">
        <v>0.75</v>
      </c>
      <c r="H12" s="224">
        <v>0.75</v>
      </c>
      <c r="I12" s="101"/>
      <c r="J12" s="225">
        <f t="shared" si="0"/>
        <v>0</v>
      </c>
      <c r="K12" s="102">
        <v>1</v>
      </c>
    </row>
    <row r="13" spans="2:11" ht="216.75" thickBot="1">
      <c r="B13" s="96">
        <v>7</v>
      </c>
      <c r="C13" s="97" t="s">
        <v>210</v>
      </c>
      <c r="D13" s="97" t="s">
        <v>211</v>
      </c>
      <c r="E13" s="97" t="s">
        <v>223</v>
      </c>
      <c r="F13" s="97" t="s">
        <v>224</v>
      </c>
      <c r="G13" s="218">
        <v>0.75</v>
      </c>
      <c r="H13" s="224">
        <v>0.75</v>
      </c>
      <c r="I13" s="101"/>
      <c r="J13" s="225">
        <f t="shared" si="0"/>
        <v>0</v>
      </c>
      <c r="K13" s="102">
        <v>1</v>
      </c>
    </row>
    <row r="14" spans="2:11" ht="122.25" thickBot="1">
      <c r="B14" s="96">
        <v>8</v>
      </c>
      <c r="C14" s="97" t="s">
        <v>210</v>
      </c>
      <c r="D14" s="97" t="s">
        <v>211</v>
      </c>
      <c r="E14" s="97" t="s">
        <v>227</v>
      </c>
      <c r="F14" s="97" t="s">
        <v>228</v>
      </c>
      <c r="G14" s="218">
        <v>1</v>
      </c>
      <c r="H14" s="224">
        <v>1</v>
      </c>
      <c r="I14" s="101"/>
      <c r="J14" s="225">
        <f t="shared" si="0"/>
        <v>0</v>
      </c>
      <c r="K14" s="102">
        <v>1</v>
      </c>
    </row>
    <row r="15" spans="2:11" ht="189.75" thickBot="1">
      <c r="B15" s="96">
        <v>9</v>
      </c>
      <c r="C15" s="97" t="s">
        <v>231</v>
      </c>
      <c r="D15" s="97" t="s">
        <v>232</v>
      </c>
      <c r="E15" s="97" t="s">
        <v>237</v>
      </c>
      <c r="F15" s="97" t="s">
        <v>753</v>
      </c>
      <c r="G15" s="218">
        <v>0.75</v>
      </c>
      <c r="H15" s="224">
        <v>0.75</v>
      </c>
      <c r="I15" s="101"/>
      <c r="J15" s="225">
        <f t="shared" si="0"/>
        <v>0</v>
      </c>
      <c r="K15" s="102">
        <v>1</v>
      </c>
    </row>
    <row r="16" spans="2:11" ht="189.75" thickBot="1">
      <c r="B16" s="96">
        <v>10</v>
      </c>
      <c r="C16" s="97" t="s">
        <v>231</v>
      </c>
      <c r="D16" s="97" t="s">
        <v>232</v>
      </c>
      <c r="E16" s="97" t="s">
        <v>241</v>
      </c>
      <c r="F16" s="97" t="s">
        <v>244</v>
      </c>
      <c r="G16" s="218">
        <v>0.75</v>
      </c>
      <c r="H16" s="224">
        <v>0.75</v>
      </c>
      <c r="I16" s="101"/>
      <c r="J16" s="225">
        <f t="shared" si="0"/>
        <v>0</v>
      </c>
      <c r="K16" s="102">
        <v>1</v>
      </c>
    </row>
    <row r="17" spans="2:11" ht="135.75" thickBot="1">
      <c r="B17" s="96">
        <v>11</v>
      </c>
      <c r="C17" s="97" t="s">
        <v>247</v>
      </c>
      <c r="D17" s="97" t="s">
        <v>248</v>
      </c>
      <c r="E17" s="97" t="s">
        <v>253</v>
      </c>
      <c r="F17" s="97" t="s">
        <v>254</v>
      </c>
      <c r="G17" s="218">
        <v>1</v>
      </c>
      <c r="H17" s="224">
        <v>1</v>
      </c>
      <c r="I17" s="101"/>
      <c r="J17" s="225">
        <f t="shared" si="0"/>
        <v>0</v>
      </c>
      <c r="K17" s="102">
        <v>1</v>
      </c>
    </row>
    <row r="18" spans="2:11" ht="96" customHeight="1" thickBot="1">
      <c r="B18" s="91">
        <v>12</v>
      </c>
      <c r="C18" s="91" t="s">
        <v>247</v>
      </c>
      <c r="D18" s="91" t="s">
        <v>248</v>
      </c>
      <c r="E18" s="91" t="s">
        <v>255</v>
      </c>
      <c r="F18" s="92" t="s">
        <v>757</v>
      </c>
      <c r="G18" s="218">
        <v>0.33</v>
      </c>
      <c r="H18" s="224">
        <v>0.2</v>
      </c>
      <c r="I18" s="101"/>
      <c r="J18" s="225">
        <f t="shared" si="0"/>
        <v>0.13</v>
      </c>
      <c r="K18" s="102">
        <v>1</v>
      </c>
    </row>
    <row r="19" spans="2:11" ht="15.75" thickBot="1">
      <c r="B19" s="87">
        <v>13</v>
      </c>
      <c r="C19" s="87"/>
      <c r="D19" s="87"/>
      <c r="E19" s="87"/>
      <c r="F19" s="84"/>
      <c r="G19" s="218">
        <v>1</v>
      </c>
      <c r="H19" s="224">
        <v>1</v>
      </c>
      <c r="I19" s="102"/>
      <c r="J19" s="225">
        <f t="shared" si="0"/>
        <v>0</v>
      </c>
      <c r="K19" s="102">
        <v>1</v>
      </c>
    </row>
    <row r="20" spans="2:11" ht="15.75" thickBot="1">
      <c r="B20" s="86">
        <v>14</v>
      </c>
      <c r="C20" s="86"/>
      <c r="D20" s="86"/>
      <c r="E20" s="86"/>
      <c r="F20" s="80"/>
      <c r="G20" s="218">
        <v>1</v>
      </c>
      <c r="H20" s="224">
        <v>0.57999999999999996</v>
      </c>
      <c r="I20" s="102"/>
      <c r="J20" s="225">
        <f t="shared" si="0"/>
        <v>0.42000000000000004</v>
      </c>
      <c r="K20" s="102">
        <v>1</v>
      </c>
    </row>
    <row r="21" spans="2:11" ht="15.75" thickBot="1">
      <c r="B21" s="226">
        <v>15</v>
      </c>
      <c r="G21" s="218">
        <v>1</v>
      </c>
      <c r="H21" s="224">
        <v>1</v>
      </c>
      <c r="I21" s="102"/>
      <c r="J21" s="225">
        <f t="shared" si="0"/>
        <v>0</v>
      </c>
      <c r="K21" s="102">
        <v>1</v>
      </c>
    </row>
    <row r="22" spans="2:11" ht="15.75" thickBot="1">
      <c r="B22" s="226">
        <v>16</v>
      </c>
      <c r="G22" s="218">
        <v>0.5</v>
      </c>
      <c r="H22" s="224">
        <v>0.5</v>
      </c>
      <c r="I22" s="102"/>
      <c r="J22" s="225">
        <f t="shared" si="0"/>
        <v>0</v>
      </c>
      <c r="K22" s="102">
        <v>1</v>
      </c>
    </row>
    <row r="23" spans="2:11" ht="15.75" thickBot="1">
      <c r="B23" s="226">
        <v>17</v>
      </c>
      <c r="G23" s="218">
        <v>0.5</v>
      </c>
      <c r="H23" s="224">
        <v>0.5</v>
      </c>
      <c r="J23" s="225">
        <f t="shared" si="0"/>
        <v>0</v>
      </c>
      <c r="K23" s="102">
        <v>1</v>
      </c>
    </row>
    <row r="24" spans="2:11" ht="15.75" thickBot="1">
      <c r="B24" s="226">
        <v>18</v>
      </c>
      <c r="G24" s="218">
        <v>1</v>
      </c>
      <c r="H24" s="224">
        <v>0.5</v>
      </c>
      <c r="J24" s="225">
        <f t="shared" si="0"/>
        <v>0.5</v>
      </c>
      <c r="K24" s="102">
        <v>1</v>
      </c>
    </row>
    <row r="25" spans="2:11" ht="15.75" thickBot="1">
      <c r="B25" s="226">
        <v>19</v>
      </c>
      <c r="G25" s="218">
        <v>0.75</v>
      </c>
      <c r="H25" s="224">
        <v>0.75</v>
      </c>
      <c r="J25" s="225">
        <f t="shared" si="0"/>
        <v>0</v>
      </c>
      <c r="K25" s="102">
        <v>1</v>
      </c>
    </row>
    <row r="26" spans="2:11" ht="15.75" thickBot="1">
      <c r="B26" s="226">
        <v>20</v>
      </c>
      <c r="G26" s="218">
        <v>1</v>
      </c>
      <c r="H26" s="224">
        <v>1</v>
      </c>
      <c r="J26" s="225">
        <f t="shared" si="0"/>
        <v>0</v>
      </c>
      <c r="K26" s="102">
        <v>1</v>
      </c>
    </row>
    <row r="27" spans="2:11" ht="15.75" thickBot="1">
      <c r="B27" s="226">
        <v>21</v>
      </c>
      <c r="G27" s="218">
        <v>0.66</v>
      </c>
      <c r="H27" s="221">
        <v>0.63400000000000001</v>
      </c>
      <c r="J27" s="225">
        <f t="shared" si="0"/>
        <v>2.6000000000000023E-2</v>
      </c>
      <c r="K27" s="102">
        <v>1</v>
      </c>
    </row>
    <row r="28" spans="2:11" ht="15.75" thickBot="1">
      <c r="B28" s="226">
        <v>22</v>
      </c>
      <c r="G28" s="218">
        <v>0.66</v>
      </c>
      <c r="H28" s="224">
        <v>0.33</v>
      </c>
      <c r="J28" s="225">
        <f t="shared" si="0"/>
        <v>0.33</v>
      </c>
      <c r="K28" s="102">
        <v>1</v>
      </c>
    </row>
    <row r="29" spans="2:11" ht="15.75" thickBot="1">
      <c r="B29" s="226">
        <v>23</v>
      </c>
      <c r="G29" s="218">
        <v>0.5</v>
      </c>
      <c r="H29" s="224">
        <v>0.5</v>
      </c>
      <c r="J29" s="225">
        <f t="shared" si="0"/>
        <v>0</v>
      </c>
      <c r="K29" s="102">
        <v>1</v>
      </c>
    </row>
    <row r="30" spans="2:11" ht="15.75" thickBot="1">
      <c r="B30" s="226">
        <v>24</v>
      </c>
      <c r="G30" s="218">
        <v>1</v>
      </c>
      <c r="H30" s="224">
        <v>1</v>
      </c>
      <c r="J30" s="225">
        <f t="shared" si="0"/>
        <v>0</v>
      </c>
      <c r="K30" s="102">
        <v>1</v>
      </c>
    </row>
    <row r="31" spans="2:11" ht="15.75" thickBot="1">
      <c r="B31" s="226">
        <v>25</v>
      </c>
      <c r="G31" s="218">
        <v>0.75</v>
      </c>
      <c r="H31" s="224">
        <v>0.3</v>
      </c>
      <c r="J31" s="225">
        <f t="shared" si="0"/>
        <v>0.45</v>
      </c>
      <c r="K31" s="102">
        <v>1</v>
      </c>
    </row>
    <row r="32" spans="2:11" ht="15.75" thickBot="1">
      <c r="B32" s="226">
        <v>26</v>
      </c>
      <c r="G32" s="218">
        <v>0</v>
      </c>
      <c r="H32" s="224">
        <v>0</v>
      </c>
      <c r="J32" s="225">
        <f>G32-H32</f>
        <v>0</v>
      </c>
      <c r="K32" s="102">
        <v>1</v>
      </c>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532E7-36E4-4B38-8D9E-2B743ADF2EFA}">
  <dimension ref="C2:J19"/>
  <sheetViews>
    <sheetView topLeftCell="C2" workbookViewId="0">
      <selection activeCell="I10" sqref="I10"/>
    </sheetView>
  </sheetViews>
  <sheetFormatPr baseColWidth="10" defaultRowHeight="15"/>
  <cols>
    <col min="10" max="10" width="36.7109375" bestFit="1" customWidth="1"/>
  </cols>
  <sheetData>
    <row r="2" spans="3:10" ht="15.75" thickBot="1">
      <c r="I2" t="s">
        <v>1321</v>
      </c>
      <c r="J2" t="s">
        <v>1320</v>
      </c>
    </row>
    <row r="3" spans="3:10">
      <c r="F3" s="252">
        <v>1</v>
      </c>
      <c r="G3" s="251">
        <v>0.5</v>
      </c>
      <c r="I3" s="102">
        <v>0.98870000000000002</v>
      </c>
      <c r="J3" t="s">
        <v>1311</v>
      </c>
    </row>
    <row r="4" spans="3:10" ht="15.75" thickBot="1">
      <c r="F4" s="218">
        <v>1</v>
      </c>
      <c r="G4" s="224">
        <v>1</v>
      </c>
      <c r="I4" s="102">
        <v>0.94440000000000002</v>
      </c>
      <c r="J4" t="s">
        <v>1313</v>
      </c>
    </row>
    <row r="5" spans="3:10" ht="15.75" thickBot="1">
      <c r="C5" s="230">
        <v>0.7</v>
      </c>
      <c r="D5">
        <f>C5*30</f>
        <v>21</v>
      </c>
      <c r="F5" s="218">
        <v>0.55000000000000004</v>
      </c>
      <c r="G5" s="224">
        <v>0.18</v>
      </c>
      <c r="I5" s="102">
        <v>0.86109999999999998</v>
      </c>
      <c r="J5" t="s">
        <v>1312</v>
      </c>
    </row>
    <row r="6" spans="3:10" ht="15.75" thickBot="1">
      <c r="C6" s="230">
        <v>0.77</v>
      </c>
      <c r="D6">
        <f>C6*30</f>
        <v>23.1</v>
      </c>
      <c r="F6" s="218">
        <v>0</v>
      </c>
      <c r="G6" s="224">
        <v>0</v>
      </c>
      <c r="I6" s="102">
        <v>0.8135</v>
      </c>
      <c r="J6" t="s">
        <v>1314</v>
      </c>
    </row>
    <row r="7" spans="3:10" ht="15.75" thickBot="1">
      <c r="C7" s="230">
        <v>0.87</v>
      </c>
      <c r="D7">
        <f>C7*25</f>
        <v>21.75</v>
      </c>
      <c r="F7" s="218">
        <v>0.9</v>
      </c>
      <c r="G7" s="224">
        <v>0.39</v>
      </c>
      <c r="I7" s="102">
        <v>0.81089999999999995</v>
      </c>
      <c r="J7" t="s">
        <v>1315</v>
      </c>
    </row>
    <row r="8" spans="3:10" ht="15.75" thickBot="1">
      <c r="C8" s="230">
        <v>0.9</v>
      </c>
      <c r="D8">
        <f>C8*15</f>
        <v>13.5</v>
      </c>
      <c r="F8" s="218">
        <v>0</v>
      </c>
      <c r="G8" s="224">
        <v>0</v>
      </c>
      <c r="I8" s="102">
        <v>0.6754</v>
      </c>
      <c r="J8" t="s">
        <v>1316</v>
      </c>
    </row>
    <row r="9" spans="3:10" ht="15.75" thickBot="1">
      <c r="F9" s="218">
        <v>0.75</v>
      </c>
      <c r="G9" s="224">
        <v>0.3</v>
      </c>
      <c r="I9" s="102">
        <v>0.61699999999999999</v>
      </c>
      <c r="J9" t="s">
        <v>1317</v>
      </c>
    </row>
    <row r="10" spans="3:10" ht="15.75" thickBot="1">
      <c r="F10" s="218">
        <v>0.5</v>
      </c>
      <c r="G10" s="224">
        <v>0.5</v>
      </c>
      <c r="I10" s="102">
        <v>0.34350000000000003</v>
      </c>
      <c r="J10" t="s">
        <v>1318</v>
      </c>
    </row>
    <row r="11" spans="3:10" ht="15.75" thickBot="1">
      <c r="F11" s="218">
        <v>0.66</v>
      </c>
      <c r="G11" s="224">
        <v>0.33</v>
      </c>
      <c r="I11" s="102">
        <v>0.22220000000000001</v>
      </c>
      <c r="J11" t="s">
        <v>1319</v>
      </c>
    </row>
    <row r="12" spans="3:10" ht="15.75" thickBot="1">
      <c r="F12" s="218">
        <v>0</v>
      </c>
      <c r="G12" s="224">
        <v>0.5</v>
      </c>
      <c r="I12" s="130"/>
    </row>
    <row r="13" spans="3:10" ht="15.75" thickBot="1">
      <c r="F13" s="218">
        <v>0</v>
      </c>
      <c r="G13" s="224">
        <v>0.75</v>
      </c>
    </row>
    <row r="14" spans="3:10" ht="15.75" thickBot="1">
      <c r="F14" s="218">
        <v>0.75</v>
      </c>
      <c r="G14" s="224">
        <v>0.75</v>
      </c>
    </row>
    <row r="15" spans="3:10" ht="15.75" thickBot="1">
      <c r="F15" s="218">
        <v>0.4</v>
      </c>
      <c r="G15" s="224">
        <v>0.1</v>
      </c>
    </row>
    <row r="16" spans="3:10" ht="15.75" thickBot="1">
      <c r="F16" s="218">
        <v>1</v>
      </c>
      <c r="G16" s="224">
        <v>1</v>
      </c>
    </row>
    <row r="17" spans="6:7" ht="15.75" thickBot="1">
      <c r="F17" s="218">
        <v>0.8</v>
      </c>
      <c r="G17" s="224">
        <v>0.11</v>
      </c>
    </row>
    <row r="18" spans="6:7" ht="15.75" thickBot="1">
      <c r="F18" s="218">
        <v>0.66</v>
      </c>
      <c r="G18" s="228">
        <v>0.66</v>
      </c>
    </row>
    <row r="19" spans="6:7" ht="15.75" thickBot="1">
      <c r="F19" s="218">
        <v>0</v>
      </c>
      <c r="G19" s="224">
        <v>0</v>
      </c>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35C8B-9E0E-44C8-9AEF-D1C0974999BE}">
  <dimension ref="E2:O8"/>
  <sheetViews>
    <sheetView topLeftCell="D1" workbookViewId="0">
      <selection activeCell="E3" sqref="E3:O8"/>
    </sheetView>
  </sheetViews>
  <sheetFormatPr baseColWidth="10" defaultRowHeight="15"/>
  <sheetData>
    <row r="2" spans="5:15" ht="15.75" thickBot="1"/>
    <row r="3" spans="5:15" ht="32.25" customHeight="1" thickBot="1">
      <c r="E3" s="741" t="s">
        <v>1329</v>
      </c>
      <c r="F3" s="741" t="s">
        <v>1330</v>
      </c>
      <c r="G3" s="741" t="s">
        <v>1331</v>
      </c>
      <c r="H3" s="739" t="s">
        <v>1332</v>
      </c>
      <c r="I3" s="740"/>
      <c r="J3" s="739" t="s">
        <v>1333</v>
      </c>
      <c r="K3" s="740"/>
      <c r="L3" s="739" t="s">
        <v>1334</v>
      </c>
      <c r="M3" s="740"/>
      <c r="N3" s="739" t="s">
        <v>1335</v>
      </c>
      <c r="O3" s="740"/>
    </row>
    <row r="4" spans="5:15" ht="17.25" thickBot="1">
      <c r="E4" s="742"/>
      <c r="F4" s="742"/>
      <c r="G4" s="742"/>
      <c r="H4" s="255" t="s">
        <v>1336</v>
      </c>
      <c r="I4" s="255" t="s">
        <v>1337</v>
      </c>
      <c r="J4" s="255" t="s">
        <v>1336</v>
      </c>
      <c r="K4" s="255" t="s">
        <v>1337</v>
      </c>
      <c r="L4" s="255" t="s">
        <v>1336</v>
      </c>
      <c r="M4" s="255" t="s">
        <v>1337</v>
      </c>
      <c r="N4" s="255" t="s">
        <v>1336</v>
      </c>
      <c r="O4" s="255" t="s">
        <v>1337</v>
      </c>
    </row>
    <row r="5" spans="5:15" ht="17.25" thickBot="1">
      <c r="E5" s="256" t="s">
        <v>1338</v>
      </c>
      <c r="F5" s="257" t="s">
        <v>1339</v>
      </c>
      <c r="G5" s="258">
        <v>290477</v>
      </c>
      <c r="H5" s="258">
        <v>253923</v>
      </c>
      <c r="I5" s="259">
        <v>0.87</v>
      </c>
      <c r="J5" s="258">
        <v>161522</v>
      </c>
      <c r="K5" s="259">
        <v>0.56000000000000005</v>
      </c>
      <c r="L5" s="258">
        <v>11717</v>
      </c>
      <c r="M5" s="259">
        <v>0.04</v>
      </c>
      <c r="N5" s="258">
        <v>11456</v>
      </c>
      <c r="O5" s="259">
        <v>0.04</v>
      </c>
    </row>
    <row r="6" spans="5:15" ht="149.25" thickBot="1">
      <c r="E6" s="260" t="s">
        <v>1340</v>
      </c>
      <c r="F6" s="261" t="s">
        <v>1341</v>
      </c>
      <c r="G6" s="262">
        <v>177698</v>
      </c>
      <c r="H6" s="262">
        <v>154285</v>
      </c>
      <c r="I6" s="263">
        <v>0.87</v>
      </c>
      <c r="J6" s="262">
        <v>127520</v>
      </c>
      <c r="K6" s="263">
        <v>0.72</v>
      </c>
      <c r="L6" s="262">
        <v>1552</v>
      </c>
      <c r="M6" s="263">
        <v>0.01</v>
      </c>
      <c r="N6" s="262">
        <v>1552</v>
      </c>
      <c r="O6" s="263">
        <v>0.01</v>
      </c>
    </row>
    <row r="7" spans="5:15" ht="132.75" thickBot="1">
      <c r="E7" s="260" t="s">
        <v>1342</v>
      </c>
      <c r="F7" s="261" t="s">
        <v>1343</v>
      </c>
      <c r="G7" s="262">
        <v>100247</v>
      </c>
      <c r="H7" s="262">
        <v>98590</v>
      </c>
      <c r="I7" s="263">
        <v>0.98</v>
      </c>
      <c r="J7" s="262">
        <v>33941</v>
      </c>
      <c r="K7" s="263">
        <v>0.34</v>
      </c>
      <c r="L7" s="262">
        <v>10129</v>
      </c>
      <c r="M7" s="263">
        <v>0.1</v>
      </c>
      <c r="N7" s="262">
        <v>9868</v>
      </c>
      <c r="O7" s="263">
        <v>0.1</v>
      </c>
    </row>
    <row r="8" spans="5:15" ht="99.75" thickBot="1">
      <c r="E8" s="260" t="s">
        <v>1344</v>
      </c>
      <c r="F8" s="261" t="s">
        <v>1345</v>
      </c>
      <c r="G8" s="262">
        <v>12532</v>
      </c>
      <c r="H8" s="262">
        <v>1048</v>
      </c>
      <c r="I8" s="263">
        <v>0.08</v>
      </c>
      <c r="J8" s="261">
        <v>61</v>
      </c>
      <c r="K8" s="263">
        <v>0</v>
      </c>
      <c r="L8" s="261">
        <v>36</v>
      </c>
      <c r="M8" s="263">
        <v>0</v>
      </c>
      <c r="N8" s="261">
        <v>36</v>
      </c>
      <c r="O8" s="263">
        <v>0</v>
      </c>
    </row>
  </sheetData>
  <mergeCells count="7">
    <mergeCell ref="N3:O3"/>
    <mergeCell ref="E3:E4"/>
    <mergeCell ref="F3:F4"/>
    <mergeCell ref="G3:G4"/>
    <mergeCell ref="H3:I3"/>
    <mergeCell ref="J3:K3"/>
    <mergeCell ref="L3:M3"/>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98243-292E-4059-BBEB-FC3B0495E350}">
  <dimension ref="B7:C10"/>
  <sheetViews>
    <sheetView topLeftCell="A4" workbookViewId="0">
      <selection activeCell="B9" sqref="B9"/>
    </sheetView>
  </sheetViews>
  <sheetFormatPr baseColWidth="10" defaultRowHeight="15"/>
  <cols>
    <col min="2" max="2" width="44.85546875" bestFit="1" customWidth="1"/>
  </cols>
  <sheetData>
    <row r="7" spans="2:3">
      <c r="B7" t="s">
        <v>1322</v>
      </c>
    </row>
    <row r="8" spans="2:3">
      <c r="B8" s="220">
        <v>0.70860000000000001</v>
      </c>
      <c r="C8" s="102" t="s">
        <v>856</v>
      </c>
    </row>
    <row r="9" spans="2:3">
      <c r="B9" s="220">
        <f>100%-70.86%</f>
        <v>0.29139999999999999</v>
      </c>
      <c r="C9" s="102" t="s">
        <v>1323</v>
      </c>
    </row>
    <row r="10" spans="2:3">
      <c r="B10" s="112"/>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10C05-2E3F-4C8D-A317-815000692650}">
  <dimension ref="C6:D11"/>
  <sheetViews>
    <sheetView topLeftCell="C1" workbookViewId="0">
      <selection activeCell="C6" sqref="C6"/>
    </sheetView>
  </sheetViews>
  <sheetFormatPr baseColWidth="10" defaultRowHeight="15"/>
  <cols>
    <col min="3" max="3" width="30.42578125" bestFit="1" customWidth="1"/>
  </cols>
  <sheetData>
    <row r="6" spans="3:4">
      <c r="C6" s="254" t="s">
        <v>1324</v>
      </c>
    </row>
    <row r="8" spans="3:4">
      <c r="C8" t="s">
        <v>1325</v>
      </c>
      <c r="D8" s="130">
        <v>0.20399999999999999</v>
      </c>
    </row>
    <row r="9" spans="3:4">
      <c r="C9" t="s">
        <v>1326</v>
      </c>
      <c r="D9" s="130">
        <v>0.2984</v>
      </c>
    </row>
    <row r="10" spans="3:4">
      <c r="C10" t="s">
        <v>1327</v>
      </c>
      <c r="D10" s="130">
        <v>0.22950000000000001</v>
      </c>
    </row>
    <row r="11" spans="3:4">
      <c r="C11" t="s">
        <v>1328</v>
      </c>
      <c r="D11" s="130">
        <v>0.2681</v>
      </c>
    </row>
  </sheetData>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8A9A2-87E2-48ED-A653-43A77B2C42FB}">
  <dimension ref="D5:H17"/>
  <sheetViews>
    <sheetView topLeftCell="A10" workbookViewId="0">
      <selection activeCell="D6" sqref="D6:H14"/>
    </sheetView>
  </sheetViews>
  <sheetFormatPr baseColWidth="10" defaultRowHeight="15"/>
  <cols>
    <col min="4" max="4" width="14" customWidth="1"/>
    <col min="5" max="5" width="40.140625" customWidth="1"/>
    <col min="6" max="6" width="12.7109375" customWidth="1"/>
    <col min="7" max="7" width="7.5703125" customWidth="1"/>
    <col min="8" max="8" width="18.140625" customWidth="1"/>
  </cols>
  <sheetData>
    <row r="5" spans="4:8" ht="52.5" customHeight="1"/>
    <row r="6" spans="4:8" s="272" customFormat="1" ht="40.5" customHeight="1" thickBot="1">
      <c r="D6" s="270" t="s">
        <v>1348</v>
      </c>
      <c r="E6" s="271" t="s">
        <v>1349</v>
      </c>
      <c r="F6" s="271" t="s">
        <v>1350</v>
      </c>
      <c r="G6" s="271" t="s">
        <v>1351</v>
      </c>
      <c r="H6" s="271" t="s">
        <v>1366</v>
      </c>
    </row>
    <row r="7" spans="4:8" ht="84" customHeight="1" thickBot="1">
      <c r="D7" s="266" t="s">
        <v>1352</v>
      </c>
      <c r="E7" s="261" t="s">
        <v>1353</v>
      </c>
      <c r="F7" s="267">
        <v>117</v>
      </c>
      <c r="G7" s="268">
        <v>1</v>
      </c>
      <c r="H7" s="262">
        <v>4409228459</v>
      </c>
    </row>
    <row r="8" spans="4:8" ht="115.5" customHeight="1" thickBot="1">
      <c r="D8" s="266" t="s">
        <v>1354</v>
      </c>
      <c r="E8" s="261" t="s">
        <v>1355</v>
      </c>
      <c r="F8" s="267">
        <v>1228</v>
      </c>
      <c r="G8" s="268">
        <v>0.99</v>
      </c>
      <c r="H8" s="262">
        <v>2737155897</v>
      </c>
    </row>
    <row r="9" spans="4:8" ht="117" customHeight="1" thickBot="1">
      <c r="D9" s="266" t="s">
        <v>1356</v>
      </c>
      <c r="E9" s="261" t="s">
        <v>1357</v>
      </c>
      <c r="F9" s="267">
        <v>200</v>
      </c>
      <c r="G9" s="268">
        <v>1</v>
      </c>
      <c r="H9" s="262">
        <v>661965734</v>
      </c>
    </row>
    <row r="10" spans="4:8" ht="60" customHeight="1">
      <c r="D10" s="747" t="s">
        <v>1358</v>
      </c>
      <c r="E10" s="749" t="s">
        <v>1359</v>
      </c>
      <c r="F10" s="747">
        <v>96</v>
      </c>
      <c r="G10" s="743">
        <v>1</v>
      </c>
      <c r="H10" s="269">
        <v>283917796</v>
      </c>
    </row>
    <row r="11" spans="4:8" ht="37.5" customHeight="1" thickBot="1">
      <c r="D11" s="748"/>
      <c r="E11" s="750"/>
      <c r="F11" s="748"/>
      <c r="G11" s="744"/>
      <c r="H11" s="262" t="s">
        <v>1360</v>
      </c>
    </row>
    <row r="12" spans="4:8" ht="86.25" customHeight="1" thickBot="1">
      <c r="D12" s="266" t="s">
        <v>1361</v>
      </c>
      <c r="E12" s="261" t="s">
        <v>1362</v>
      </c>
      <c r="F12" s="267">
        <v>112</v>
      </c>
      <c r="G12" s="268">
        <v>1</v>
      </c>
      <c r="H12" s="262">
        <v>351053099</v>
      </c>
    </row>
    <row r="13" spans="4:8" ht="84" customHeight="1" thickBot="1">
      <c r="D13" s="266" t="s">
        <v>1363</v>
      </c>
      <c r="E13" s="261" t="s">
        <v>1362</v>
      </c>
      <c r="F13" s="267">
        <v>42</v>
      </c>
      <c r="G13" s="268">
        <v>0.49</v>
      </c>
      <c r="H13" s="262">
        <v>210349821</v>
      </c>
    </row>
    <row r="14" spans="4:8" ht="18.75" customHeight="1" thickBot="1">
      <c r="D14" s="745" t="s">
        <v>1364</v>
      </c>
      <c r="E14" s="746"/>
      <c r="F14" s="267">
        <v>1795</v>
      </c>
      <c r="G14" s="261" t="s">
        <v>1360</v>
      </c>
      <c r="H14" s="264">
        <v>8653670806</v>
      </c>
    </row>
    <row r="15" spans="4:8" ht="18.75" customHeight="1">
      <c r="D15" s="265" t="s">
        <v>1365</v>
      </c>
    </row>
    <row r="16" spans="4:8" ht="18.75" customHeight="1"/>
    <row r="17" ht="18.75" customHeight="1"/>
  </sheetData>
  <mergeCells count="5">
    <mergeCell ref="G10:G11"/>
    <mergeCell ref="D14:E14"/>
    <mergeCell ref="D10:D11"/>
    <mergeCell ref="E10:E11"/>
    <mergeCell ref="F10:F11"/>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FC491-BC69-41FE-AD5B-CC22A067BDFF}">
  <dimension ref="E4:E21"/>
  <sheetViews>
    <sheetView topLeftCell="A5" workbookViewId="0">
      <selection activeCell="E5" sqref="E5:K21"/>
    </sheetView>
  </sheetViews>
  <sheetFormatPr baseColWidth="10" defaultRowHeight="15"/>
  <cols>
    <col min="5" max="5" width="8" customWidth="1"/>
    <col min="6" max="6" width="7.85546875" customWidth="1"/>
    <col min="7" max="7" width="33.140625" customWidth="1"/>
    <col min="8" max="8" width="12.140625" customWidth="1"/>
    <col min="9" max="9" width="7.5703125" customWidth="1"/>
    <col min="10" max="10" width="10.28515625" customWidth="1"/>
    <col min="11" max="11" width="6.42578125" customWidth="1"/>
  </cols>
  <sheetData>
    <row r="4" spans="5:5" ht="16.5">
      <c r="E4" s="273"/>
    </row>
    <row r="7" spans="5:5" ht="63.75" customHeight="1"/>
    <row r="8" spans="5:5" ht="75.75" customHeight="1"/>
    <row r="9" spans="5:5" ht="46.5" customHeight="1"/>
    <row r="10" spans="5:5" ht="42.75" customHeight="1"/>
    <row r="11" spans="5:5" ht="63.75" customHeight="1"/>
    <row r="12" spans="5:5" ht="73.5" customHeight="1"/>
    <row r="13" spans="5:5" ht="51.75" customHeight="1"/>
    <row r="14" spans="5:5" ht="51.75" customHeight="1"/>
    <row r="15" spans="5:5" ht="51.75" customHeight="1"/>
    <row r="16" spans="5:5" ht="51.75" customHeight="1"/>
    <row r="17" ht="51.75" customHeight="1"/>
    <row r="18" ht="51.75" customHeight="1"/>
    <row r="19" ht="64.5" customHeight="1"/>
    <row r="20" ht="42" customHeight="1"/>
    <row r="21" ht="42" customHeight="1"/>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89BCA-C7F5-4A0F-A868-B9CEF44058F3}">
  <dimension ref="A6:A21"/>
  <sheetViews>
    <sheetView topLeftCell="A14" zoomScale="53" zoomScaleNormal="53" workbookViewId="0">
      <selection activeCell="E14" sqref="E1:L1048576"/>
    </sheetView>
  </sheetViews>
  <sheetFormatPr baseColWidth="10" defaultRowHeight="15"/>
  <sheetData>
    <row r="6" ht="336.75" customHeight="1"/>
    <row r="7" ht="72.75" customHeight="1"/>
    <row r="8" ht="72.75" customHeight="1"/>
    <row r="9" ht="72.75" customHeight="1"/>
    <row r="10" ht="60.75" customHeight="1"/>
    <row r="11" ht="72.75" customHeight="1"/>
    <row r="12" ht="72.75" customHeight="1"/>
    <row r="13" ht="72.75" customHeight="1"/>
    <row r="14" ht="72.75" customHeight="1"/>
    <row r="15" ht="72.75" customHeight="1"/>
    <row r="16" ht="72.75" customHeight="1"/>
    <row r="17" ht="72.75" customHeight="1"/>
    <row r="18" ht="72.75" customHeight="1"/>
    <row r="19" ht="76.5" customHeight="1"/>
    <row r="20" ht="72.75" customHeight="1"/>
    <row r="21" ht="72.75" customHeight="1"/>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6E477-5EA2-4E9F-BE1D-015BEA56DC13}">
  <dimension ref="F7:L40"/>
  <sheetViews>
    <sheetView topLeftCell="D7" workbookViewId="0">
      <selection activeCell="L14" sqref="F8:L15"/>
    </sheetView>
  </sheetViews>
  <sheetFormatPr baseColWidth="10" defaultRowHeight="15"/>
  <cols>
    <col min="5" max="6" width="5.5703125" customWidth="1"/>
    <col min="7" max="7" width="7.5703125" customWidth="1"/>
    <col min="8" max="8" width="39.7109375" customWidth="1"/>
    <col min="10" max="10" width="8.42578125" customWidth="1"/>
    <col min="11" max="11" width="8.7109375" customWidth="1"/>
  </cols>
  <sheetData>
    <row r="7" spans="6:12" ht="15.75" thickBot="1"/>
    <row r="8" spans="6:12" ht="59.25" customHeight="1">
      <c r="F8" s="282" t="s">
        <v>1367</v>
      </c>
      <c r="G8" s="283" t="s">
        <v>1368</v>
      </c>
      <c r="H8" s="283" t="s">
        <v>1347</v>
      </c>
      <c r="I8" s="283" t="s">
        <v>1369</v>
      </c>
      <c r="J8" s="283" t="s">
        <v>1381</v>
      </c>
      <c r="K8" s="283" t="s">
        <v>1370</v>
      </c>
      <c r="L8" s="284" t="s">
        <v>1371</v>
      </c>
    </row>
    <row r="9" spans="6:12" ht="31.5" customHeight="1">
      <c r="F9" s="751" t="s">
        <v>1379</v>
      </c>
      <c r="G9" s="754" t="s">
        <v>1380</v>
      </c>
      <c r="H9" s="752" t="s">
        <v>1373</v>
      </c>
      <c r="I9" s="755">
        <v>1245822766</v>
      </c>
      <c r="J9" s="752">
        <v>47</v>
      </c>
      <c r="K9" s="752" t="s">
        <v>1374</v>
      </c>
      <c r="L9" s="759">
        <v>0.67</v>
      </c>
    </row>
    <row r="10" spans="6:12" ht="22.5" customHeight="1">
      <c r="F10" s="751"/>
      <c r="G10" s="754"/>
      <c r="H10" s="752"/>
      <c r="I10" s="755"/>
      <c r="J10" s="752"/>
      <c r="K10" s="752"/>
      <c r="L10" s="760"/>
    </row>
    <row r="11" spans="6:12" ht="31.5" customHeight="1">
      <c r="F11" s="751"/>
      <c r="G11" s="754"/>
      <c r="H11" s="752"/>
      <c r="I11" s="755"/>
      <c r="J11" s="752"/>
      <c r="K11" s="752"/>
      <c r="L11" s="760"/>
    </row>
    <row r="12" spans="6:12" ht="57.75" customHeight="1">
      <c r="F12" s="751" t="s">
        <v>1372</v>
      </c>
      <c r="G12" s="752" t="s">
        <v>1375</v>
      </c>
      <c r="H12" s="752" t="s">
        <v>1376</v>
      </c>
      <c r="I12" s="753">
        <v>1196774169</v>
      </c>
      <c r="J12" s="752">
        <v>42</v>
      </c>
      <c r="K12" s="752" t="s">
        <v>1374</v>
      </c>
      <c r="L12" s="759">
        <v>0.32</v>
      </c>
    </row>
    <row r="13" spans="6:12" ht="16.5" customHeight="1">
      <c r="F13" s="751"/>
      <c r="G13" s="752"/>
      <c r="H13" s="752"/>
      <c r="I13" s="753"/>
      <c r="J13" s="752"/>
      <c r="K13" s="752"/>
      <c r="L13" s="760"/>
    </row>
    <row r="14" spans="6:12" ht="56.25" customHeight="1">
      <c r="F14" s="751" t="s">
        <v>1372</v>
      </c>
      <c r="G14" s="752" t="s">
        <v>1377</v>
      </c>
      <c r="H14" s="752" t="s">
        <v>1378</v>
      </c>
      <c r="I14" s="753">
        <v>953616455</v>
      </c>
      <c r="J14" s="752">
        <v>39</v>
      </c>
      <c r="K14" s="752" t="s">
        <v>1374</v>
      </c>
      <c r="L14" s="759">
        <v>0</v>
      </c>
    </row>
    <row r="15" spans="6:12" ht="16.5" customHeight="1" thickBot="1">
      <c r="F15" s="756"/>
      <c r="G15" s="757"/>
      <c r="H15" s="757"/>
      <c r="I15" s="758"/>
      <c r="J15" s="757"/>
      <c r="K15" s="757"/>
      <c r="L15" s="761"/>
    </row>
    <row r="16" spans="6:12"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20.25" customHeight="1"/>
    <row r="30" ht="20.2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sheetData>
  <mergeCells count="21">
    <mergeCell ref="L9:L11"/>
    <mergeCell ref="L12:L13"/>
    <mergeCell ref="L14:L15"/>
    <mergeCell ref="K14:K15"/>
    <mergeCell ref="H9:H11"/>
    <mergeCell ref="J9:J11"/>
    <mergeCell ref="K9:K11"/>
    <mergeCell ref="K12:K13"/>
    <mergeCell ref="J12:J13"/>
    <mergeCell ref="F14:F15"/>
    <mergeCell ref="G14:G15"/>
    <mergeCell ref="H14:H15"/>
    <mergeCell ref="I14:I15"/>
    <mergeCell ref="J14:J15"/>
    <mergeCell ref="F9:F11"/>
    <mergeCell ref="F12:F13"/>
    <mergeCell ref="G12:G13"/>
    <mergeCell ref="H12:H13"/>
    <mergeCell ref="I12:I13"/>
    <mergeCell ref="G9:G11"/>
    <mergeCell ref="I9:I1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E873A-D823-4087-AD86-20533C34D7CF}">
  <dimension ref="E3:F12"/>
  <sheetViews>
    <sheetView topLeftCell="A3" zoomScale="55" zoomScaleNormal="55" workbookViewId="0">
      <selection activeCell="E4" sqref="E4:F12"/>
    </sheetView>
  </sheetViews>
  <sheetFormatPr baseColWidth="10" defaultRowHeight="15"/>
  <cols>
    <col min="5" max="5" width="26" customWidth="1"/>
    <col min="6" max="6" width="64.28515625" customWidth="1"/>
  </cols>
  <sheetData>
    <row r="3" spans="5:6" ht="15.75" thickBot="1"/>
    <row r="4" spans="5:6" ht="31.5" customHeight="1">
      <c r="E4" s="285" t="s">
        <v>1382</v>
      </c>
      <c r="F4" s="286" t="s">
        <v>1383</v>
      </c>
    </row>
    <row r="5" spans="5:6">
      <c r="E5" s="287" t="s">
        <v>1384</v>
      </c>
      <c r="F5" s="288" t="s">
        <v>1385</v>
      </c>
    </row>
    <row r="6" spans="5:6" ht="141" customHeight="1">
      <c r="E6" s="287" t="s">
        <v>1386</v>
      </c>
      <c r="F6" s="288" t="s">
        <v>1387</v>
      </c>
    </row>
    <row r="7" spans="5:6">
      <c r="E7" s="287" t="s">
        <v>1388</v>
      </c>
      <c r="F7" s="289">
        <v>42703</v>
      </c>
    </row>
    <row r="8" spans="5:6">
      <c r="E8" s="287" t="s">
        <v>1389</v>
      </c>
      <c r="F8" s="289">
        <v>42716</v>
      </c>
    </row>
    <row r="9" spans="5:6">
      <c r="E9" s="287" t="s">
        <v>1390</v>
      </c>
      <c r="F9" s="289">
        <v>45561</v>
      </c>
    </row>
    <row r="10" spans="5:6" ht="87.75" customHeight="1">
      <c r="E10" s="287" t="s">
        <v>1391</v>
      </c>
      <c r="F10" s="288" t="s">
        <v>1392</v>
      </c>
    </row>
    <row r="11" spans="5:6" ht="36.75" customHeight="1">
      <c r="E11" s="762" t="s">
        <v>1393</v>
      </c>
      <c r="F11" s="288" t="s">
        <v>1394</v>
      </c>
    </row>
    <row r="12" spans="5:6" ht="36.75" customHeight="1" thickBot="1">
      <c r="E12" s="763"/>
      <c r="F12" s="290" t="s">
        <v>1395</v>
      </c>
    </row>
  </sheetData>
  <mergeCells count="1">
    <mergeCell ref="E11:E12"/>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447B6-9B19-4955-BAA7-F85F4C503E32}">
  <dimension ref="G3:K17"/>
  <sheetViews>
    <sheetView topLeftCell="A16" workbookViewId="0">
      <selection activeCell="G13" sqref="G13:K17"/>
    </sheetView>
  </sheetViews>
  <sheetFormatPr baseColWidth="10" defaultRowHeight="15"/>
  <cols>
    <col min="7" max="7" width="9.140625" customWidth="1"/>
    <col min="8" max="8" width="13.7109375" customWidth="1"/>
    <col min="9" max="9" width="17.28515625" customWidth="1"/>
    <col min="10" max="10" width="28.5703125" customWidth="1"/>
    <col min="11" max="11" width="16.5703125" customWidth="1"/>
  </cols>
  <sheetData>
    <row r="3" spans="7:11" ht="15.75" thickBot="1"/>
    <row r="4" spans="7:11" ht="41.25" customHeight="1">
      <c r="G4" s="278" t="s">
        <v>1396</v>
      </c>
      <c r="H4" s="279" t="s">
        <v>1397</v>
      </c>
      <c r="I4" s="279" t="s">
        <v>1398</v>
      </c>
      <c r="J4" s="279" t="s">
        <v>1399</v>
      </c>
      <c r="K4" s="280" t="s">
        <v>1400</v>
      </c>
    </row>
    <row r="5" spans="7:11" ht="15.75" thickBot="1">
      <c r="G5" s="291">
        <v>157</v>
      </c>
      <c r="H5" s="277">
        <v>32</v>
      </c>
      <c r="I5" s="277">
        <v>79</v>
      </c>
      <c r="J5" s="277">
        <v>26</v>
      </c>
      <c r="K5" s="290">
        <v>20</v>
      </c>
    </row>
    <row r="7" spans="7:11" ht="66">
      <c r="G7" s="292" t="s">
        <v>1401</v>
      </c>
      <c r="H7" s="292" t="s">
        <v>1397</v>
      </c>
      <c r="I7" s="292" t="s">
        <v>1398</v>
      </c>
      <c r="J7" s="292" t="s">
        <v>1399</v>
      </c>
      <c r="K7" s="292" t="s">
        <v>1400</v>
      </c>
    </row>
    <row r="8" spans="7:11" ht="16.5">
      <c r="G8" s="293">
        <v>99</v>
      </c>
      <c r="H8" s="294">
        <v>51</v>
      </c>
      <c r="I8" s="294">
        <v>44</v>
      </c>
      <c r="J8" s="294">
        <v>2</v>
      </c>
      <c r="K8" s="294">
        <v>2</v>
      </c>
    </row>
    <row r="9" spans="7:11" ht="15.75" thickBot="1"/>
    <row r="10" spans="7:11" ht="49.5">
      <c r="G10" s="295" t="s">
        <v>1402</v>
      </c>
      <c r="H10" s="296" t="s">
        <v>1403</v>
      </c>
      <c r="I10" s="296" t="s">
        <v>1404</v>
      </c>
      <c r="J10" s="296" t="s">
        <v>1405</v>
      </c>
      <c r="K10" s="297" t="s">
        <v>1406</v>
      </c>
    </row>
    <row r="11" spans="7:11" ht="17.25" thickBot="1">
      <c r="G11" s="298">
        <v>99</v>
      </c>
      <c r="H11" s="299">
        <v>3</v>
      </c>
      <c r="I11" s="299">
        <v>52</v>
      </c>
      <c r="J11" s="299">
        <v>35</v>
      </c>
      <c r="K11" s="300">
        <v>9</v>
      </c>
    </row>
    <row r="12" spans="7:11" ht="15.75" thickBot="1"/>
    <row r="13" spans="7:11">
      <c r="G13" s="764" t="s">
        <v>1407</v>
      </c>
      <c r="H13" s="765"/>
      <c r="I13" s="765"/>
      <c r="J13" s="765"/>
      <c r="K13" s="766"/>
    </row>
    <row r="14" spans="7:11" ht="25.5">
      <c r="G14" s="301" t="s">
        <v>1408</v>
      </c>
      <c r="H14" s="281" t="s">
        <v>1409</v>
      </c>
      <c r="I14" s="281" t="s">
        <v>1346</v>
      </c>
      <c r="J14" s="281" t="s">
        <v>1386</v>
      </c>
      <c r="K14" s="302" t="s">
        <v>1410</v>
      </c>
    </row>
    <row r="15" spans="7:11" ht="144.75" customHeight="1">
      <c r="G15" s="275">
        <v>2192266</v>
      </c>
      <c r="H15" s="274">
        <v>2192467</v>
      </c>
      <c r="I15" s="274" t="s">
        <v>1411</v>
      </c>
      <c r="J15" s="274" t="s">
        <v>1412</v>
      </c>
      <c r="K15" s="288" t="s">
        <v>1413</v>
      </c>
    </row>
    <row r="16" spans="7:11" ht="119.25" customHeight="1">
      <c r="G16" s="275">
        <v>2221106</v>
      </c>
      <c r="H16" s="274">
        <v>2230004</v>
      </c>
      <c r="I16" s="274" t="s">
        <v>1414</v>
      </c>
      <c r="J16" s="274" t="s">
        <v>1415</v>
      </c>
      <c r="K16" s="288" t="s">
        <v>1416</v>
      </c>
    </row>
    <row r="17" spans="7:11" ht="110.25" customHeight="1" thickBot="1">
      <c r="G17" s="276">
        <v>2221169</v>
      </c>
      <c r="H17" s="277">
        <v>2221168</v>
      </c>
      <c r="I17" s="277" t="s">
        <v>1417</v>
      </c>
      <c r="J17" s="277" t="s">
        <v>1418</v>
      </c>
      <c r="K17" s="290" t="s">
        <v>1419</v>
      </c>
    </row>
  </sheetData>
  <mergeCells count="1">
    <mergeCell ref="G13:K13"/>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963D8-A37D-4A14-8D88-E862A7E28395}">
  <sheetPr>
    <tabColor rgb="FFFF0000"/>
  </sheetPr>
  <dimension ref="F5:Q68"/>
  <sheetViews>
    <sheetView topLeftCell="D13" workbookViewId="0">
      <selection activeCell="Q13" sqref="Q12:Q13"/>
    </sheetView>
  </sheetViews>
  <sheetFormatPr baseColWidth="10" defaultRowHeight="15"/>
  <sheetData>
    <row r="5" spans="6:17" ht="15.75" thickBot="1"/>
    <row r="6" spans="6:17" ht="15.75" thickBot="1">
      <c r="F6" s="216">
        <v>0</v>
      </c>
      <c r="G6" s="227">
        <v>0.15</v>
      </c>
      <c r="H6" s="102">
        <v>0.01</v>
      </c>
      <c r="K6" s="216">
        <v>0.75</v>
      </c>
      <c r="L6" s="227">
        <v>0.75</v>
      </c>
      <c r="M6" s="112">
        <f>L6/K6</f>
        <v>1</v>
      </c>
      <c r="O6" s="229">
        <v>0.68200000000000005</v>
      </c>
      <c r="P6" s="102">
        <v>0.3</v>
      </c>
      <c r="Q6" s="220">
        <f>P6*O6</f>
        <v>0.2046</v>
      </c>
    </row>
    <row r="7" spans="6:17" ht="15.75" thickBot="1">
      <c r="F7" s="218">
        <v>1</v>
      </c>
      <c r="G7" s="224">
        <v>0</v>
      </c>
      <c r="H7" s="102">
        <v>0</v>
      </c>
      <c r="K7" s="222">
        <v>0.6</v>
      </c>
      <c r="L7" s="223">
        <v>0.2</v>
      </c>
      <c r="M7" s="112">
        <f t="shared" ref="M7:M14" si="0">L7/K7</f>
        <v>0.33333333333333337</v>
      </c>
      <c r="O7" s="230">
        <v>0.77</v>
      </c>
      <c r="P7" s="102">
        <v>0.3</v>
      </c>
      <c r="Q7" s="220">
        <f t="shared" ref="Q7:Q9" si="1">P7*O7</f>
        <v>0.23099999999999998</v>
      </c>
    </row>
    <row r="8" spans="6:17" ht="15.75" thickBot="1">
      <c r="F8" s="218">
        <v>0.75</v>
      </c>
      <c r="G8" s="224">
        <v>0.75</v>
      </c>
      <c r="H8" s="102">
        <v>1</v>
      </c>
      <c r="K8" s="218">
        <v>1</v>
      </c>
      <c r="L8" s="224">
        <v>1</v>
      </c>
      <c r="M8" s="112">
        <f t="shared" si="0"/>
        <v>1</v>
      </c>
      <c r="O8" s="230">
        <v>0.87</v>
      </c>
      <c r="P8" s="102">
        <v>0.25</v>
      </c>
      <c r="Q8" s="220">
        <f t="shared" si="1"/>
        <v>0.2175</v>
      </c>
    </row>
    <row r="9" spans="6:17" ht="15.75" thickBot="1">
      <c r="F9" s="218">
        <v>0.7</v>
      </c>
      <c r="G9" s="224">
        <v>0.76</v>
      </c>
      <c r="H9" s="102">
        <v>1</v>
      </c>
      <c r="K9" s="218">
        <v>0.65</v>
      </c>
      <c r="L9" s="224">
        <v>0.65</v>
      </c>
      <c r="M9" s="112">
        <f t="shared" si="0"/>
        <v>1</v>
      </c>
      <c r="O9" s="230">
        <v>0.9</v>
      </c>
      <c r="P9" s="102">
        <v>0.15</v>
      </c>
      <c r="Q9" s="220">
        <f t="shared" si="1"/>
        <v>0.13500000000000001</v>
      </c>
    </row>
    <row r="10" spans="6:17" ht="15.75" thickBot="1">
      <c r="F10" s="218">
        <v>0.7</v>
      </c>
      <c r="G10" s="224">
        <v>0.74</v>
      </c>
      <c r="H10" s="102">
        <v>1</v>
      </c>
      <c r="K10" s="218">
        <v>0.75</v>
      </c>
      <c r="L10" s="224">
        <v>0.75</v>
      </c>
      <c r="M10" s="112">
        <f t="shared" si="0"/>
        <v>1</v>
      </c>
    </row>
    <row r="11" spans="6:17" ht="15.75" thickBot="1">
      <c r="F11" s="218">
        <v>0.75</v>
      </c>
      <c r="G11" s="224">
        <v>0.75</v>
      </c>
      <c r="H11" s="102">
        <v>1</v>
      </c>
      <c r="K11" s="218">
        <v>1</v>
      </c>
      <c r="L11" s="224">
        <v>1</v>
      </c>
      <c r="M11" s="112">
        <f t="shared" si="0"/>
        <v>1</v>
      </c>
    </row>
    <row r="12" spans="6:17" ht="15.75" customHeight="1" thickBot="1">
      <c r="F12" s="218">
        <v>0.75</v>
      </c>
      <c r="G12" s="224">
        <v>0.75</v>
      </c>
      <c r="H12" s="102">
        <v>1</v>
      </c>
      <c r="K12" s="218">
        <v>0.75</v>
      </c>
      <c r="L12" s="224">
        <v>0.75</v>
      </c>
      <c r="M12" s="112">
        <f t="shared" si="0"/>
        <v>1</v>
      </c>
    </row>
    <row r="13" spans="6:17" ht="15.75" thickBot="1">
      <c r="F13" s="218">
        <v>1</v>
      </c>
      <c r="G13" s="224">
        <v>1</v>
      </c>
      <c r="H13" s="102">
        <v>1</v>
      </c>
      <c r="K13" s="218">
        <v>1</v>
      </c>
      <c r="L13" s="224">
        <v>1</v>
      </c>
      <c r="M13" s="112">
        <f t="shared" si="0"/>
        <v>1</v>
      </c>
    </row>
    <row r="14" spans="6:17" ht="15.75" thickBot="1">
      <c r="F14" s="218">
        <v>0.75</v>
      </c>
      <c r="G14" s="224">
        <v>0.75</v>
      </c>
      <c r="H14" s="102">
        <v>1</v>
      </c>
      <c r="K14" s="218">
        <v>0.5</v>
      </c>
      <c r="L14" s="224">
        <v>0.4</v>
      </c>
      <c r="M14" s="112">
        <f t="shared" si="0"/>
        <v>0.8</v>
      </c>
    </row>
    <row r="15" spans="6:17" ht="15.75" customHeight="1" thickBot="1">
      <c r="F15" s="218">
        <v>0.75</v>
      </c>
      <c r="G15" s="224">
        <v>0.75</v>
      </c>
      <c r="H15" s="102">
        <v>1</v>
      </c>
    </row>
    <row r="16" spans="6:17" ht="15.75" thickBot="1">
      <c r="F16" s="218">
        <v>1</v>
      </c>
      <c r="G16" s="224">
        <v>1</v>
      </c>
      <c r="H16" s="102">
        <v>1</v>
      </c>
    </row>
    <row r="17" spans="6:17" ht="15.75" thickBot="1">
      <c r="F17" s="218">
        <v>0.33</v>
      </c>
      <c r="G17" s="224">
        <v>0.2</v>
      </c>
      <c r="H17" s="102">
        <f>G17/F17</f>
        <v>0.60606060606060608</v>
      </c>
      <c r="K17" s="767">
        <v>1</v>
      </c>
      <c r="L17" s="767">
        <v>0.5</v>
      </c>
      <c r="M17" s="770">
        <f>L17/K17</f>
        <v>0.5</v>
      </c>
      <c r="O17" s="216">
        <v>1</v>
      </c>
      <c r="P17" s="217">
        <v>0</v>
      </c>
      <c r="Q17" s="112">
        <f>P17/O17</f>
        <v>0</v>
      </c>
    </row>
    <row r="18" spans="6:17" ht="15.75" thickBot="1">
      <c r="F18" s="218">
        <v>1</v>
      </c>
      <c r="G18" s="224">
        <v>1</v>
      </c>
      <c r="H18" s="102">
        <f t="shared" ref="H18:H30" si="2">G18/F18</f>
        <v>1</v>
      </c>
      <c r="K18" s="768"/>
      <c r="L18" s="768"/>
      <c r="M18" s="771"/>
      <c r="O18" s="218">
        <v>1</v>
      </c>
      <c r="P18" s="219">
        <v>0</v>
      </c>
      <c r="Q18" s="112">
        <f t="shared" ref="Q18:Q42" si="3">P18/O18</f>
        <v>0</v>
      </c>
    </row>
    <row r="19" spans="6:17" ht="15.75" thickBot="1">
      <c r="F19" s="218">
        <v>1</v>
      </c>
      <c r="G19" s="224">
        <v>0.57999999999999996</v>
      </c>
      <c r="H19" s="102">
        <f t="shared" si="2"/>
        <v>0.57999999999999996</v>
      </c>
      <c r="K19" s="769"/>
      <c r="L19" s="769"/>
      <c r="M19" s="771"/>
      <c r="O19" s="218">
        <v>0.75</v>
      </c>
      <c r="P19" s="221">
        <v>0.66700000000000004</v>
      </c>
      <c r="Q19" s="112">
        <f t="shared" si="3"/>
        <v>0.88933333333333342</v>
      </c>
    </row>
    <row r="20" spans="6:17" ht="15.75" thickBot="1">
      <c r="F20" s="218">
        <v>1</v>
      </c>
      <c r="G20" s="224">
        <v>1</v>
      </c>
      <c r="H20" s="102">
        <f t="shared" si="2"/>
        <v>1</v>
      </c>
      <c r="K20" s="218">
        <v>1</v>
      </c>
      <c r="L20" s="224">
        <v>1</v>
      </c>
      <c r="M20" s="102">
        <f>L20/K20</f>
        <v>1</v>
      </c>
      <c r="O20" s="218">
        <v>0.5</v>
      </c>
      <c r="P20" s="224">
        <v>0.57999999999999996</v>
      </c>
      <c r="Q20" s="112">
        <f t="shared" si="3"/>
        <v>1.1599999999999999</v>
      </c>
    </row>
    <row r="21" spans="6:17" ht="15.75" thickBot="1">
      <c r="F21" s="218">
        <v>0.5</v>
      </c>
      <c r="G21" s="224">
        <v>0.5</v>
      </c>
      <c r="H21" s="102">
        <f t="shared" si="2"/>
        <v>1</v>
      </c>
      <c r="K21" s="218">
        <v>0.55000000000000004</v>
      </c>
      <c r="L21" s="224">
        <v>0.18</v>
      </c>
      <c r="M21" s="102">
        <f t="shared" ref="M21:M34" si="4">L21/K21</f>
        <v>0.32727272727272722</v>
      </c>
      <c r="O21" s="218">
        <v>0</v>
      </c>
      <c r="P21" s="224">
        <v>0</v>
      </c>
      <c r="Q21" s="112"/>
    </row>
    <row r="22" spans="6:17" ht="15.75" thickBot="1">
      <c r="F22" s="218">
        <v>0.5</v>
      </c>
      <c r="G22" s="224">
        <v>0.5</v>
      </c>
      <c r="H22" s="102">
        <f t="shared" si="2"/>
        <v>1</v>
      </c>
      <c r="K22" s="218">
        <v>0</v>
      </c>
      <c r="L22" s="224">
        <v>0</v>
      </c>
      <c r="M22" s="102"/>
      <c r="O22" s="218">
        <v>0</v>
      </c>
      <c r="P22" s="224">
        <v>0</v>
      </c>
      <c r="Q22" s="112"/>
    </row>
    <row r="23" spans="6:17" ht="15.75" thickBot="1">
      <c r="F23" s="218">
        <v>1</v>
      </c>
      <c r="G23" s="224">
        <v>0.5</v>
      </c>
      <c r="H23" s="102">
        <f t="shared" si="2"/>
        <v>0.5</v>
      </c>
      <c r="K23" s="218">
        <v>0.9</v>
      </c>
      <c r="L23" s="224">
        <v>0.39</v>
      </c>
      <c r="M23" s="102">
        <f t="shared" si="4"/>
        <v>0.43333333333333335</v>
      </c>
      <c r="O23" s="218">
        <v>0</v>
      </c>
      <c r="P23" s="224">
        <v>0</v>
      </c>
      <c r="Q23" s="112"/>
    </row>
    <row r="24" spans="6:17" ht="15.75" thickBot="1">
      <c r="F24" s="218">
        <v>0.75</v>
      </c>
      <c r="G24" s="224">
        <v>0.75</v>
      </c>
      <c r="H24" s="102">
        <f t="shared" si="2"/>
        <v>1</v>
      </c>
      <c r="K24" s="218">
        <v>0</v>
      </c>
      <c r="L24" s="224">
        <v>0</v>
      </c>
      <c r="M24" s="102"/>
      <c r="O24" s="218">
        <v>0</v>
      </c>
      <c r="P24" s="221">
        <v>8.3299999999999999E-2</v>
      </c>
      <c r="Q24" s="112">
        <v>1</v>
      </c>
    </row>
    <row r="25" spans="6:17" ht="15.75" thickBot="1">
      <c r="F25" s="218">
        <v>1</v>
      </c>
      <c r="G25" s="224">
        <v>1</v>
      </c>
      <c r="H25" s="102">
        <f t="shared" si="2"/>
        <v>1</v>
      </c>
      <c r="K25" s="218">
        <v>0.75</v>
      </c>
      <c r="L25" s="224">
        <v>0.3</v>
      </c>
      <c r="M25" s="102">
        <f t="shared" si="4"/>
        <v>0.39999999999999997</v>
      </c>
      <c r="O25" s="218">
        <v>1</v>
      </c>
      <c r="P25" s="224">
        <v>0</v>
      </c>
      <c r="Q25" s="112">
        <f t="shared" si="3"/>
        <v>0</v>
      </c>
    </row>
    <row r="26" spans="6:17" ht="15.75" thickBot="1">
      <c r="F26" s="218">
        <v>0.66</v>
      </c>
      <c r="G26" s="221">
        <v>0.63400000000000001</v>
      </c>
      <c r="H26" s="102">
        <f t="shared" si="2"/>
        <v>0.96060606060606057</v>
      </c>
      <c r="K26" s="218">
        <v>0.5</v>
      </c>
      <c r="L26" s="224">
        <v>0.5</v>
      </c>
      <c r="M26" s="102">
        <f t="shared" si="4"/>
        <v>1</v>
      </c>
      <c r="O26" s="218">
        <v>0.75</v>
      </c>
      <c r="P26" s="219">
        <v>1</v>
      </c>
      <c r="Q26" s="112">
        <f t="shared" si="3"/>
        <v>1.3333333333333333</v>
      </c>
    </row>
    <row r="27" spans="6:17" ht="15.75" thickBot="1">
      <c r="F27" s="218">
        <v>0.66</v>
      </c>
      <c r="G27" s="224">
        <v>0.33</v>
      </c>
      <c r="H27" s="102">
        <f t="shared" si="2"/>
        <v>0.5</v>
      </c>
      <c r="K27" s="218">
        <v>0.66</v>
      </c>
      <c r="L27" s="224">
        <v>0.33</v>
      </c>
      <c r="M27" s="102">
        <f t="shared" si="4"/>
        <v>0.5</v>
      </c>
      <c r="O27" s="218">
        <v>0.75</v>
      </c>
      <c r="P27" s="219">
        <v>1</v>
      </c>
      <c r="Q27" s="112">
        <f t="shared" si="3"/>
        <v>1.3333333333333333</v>
      </c>
    </row>
    <row r="28" spans="6:17" ht="15.75" thickBot="1">
      <c r="F28" s="218">
        <v>0.5</v>
      </c>
      <c r="G28" s="224">
        <v>0.5</v>
      </c>
      <c r="H28" s="102">
        <f t="shared" si="2"/>
        <v>1</v>
      </c>
      <c r="K28" s="218">
        <v>0</v>
      </c>
      <c r="L28" s="224">
        <v>0.5</v>
      </c>
      <c r="M28" s="102">
        <v>1</v>
      </c>
      <c r="O28" s="218">
        <v>0.75</v>
      </c>
      <c r="P28" s="221">
        <v>0.58699999999999997</v>
      </c>
      <c r="Q28" s="112">
        <f t="shared" si="3"/>
        <v>0.78266666666666662</v>
      </c>
    </row>
    <row r="29" spans="6:17" ht="15.75" thickBot="1">
      <c r="F29" s="218">
        <v>1</v>
      </c>
      <c r="G29" s="224">
        <v>1</v>
      </c>
      <c r="H29" s="102">
        <f t="shared" si="2"/>
        <v>1</v>
      </c>
      <c r="K29" s="218">
        <v>0</v>
      </c>
      <c r="L29" s="224">
        <v>0.75</v>
      </c>
      <c r="M29" s="102">
        <v>1</v>
      </c>
      <c r="O29" s="218">
        <v>1</v>
      </c>
      <c r="P29" s="219">
        <v>1</v>
      </c>
      <c r="Q29" s="112">
        <f t="shared" si="3"/>
        <v>1</v>
      </c>
    </row>
    <row r="30" spans="6:17" ht="15.75" thickBot="1">
      <c r="F30" s="218">
        <v>0.75</v>
      </c>
      <c r="G30" s="224">
        <v>0.3</v>
      </c>
      <c r="H30" s="102">
        <f t="shared" si="2"/>
        <v>0.39999999999999997</v>
      </c>
      <c r="K30" s="218">
        <v>0.75</v>
      </c>
      <c r="L30" s="224">
        <v>0.75</v>
      </c>
      <c r="M30" s="102">
        <f t="shared" si="4"/>
        <v>1</v>
      </c>
      <c r="O30" s="222">
        <v>0.75</v>
      </c>
      <c r="P30" s="223">
        <v>0.59</v>
      </c>
      <c r="Q30" s="112">
        <f t="shared" si="3"/>
        <v>0.78666666666666663</v>
      </c>
    </row>
    <row r="31" spans="6:17" ht="15.75" thickBot="1">
      <c r="F31" s="218">
        <v>0</v>
      </c>
      <c r="G31" s="224">
        <v>0</v>
      </c>
      <c r="H31" s="102"/>
      <c r="K31" s="218">
        <v>0.4</v>
      </c>
      <c r="L31" s="224">
        <v>0.1</v>
      </c>
      <c r="M31" s="102">
        <f t="shared" si="4"/>
        <v>0.25</v>
      </c>
      <c r="O31" s="218">
        <v>1</v>
      </c>
      <c r="P31" s="224">
        <v>0.8</v>
      </c>
      <c r="Q31" s="112">
        <f t="shared" si="3"/>
        <v>0.8</v>
      </c>
    </row>
    <row r="32" spans="6:17" ht="15.75" thickBot="1">
      <c r="K32" s="218">
        <v>1</v>
      </c>
      <c r="L32" s="224">
        <v>1</v>
      </c>
      <c r="M32" s="102">
        <f t="shared" si="4"/>
        <v>1</v>
      </c>
      <c r="O32" s="218">
        <v>1</v>
      </c>
      <c r="P32" s="224">
        <v>0.8</v>
      </c>
      <c r="Q32" s="112">
        <f t="shared" si="3"/>
        <v>0.8</v>
      </c>
    </row>
    <row r="33" spans="11:17" ht="15.75" thickBot="1">
      <c r="K33" s="218">
        <v>0.8</v>
      </c>
      <c r="L33" s="224">
        <v>0.11</v>
      </c>
      <c r="M33" s="102">
        <f t="shared" si="4"/>
        <v>0.13749999999999998</v>
      </c>
      <c r="O33" s="218">
        <v>0.75</v>
      </c>
      <c r="P33" s="224">
        <v>0.67</v>
      </c>
      <c r="Q33" s="112">
        <f t="shared" si="3"/>
        <v>0.89333333333333342</v>
      </c>
    </row>
    <row r="34" spans="11:17" ht="15.75" thickBot="1">
      <c r="K34" s="218">
        <v>0.66</v>
      </c>
      <c r="L34" s="228">
        <v>0.66</v>
      </c>
      <c r="M34" s="102">
        <f t="shared" si="4"/>
        <v>1</v>
      </c>
      <c r="O34" s="218">
        <v>1</v>
      </c>
      <c r="P34" s="224">
        <v>0.5</v>
      </c>
      <c r="Q34" s="112">
        <f t="shared" si="3"/>
        <v>0.5</v>
      </c>
    </row>
    <row r="35" spans="11:17" ht="15.75" thickBot="1">
      <c r="K35" s="218">
        <v>0</v>
      </c>
      <c r="L35" s="224">
        <v>0</v>
      </c>
      <c r="M35" s="102"/>
      <c r="O35" s="218">
        <v>1</v>
      </c>
      <c r="P35" s="224">
        <v>0.33</v>
      </c>
      <c r="Q35" s="112">
        <f t="shared" si="3"/>
        <v>0.33</v>
      </c>
    </row>
    <row r="36" spans="11:17" ht="15.75" thickBot="1">
      <c r="O36" s="218">
        <v>1</v>
      </c>
      <c r="P36" s="219">
        <v>1</v>
      </c>
      <c r="Q36" s="112">
        <f t="shared" si="3"/>
        <v>1</v>
      </c>
    </row>
    <row r="37" spans="11:17" ht="15.75" thickBot="1">
      <c r="O37" s="218">
        <v>0.5</v>
      </c>
      <c r="P37" s="224">
        <v>0</v>
      </c>
      <c r="Q37" s="112">
        <f t="shared" si="3"/>
        <v>0</v>
      </c>
    </row>
    <row r="38" spans="11:17" ht="15.75" thickBot="1">
      <c r="O38" s="222">
        <v>0.75</v>
      </c>
      <c r="P38" s="231">
        <v>0.7671</v>
      </c>
      <c r="Q38" s="112">
        <f t="shared" si="3"/>
        <v>1.0227999999999999</v>
      </c>
    </row>
    <row r="39" spans="11:17" ht="15.75" thickBot="1">
      <c r="O39" s="218">
        <v>0.8</v>
      </c>
      <c r="P39" s="224">
        <v>1</v>
      </c>
      <c r="Q39" s="112">
        <f t="shared" si="3"/>
        <v>1.25</v>
      </c>
    </row>
    <row r="40" spans="11:17" ht="15.75" thickBot="1">
      <c r="O40" s="218">
        <v>0.5</v>
      </c>
      <c r="P40" s="224">
        <v>0.5</v>
      </c>
      <c r="Q40" s="112">
        <f t="shared" si="3"/>
        <v>1</v>
      </c>
    </row>
    <row r="41" spans="11:17" ht="15.75" thickBot="1">
      <c r="O41" s="218">
        <v>0</v>
      </c>
      <c r="P41" s="224">
        <v>0</v>
      </c>
      <c r="Q41" s="112"/>
    </row>
    <row r="42" spans="11:17" ht="15.75" thickBot="1">
      <c r="O42" s="218">
        <v>0.75</v>
      </c>
      <c r="P42" s="224">
        <v>0.75</v>
      </c>
      <c r="Q42" s="112">
        <f t="shared" si="3"/>
        <v>1</v>
      </c>
    </row>
    <row r="43" spans="11:17" ht="15.75" thickBot="1">
      <c r="K43" s="216">
        <v>0</v>
      </c>
      <c r="L43" s="227">
        <v>0.15</v>
      </c>
      <c r="M43" s="102">
        <v>1</v>
      </c>
    </row>
    <row r="44" spans="11:17" ht="15.75" thickBot="1">
      <c r="K44" s="218">
        <v>1</v>
      </c>
      <c r="L44" s="224">
        <v>0</v>
      </c>
      <c r="M44" s="102">
        <f t="shared" ref="M44:M67" si="5">L44/K44</f>
        <v>0</v>
      </c>
    </row>
    <row r="45" spans="11:17" ht="15.75" thickBot="1">
      <c r="K45" s="218">
        <v>0.75</v>
      </c>
      <c r="L45" s="224">
        <v>0.75</v>
      </c>
      <c r="M45" s="102">
        <f>L45/K45</f>
        <v>1</v>
      </c>
    </row>
    <row r="46" spans="11:17" ht="15.75" thickBot="1">
      <c r="K46" s="218">
        <v>0.7</v>
      </c>
      <c r="L46" s="224">
        <v>0.76</v>
      </c>
      <c r="M46" s="102">
        <f t="shared" si="5"/>
        <v>1.0857142857142859</v>
      </c>
    </row>
    <row r="47" spans="11:17" ht="15.75" thickBot="1">
      <c r="K47" s="218">
        <v>0.7</v>
      </c>
      <c r="L47" s="224">
        <v>0.74</v>
      </c>
      <c r="M47" s="102">
        <f t="shared" si="5"/>
        <v>1.0571428571428572</v>
      </c>
    </row>
    <row r="48" spans="11:17" ht="15.75" thickBot="1">
      <c r="K48" s="218">
        <v>0.75</v>
      </c>
      <c r="L48" s="224">
        <v>0.75</v>
      </c>
      <c r="M48" s="102">
        <f t="shared" si="5"/>
        <v>1</v>
      </c>
    </row>
    <row r="49" spans="11:13" ht="15.75" thickBot="1">
      <c r="K49" s="218">
        <v>0.75</v>
      </c>
      <c r="L49" s="224">
        <v>0.75</v>
      </c>
      <c r="M49" s="102">
        <f t="shared" si="5"/>
        <v>1</v>
      </c>
    </row>
    <row r="50" spans="11:13" ht="15.75" thickBot="1">
      <c r="K50" s="218">
        <v>1</v>
      </c>
      <c r="L50" s="224">
        <v>1</v>
      </c>
      <c r="M50" s="102">
        <f t="shared" si="5"/>
        <v>1</v>
      </c>
    </row>
    <row r="51" spans="11:13" ht="15.75" thickBot="1">
      <c r="K51" s="218">
        <v>0.75</v>
      </c>
      <c r="L51" s="224">
        <v>0.75</v>
      </c>
      <c r="M51" s="102">
        <f t="shared" si="5"/>
        <v>1</v>
      </c>
    </row>
    <row r="52" spans="11:13" ht="15.75" thickBot="1">
      <c r="K52" s="218">
        <v>0.75</v>
      </c>
      <c r="L52" s="224">
        <v>0.75</v>
      </c>
      <c r="M52" s="102">
        <f t="shared" si="5"/>
        <v>1</v>
      </c>
    </row>
    <row r="53" spans="11:13" ht="15.75" thickBot="1">
      <c r="K53" s="218">
        <v>1</v>
      </c>
      <c r="L53" s="224">
        <v>1</v>
      </c>
      <c r="M53" s="102">
        <f t="shared" si="5"/>
        <v>1</v>
      </c>
    </row>
    <row r="54" spans="11:13" ht="15.75" thickBot="1">
      <c r="K54" s="218">
        <v>0.33</v>
      </c>
      <c r="L54" s="224">
        <v>0.2</v>
      </c>
      <c r="M54" s="102">
        <f t="shared" si="5"/>
        <v>0.60606060606060608</v>
      </c>
    </row>
    <row r="55" spans="11:13" ht="15.75" thickBot="1">
      <c r="K55" s="218">
        <v>1</v>
      </c>
      <c r="L55" s="224">
        <v>1</v>
      </c>
      <c r="M55" s="102">
        <f t="shared" si="5"/>
        <v>1</v>
      </c>
    </row>
    <row r="56" spans="11:13" ht="15.75" thickBot="1">
      <c r="K56" s="218">
        <v>1</v>
      </c>
      <c r="L56" s="224">
        <v>0.57999999999999996</v>
      </c>
      <c r="M56" s="102">
        <f t="shared" si="5"/>
        <v>0.57999999999999996</v>
      </c>
    </row>
    <row r="57" spans="11:13" ht="15.75" thickBot="1">
      <c r="K57" s="218">
        <v>1</v>
      </c>
      <c r="L57" s="224">
        <v>1</v>
      </c>
      <c r="M57" s="102">
        <f t="shared" si="5"/>
        <v>1</v>
      </c>
    </row>
    <row r="58" spans="11:13" ht="15.75" thickBot="1">
      <c r="K58" s="218">
        <v>0.5</v>
      </c>
      <c r="L58" s="224">
        <v>0.5</v>
      </c>
      <c r="M58" s="102">
        <f t="shared" si="5"/>
        <v>1</v>
      </c>
    </row>
    <row r="59" spans="11:13" ht="15.75" thickBot="1">
      <c r="K59" s="218">
        <v>0.5</v>
      </c>
      <c r="L59" s="224">
        <v>0.5</v>
      </c>
      <c r="M59" s="102">
        <f t="shared" si="5"/>
        <v>1</v>
      </c>
    </row>
    <row r="60" spans="11:13" ht="15.75" thickBot="1">
      <c r="K60" s="218">
        <v>1</v>
      </c>
      <c r="L60" s="224">
        <v>0.5</v>
      </c>
      <c r="M60" s="102">
        <f t="shared" si="5"/>
        <v>0.5</v>
      </c>
    </row>
    <row r="61" spans="11:13" ht="15.75" thickBot="1">
      <c r="K61" s="218">
        <v>0.75</v>
      </c>
      <c r="L61" s="224">
        <v>0.75</v>
      </c>
      <c r="M61" s="102">
        <f t="shared" si="5"/>
        <v>1</v>
      </c>
    </row>
    <row r="62" spans="11:13" ht="15.75" thickBot="1">
      <c r="K62" s="218">
        <v>1</v>
      </c>
      <c r="L62" s="224">
        <v>1</v>
      </c>
      <c r="M62" s="102">
        <f t="shared" si="5"/>
        <v>1</v>
      </c>
    </row>
    <row r="63" spans="11:13" ht="15.75" thickBot="1">
      <c r="K63" s="218">
        <v>0.66</v>
      </c>
      <c r="L63" s="221">
        <v>0.63400000000000001</v>
      </c>
      <c r="M63" s="102">
        <f t="shared" si="5"/>
        <v>0.96060606060606057</v>
      </c>
    </row>
    <row r="64" spans="11:13" ht="15.75" thickBot="1">
      <c r="K64" s="218">
        <v>0.66</v>
      </c>
      <c r="L64" s="224">
        <v>0.33</v>
      </c>
      <c r="M64" s="102">
        <f t="shared" si="5"/>
        <v>0.5</v>
      </c>
    </row>
    <row r="65" spans="11:13" ht="15.75" thickBot="1">
      <c r="K65" s="218">
        <v>0.5</v>
      </c>
      <c r="L65" s="224">
        <v>0.5</v>
      </c>
      <c r="M65" s="102">
        <f t="shared" si="5"/>
        <v>1</v>
      </c>
    </row>
    <row r="66" spans="11:13" ht="15.75" thickBot="1">
      <c r="K66" s="218">
        <v>1</v>
      </c>
      <c r="L66" s="224">
        <v>1</v>
      </c>
      <c r="M66" s="102">
        <f t="shared" si="5"/>
        <v>1</v>
      </c>
    </row>
    <row r="67" spans="11:13" ht="15.75" thickBot="1">
      <c r="K67" s="218">
        <v>0.75</v>
      </c>
      <c r="L67" s="224">
        <v>0.3</v>
      </c>
      <c r="M67" s="102">
        <f t="shared" si="5"/>
        <v>0.39999999999999997</v>
      </c>
    </row>
    <row r="68" spans="11:13" ht="15.75" thickBot="1">
      <c r="K68" s="218">
        <v>0</v>
      </c>
      <c r="L68" s="224">
        <v>0</v>
      </c>
      <c r="M68" s="102"/>
    </row>
  </sheetData>
  <mergeCells count="3">
    <mergeCell ref="K17:K19"/>
    <mergeCell ref="L17:L19"/>
    <mergeCell ref="M17:M19"/>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sheetPr>
  <dimension ref="B5:K21"/>
  <sheetViews>
    <sheetView topLeftCell="A4" workbookViewId="0">
      <selection activeCell="I7" sqref="I7"/>
    </sheetView>
  </sheetViews>
  <sheetFormatPr baseColWidth="10" defaultRowHeight="15"/>
  <sheetData>
    <row r="5" spans="2:11" ht="15.75" thickBot="1"/>
    <row r="6" spans="2:11" ht="27.75" thickBot="1">
      <c r="B6" s="77" t="s">
        <v>740</v>
      </c>
      <c r="C6" s="78" t="s">
        <v>741</v>
      </c>
      <c r="D6" s="78" t="s">
        <v>742</v>
      </c>
      <c r="E6" s="78" t="s">
        <v>743</v>
      </c>
      <c r="F6" s="78" t="s">
        <v>744</v>
      </c>
      <c r="G6" s="78" t="s">
        <v>745</v>
      </c>
      <c r="H6" s="78" t="s">
        <v>761</v>
      </c>
      <c r="I6" s="90"/>
      <c r="J6" s="90" t="s">
        <v>763</v>
      </c>
    </row>
    <row r="7" spans="2:11" ht="72.75" customHeight="1" thickBot="1">
      <c r="B7" s="91">
        <v>1</v>
      </c>
      <c r="C7" s="91" t="s">
        <v>260</v>
      </c>
      <c r="D7" s="91" t="s">
        <v>261</v>
      </c>
      <c r="E7" s="91" t="s">
        <v>269</v>
      </c>
      <c r="F7" s="92" t="s">
        <v>270</v>
      </c>
      <c r="G7" s="93">
        <v>0.7</v>
      </c>
      <c r="H7" s="93">
        <v>0.88239999999999996</v>
      </c>
      <c r="I7" s="94"/>
      <c r="J7" s="95"/>
      <c r="K7" s="102">
        <v>1</v>
      </c>
    </row>
    <row r="8" spans="2:11" ht="63.75" customHeight="1">
      <c r="B8" s="91">
        <v>2</v>
      </c>
      <c r="C8" s="91" t="s">
        <v>260</v>
      </c>
      <c r="D8" s="91" t="s">
        <v>261</v>
      </c>
      <c r="E8" s="91" t="s">
        <v>274</v>
      </c>
      <c r="F8" s="92" t="s">
        <v>758</v>
      </c>
      <c r="G8" s="93">
        <v>0.7</v>
      </c>
      <c r="H8" s="93">
        <v>0.76</v>
      </c>
      <c r="I8" s="94"/>
      <c r="J8" s="95"/>
      <c r="K8" s="102">
        <v>1</v>
      </c>
    </row>
    <row r="9" spans="2:11" ht="135.75" thickBot="1">
      <c r="B9" s="96">
        <v>3</v>
      </c>
      <c r="C9" s="97" t="s">
        <v>260</v>
      </c>
      <c r="D9" s="97" t="s">
        <v>261</v>
      </c>
      <c r="E9" s="97" t="s">
        <v>279</v>
      </c>
      <c r="F9" s="97" t="s">
        <v>280</v>
      </c>
      <c r="G9" s="98">
        <v>0.75</v>
      </c>
      <c r="H9" s="99">
        <v>0.75</v>
      </c>
      <c r="I9" s="94"/>
      <c r="J9" s="95">
        <f t="shared" ref="J9:J18" si="0">G9-H9</f>
        <v>0</v>
      </c>
      <c r="K9" s="102">
        <v>1</v>
      </c>
    </row>
    <row r="10" spans="2:11" ht="93" customHeight="1" thickBot="1">
      <c r="B10" s="96">
        <v>4</v>
      </c>
      <c r="C10" s="97" t="s">
        <v>260</v>
      </c>
      <c r="D10" s="97" t="s">
        <v>261</v>
      </c>
      <c r="E10" s="97" t="s">
        <v>282</v>
      </c>
      <c r="F10" s="97" t="s">
        <v>283</v>
      </c>
      <c r="G10" s="98">
        <v>0.75</v>
      </c>
      <c r="H10" s="98">
        <v>0.99</v>
      </c>
      <c r="I10" s="100"/>
      <c r="J10" s="95"/>
      <c r="K10" s="102">
        <v>1</v>
      </c>
    </row>
    <row r="11" spans="2:11" ht="36" customHeight="1">
      <c r="B11" s="91">
        <v>5</v>
      </c>
      <c r="C11" s="91" t="s">
        <v>260</v>
      </c>
      <c r="D11" s="91" t="s">
        <v>261</v>
      </c>
      <c r="E11" s="91" t="s">
        <v>287</v>
      </c>
      <c r="F11" s="92" t="s">
        <v>288</v>
      </c>
      <c r="G11" s="93">
        <v>0.75</v>
      </c>
      <c r="H11" s="93">
        <v>0.71699999999999997</v>
      </c>
      <c r="I11" s="100"/>
      <c r="J11" s="95">
        <f t="shared" si="0"/>
        <v>3.3000000000000029E-2</v>
      </c>
      <c r="K11" s="102">
        <v>1</v>
      </c>
    </row>
    <row r="12" spans="2:11" ht="95.25" thickBot="1">
      <c r="B12" s="96">
        <v>6</v>
      </c>
      <c r="C12" s="97" t="s">
        <v>292</v>
      </c>
      <c r="D12" s="97" t="s">
        <v>293</v>
      </c>
      <c r="E12" s="97" t="s">
        <v>294</v>
      </c>
      <c r="F12" s="97" t="s">
        <v>295</v>
      </c>
      <c r="G12" s="98">
        <v>0.75</v>
      </c>
      <c r="H12" s="98">
        <v>0.7399</v>
      </c>
      <c r="I12" s="101"/>
      <c r="J12" s="95">
        <f t="shared" si="0"/>
        <v>1.0099999999999998E-2</v>
      </c>
      <c r="K12" s="102">
        <v>1</v>
      </c>
    </row>
    <row r="13" spans="2:11" ht="95.25" thickBot="1">
      <c r="B13" s="96">
        <v>7</v>
      </c>
      <c r="C13" s="97" t="s">
        <v>292</v>
      </c>
      <c r="D13" s="97" t="s">
        <v>293</v>
      </c>
      <c r="E13" s="97" t="s">
        <v>301</v>
      </c>
      <c r="F13" s="97" t="s">
        <v>305</v>
      </c>
      <c r="G13" s="98">
        <v>0.9</v>
      </c>
      <c r="H13" s="98">
        <v>0.4</v>
      </c>
      <c r="I13" s="101"/>
      <c r="J13" s="95">
        <f t="shared" si="0"/>
        <v>0.5</v>
      </c>
      <c r="K13" s="102">
        <v>1</v>
      </c>
    </row>
    <row r="14" spans="2:11" ht="95.25" thickBot="1">
      <c r="B14" s="96">
        <v>8</v>
      </c>
      <c r="C14" s="97" t="s">
        <v>292</v>
      </c>
      <c r="D14" s="97" t="s">
        <v>293</v>
      </c>
      <c r="E14" s="97" t="s">
        <v>306</v>
      </c>
      <c r="F14" s="97" t="s">
        <v>309</v>
      </c>
      <c r="G14" s="98">
        <v>0.5</v>
      </c>
      <c r="H14" s="98">
        <v>0.5</v>
      </c>
      <c r="I14" s="101"/>
      <c r="J14" s="95">
        <f t="shared" si="0"/>
        <v>0</v>
      </c>
      <c r="K14" s="102">
        <v>1</v>
      </c>
    </row>
    <row r="15" spans="2:11" ht="203.25" thickBot="1">
      <c r="B15" s="96">
        <v>9</v>
      </c>
      <c r="C15" s="97" t="s">
        <v>292</v>
      </c>
      <c r="D15" s="97" t="s">
        <v>293</v>
      </c>
      <c r="E15" s="97" t="s">
        <v>313</v>
      </c>
      <c r="F15" s="97" t="s">
        <v>317</v>
      </c>
      <c r="G15" s="98">
        <v>0.66</v>
      </c>
      <c r="H15" s="98">
        <v>1</v>
      </c>
      <c r="I15" s="101"/>
      <c r="J15" s="95"/>
      <c r="K15" s="102">
        <v>1</v>
      </c>
    </row>
    <row r="16" spans="2:11" ht="108.75" thickBot="1">
      <c r="B16" s="96">
        <v>10</v>
      </c>
      <c r="C16" s="97" t="s">
        <v>321</v>
      </c>
      <c r="D16" s="97" t="s">
        <v>322</v>
      </c>
      <c r="E16" s="97" t="s">
        <v>323</v>
      </c>
      <c r="F16" s="97" t="s">
        <v>324</v>
      </c>
      <c r="G16" s="98">
        <v>0.75</v>
      </c>
      <c r="H16" s="98">
        <v>0.75</v>
      </c>
      <c r="I16" s="101"/>
      <c r="J16" s="95">
        <f t="shared" si="0"/>
        <v>0</v>
      </c>
      <c r="K16" s="102">
        <v>1</v>
      </c>
    </row>
    <row r="17" spans="2:11" ht="149.25" thickBot="1">
      <c r="B17" s="96">
        <v>11</v>
      </c>
      <c r="C17" s="97" t="s">
        <v>327</v>
      </c>
      <c r="D17" s="97" t="s">
        <v>328</v>
      </c>
      <c r="E17" s="97" t="s">
        <v>335</v>
      </c>
      <c r="F17" s="97" t="s">
        <v>759</v>
      </c>
      <c r="G17" s="98">
        <v>0.5</v>
      </c>
      <c r="H17" s="98">
        <v>0.66</v>
      </c>
      <c r="I17" s="101"/>
      <c r="J17" s="95"/>
      <c r="K17" s="102">
        <v>1</v>
      </c>
    </row>
    <row r="18" spans="2:11" ht="122.25" thickBot="1">
      <c r="B18" s="96">
        <v>12</v>
      </c>
      <c r="C18" s="97" t="s">
        <v>341</v>
      </c>
      <c r="D18" s="97" t="s">
        <v>342</v>
      </c>
      <c r="E18" s="97" t="s">
        <v>348</v>
      </c>
      <c r="F18" s="97" t="s">
        <v>349</v>
      </c>
      <c r="G18" s="98">
        <v>0.75</v>
      </c>
      <c r="H18" s="98">
        <v>0.75</v>
      </c>
      <c r="I18" s="101"/>
      <c r="J18" s="95">
        <f t="shared" si="0"/>
        <v>0</v>
      </c>
      <c r="K18" s="102">
        <v>1</v>
      </c>
    </row>
    <row r="19" spans="2:11" ht="96" customHeight="1">
      <c r="B19" s="91"/>
      <c r="C19" s="91"/>
      <c r="D19" s="91"/>
      <c r="E19" s="91"/>
      <c r="F19" s="92"/>
      <c r="G19" s="93"/>
      <c r="H19" s="93"/>
      <c r="I19" s="101"/>
      <c r="J19" s="95"/>
    </row>
    <row r="20" spans="2:11">
      <c r="B20" s="87"/>
      <c r="C20" s="87"/>
      <c r="D20" s="87"/>
      <c r="E20" s="87"/>
      <c r="F20" s="84"/>
      <c r="G20" s="88"/>
      <c r="H20" s="88"/>
    </row>
    <row r="21" spans="2:11" ht="15.75" thickBot="1">
      <c r="B21" s="86"/>
      <c r="C21" s="86"/>
      <c r="D21" s="86"/>
      <c r="E21" s="86"/>
      <c r="F21" s="80"/>
      <c r="G21" s="89"/>
      <c r="H21" s="89"/>
    </row>
  </sheetData>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0000"/>
  </sheetPr>
  <dimension ref="B5:N21"/>
  <sheetViews>
    <sheetView topLeftCell="A4" workbookViewId="0">
      <selection activeCell="M5" sqref="M5"/>
    </sheetView>
  </sheetViews>
  <sheetFormatPr baseColWidth="10" defaultRowHeight="15"/>
  <sheetData>
    <row r="5" spans="2:14" ht="15.75" thickBot="1"/>
    <row r="6" spans="2:14" ht="27.75" thickBot="1">
      <c r="B6" s="77" t="s">
        <v>740</v>
      </c>
      <c r="C6" s="78" t="s">
        <v>741</v>
      </c>
      <c r="D6" s="78" t="s">
        <v>742</v>
      </c>
      <c r="E6" s="78" t="s">
        <v>743</v>
      </c>
      <c r="F6" s="78" t="s">
        <v>744</v>
      </c>
      <c r="G6" s="78" t="s">
        <v>745</v>
      </c>
      <c r="H6" s="78" t="s">
        <v>761</v>
      </c>
      <c r="I6" s="90"/>
      <c r="J6" s="90" t="s">
        <v>763</v>
      </c>
    </row>
    <row r="7" spans="2:14" ht="72.75" customHeight="1" thickBot="1">
      <c r="B7" s="79">
        <v>1</v>
      </c>
      <c r="C7" s="80" t="s">
        <v>760</v>
      </c>
      <c r="D7" s="80" t="s">
        <v>353</v>
      </c>
      <c r="E7" s="80" t="s">
        <v>355</v>
      </c>
      <c r="F7" s="80" t="s">
        <v>356</v>
      </c>
      <c r="G7" s="81">
        <v>0.6</v>
      </c>
      <c r="H7" s="82">
        <v>0.12839999999999999</v>
      </c>
      <c r="I7" s="94"/>
      <c r="J7" s="95">
        <f t="shared" ref="J7:J11" si="0">G7-H7</f>
        <v>0.47160000000000002</v>
      </c>
      <c r="K7" s="102">
        <v>1</v>
      </c>
    </row>
    <row r="8" spans="2:14" ht="63.75" customHeight="1" thickBot="1">
      <c r="B8" s="79">
        <v>2</v>
      </c>
      <c r="C8" s="80" t="s">
        <v>357</v>
      </c>
      <c r="D8" s="80" t="s">
        <v>358</v>
      </c>
      <c r="E8" s="80" t="s">
        <v>361</v>
      </c>
      <c r="F8" s="80" t="s">
        <v>363</v>
      </c>
      <c r="G8" s="81">
        <v>0.75</v>
      </c>
      <c r="H8" s="82">
        <v>0.58079999999999998</v>
      </c>
      <c r="I8" s="94"/>
      <c r="J8" s="95">
        <f t="shared" si="0"/>
        <v>0.16920000000000002</v>
      </c>
      <c r="K8" s="102">
        <v>1</v>
      </c>
    </row>
    <row r="9" spans="2:14" ht="63.75" thickBot="1">
      <c r="B9" s="79">
        <v>3</v>
      </c>
      <c r="C9" s="80" t="s">
        <v>364</v>
      </c>
      <c r="D9" s="80" t="s">
        <v>365</v>
      </c>
      <c r="E9" s="80" t="s">
        <v>368</v>
      </c>
      <c r="F9" s="80" t="s">
        <v>370</v>
      </c>
      <c r="G9" s="81">
        <v>0.75</v>
      </c>
      <c r="H9" s="82">
        <v>0.65300000000000002</v>
      </c>
      <c r="I9" s="94"/>
      <c r="J9" s="95">
        <f t="shared" si="0"/>
        <v>9.6999999999999975E-2</v>
      </c>
      <c r="K9" s="102">
        <v>1</v>
      </c>
    </row>
    <row r="10" spans="2:14" ht="93" customHeight="1" thickBot="1">
      <c r="B10" s="79">
        <v>4</v>
      </c>
      <c r="C10" s="80" t="s">
        <v>364</v>
      </c>
      <c r="D10" s="80" t="s">
        <v>365</v>
      </c>
      <c r="E10" s="80" t="s">
        <v>373</v>
      </c>
      <c r="F10" s="80" t="s">
        <v>375</v>
      </c>
      <c r="G10" s="81">
        <v>0.75</v>
      </c>
      <c r="H10" s="82">
        <v>0.83599999999999997</v>
      </c>
      <c r="I10" s="100"/>
      <c r="J10" s="95"/>
      <c r="K10" s="102">
        <v>1</v>
      </c>
    </row>
    <row r="11" spans="2:14" ht="36" customHeight="1" thickBot="1">
      <c r="B11" s="79">
        <v>5</v>
      </c>
      <c r="C11" s="80" t="s">
        <v>378</v>
      </c>
      <c r="D11" s="80" t="s">
        <v>379</v>
      </c>
      <c r="E11" s="80" t="s">
        <v>380</v>
      </c>
      <c r="F11" s="80" t="s">
        <v>381</v>
      </c>
      <c r="G11" s="81">
        <v>0.75</v>
      </c>
      <c r="H11" s="81">
        <v>0.75</v>
      </c>
      <c r="I11" s="100"/>
      <c r="J11" s="95">
        <f t="shared" si="0"/>
        <v>0</v>
      </c>
      <c r="K11" s="102">
        <v>1</v>
      </c>
    </row>
    <row r="12" spans="2:14" ht="15.75" thickBot="1">
      <c r="B12" s="96"/>
      <c r="C12" s="97"/>
      <c r="D12" s="97"/>
      <c r="E12" s="97"/>
      <c r="F12" s="97"/>
      <c r="G12" s="98"/>
      <c r="H12" s="98"/>
      <c r="I12" s="101"/>
      <c r="J12" s="95"/>
    </row>
    <row r="13" spans="2:14" ht="15.75" thickBot="1">
      <c r="B13" s="96"/>
      <c r="C13" s="97"/>
      <c r="D13" s="97"/>
      <c r="E13" s="97"/>
      <c r="F13" s="97"/>
      <c r="G13" s="98"/>
      <c r="H13" s="98"/>
      <c r="I13" s="101"/>
      <c r="J13" s="95"/>
    </row>
    <row r="14" spans="2:14" ht="15.75" thickBot="1">
      <c r="B14" s="96"/>
      <c r="C14" s="97"/>
      <c r="D14" s="97"/>
      <c r="E14" s="97"/>
      <c r="F14" s="97"/>
      <c r="G14" s="98"/>
      <c r="H14" s="98"/>
      <c r="I14" s="101"/>
      <c r="J14" s="95"/>
    </row>
    <row r="15" spans="2:14" ht="15.75" thickBot="1">
      <c r="B15" s="96"/>
      <c r="C15" s="97"/>
      <c r="D15" s="97"/>
      <c r="E15" s="97"/>
      <c r="F15" s="97"/>
      <c r="G15" s="98"/>
      <c r="H15" s="98"/>
      <c r="I15" s="101"/>
      <c r="J15" s="95"/>
    </row>
    <row r="16" spans="2:14" ht="15.75" thickBot="1">
      <c r="B16" s="96"/>
      <c r="C16" s="97"/>
      <c r="D16" s="97"/>
      <c r="E16" s="97"/>
      <c r="F16" s="97"/>
      <c r="G16" s="98"/>
      <c r="H16" s="98"/>
      <c r="I16" s="101"/>
      <c r="J16" s="95"/>
      <c r="L16" s="113"/>
      <c r="M16" s="113"/>
      <c r="N16" s="112"/>
    </row>
    <row r="17" spans="2:14" ht="15.75" thickBot="1">
      <c r="B17" s="96"/>
      <c r="C17" s="97"/>
      <c r="D17" s="97"/>
      <c r="E17" s="97"/>
      <c r="F17" s="97"/>
      <c r="G17" s="98"/>
      <c r="H17" s="98"/>
      <c r="I17" s="101"/>
      <c r="J17" s="95"/>
      <c r="L17" s="113"/>
      <c r="M17" s="113"/>
      <c r="N17" s="112"/>
    </row>
    <row r="18" spans="2:14" ht="15.75" thickBot="1">
      <c r="B18" s="96"/>
      <c r="C18" s="97"/>
      <c r="D18" s="97"/>
      <c r="E18" s="97"/>
      <c r="F18" s="97"/>
      <c r="G18" s="98"/>
      <c r="H18" s="98"/>
      <c r="I18" s="101"/>
      <c r="J18" s="95"/>
      <c r="L18" s="113"/>
      <c r="M18" s="113"/>
      <c r="N18" s="112"/>
    </row>
    <row r="19" spans="2:14" ht="96" customHeight="1" thickBot="1">
      <c r="B19" s="91"/>
      <c r="C19" s="91"/>
      <c r="D19" s="91"/>
      <c r="E19" s="91"/>
      <c r="F19" s="92"/>
      <c r="G19" s="93"/>
      <c r="H19" s="93"/>
      <c r="I19" s="101"/>
      <c r="J19" s="95"/>
      <c r="L19" s="113"/>
      <c r="M19" s="113"/>
      <c r="N19" s="112"/>
    </row>
    <row r="20" spans="2:14">
      <c r="B20" s="87"/>
      <c r="C20" s="87"/>
      <c r="D20" s="87"/>
      <c r="E20" s="87"/>
      <c r="F20" s="84"/>
      <c r="G20" s="88"/>
      <c r="H20" s="88"/>
    </row>
    <row r="21" spans="2:14" ht="15.75" thickBot="1">
      <c r="B21" s="86"/>
      <c r="C21" s="86"/>
      <c r="D21" s="86"/>
      <c r="E21" s="86"/>
      <c r="F21" s="80"/>
      <c r="G21" s="89"/>
      <c r="H21" s="89"/>
    </row>
  </sheetData>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0000"/>
  </sheetPr>
  <dimension ref="B5:V32"/>
  <sheetViews>
    <sheetView topLeftCell="C5" zoomScale="70" zoomScaleNormal="70" workbookViewId="0">
      <selection activeCell="N8" sqref="N8"/>
    </sheetView>
  </sheetViews>
  <sheetFormatPr baseColWidth="10" defaultRowHeight="15"/>
  <sheetData>
    <row r="5" spans="2:22" ht="15.75" thickBot="1"/>
    <row r="6" spans="2:22" ht="27.75" thickBot="1">
      <c r="B6" s="77" t="s">
        <v>740</v>
      </c>
      <c r="C6" s="78" t="s">
        <v>741</v>
      </c>
      <c r="D6" s="78" t="s">
        <v>742</v>
      </c>
      <c r="E6" s="78" t="s">
        <v>743</v>
      </c>
      <c r="F6" s="78" t="s">
        <v>744</v>
      </c>
      <c r="G6" s="90" t="s">
        <v>750</v>
      </c>
      <c r="H6" s="78" t="s">
        <v>785</v>
      </c>
      <c r="I6" s="90" t="s">
        <v>786</v>
      </c>
      <c r="J6" s="90" t="s">
        <v>762</v>
      </c>
    </row>
    <row r="7" spans="2:22" ht="81.75" thickBot="1">
      <c r="B7" s="79">
        <v>1</v>
      </c>
      <c r="C7" s="80" t="s">
        <v>152</v>
      </c>
      <c r="D7" s="80" t="s">
        <v>153</v>
      </c>
      <c r="E7" s="80" t="s">
        <v>154</v>
      </c>
      <c r="F7" s="80" t="s">
        <v>156</v>
      </c>
      <c r="G7" s="117">
        <v>1</v>
      </c>
      <c r="H7" s="115">
        <v>0</v>
      </c>
      <c r="I7" s="112">
        <f>G7-H7</f>
        <v>1</v>
      </c>
      <c r="J7" s="102">
        <v>1</v>
      </c>
      <c r="L7" s="112">
        <f>H7/G7</f>
        <v>0</v>
      </c>
    </row>
    <row r="8" spans="2:22" ht="126.75" customHeight="1" thickBot="1">
      <c r="B8" s="79">
        <v>2</v>
      </c>
      <c r="C8" s="80" t="s">
        <v>160</v>
      </c>
      <c r="D8" s="80" t="s">
        <v>161</v>
      </c>
      <c r="E8" s="80" t="s">
        <v>166</v>
      </c>
      <c r="F8" s="80" t="s">
        <v>167</v>
      </c>
      <c r="G8" s="117">
        <v>1</v>
      </c>
      <c r="H8" s="115">
        <v>0</v>
      </c>
      <c r="I8" s="112">
        <f t="shared" ref="I8:I31" si="0">G8-H8</f>
        <v>1</v>
      </c>
      <c r="J8" s="102">
        <v>1</v>
      </c>
      <c r="L8" s="112">
        <f t="shared" ref="L8:L31" si="1">H8/G8</f>
        <v>0</v>
      </c>
    </row>
    <row r="9" spans="2:22" ht="72.75" customHeight="1" thickBot="1">
      <c r="B9" s="79">
        <v>3</v>
      </c>
      <c r="C9" s="80" t="s">
        <v>160</v>
      </c>
      <c r="D9" s="80" t="s">
        <v>161</v>
      </c>
      <c r="E9" s="80" t="s">
        <v>168</v>
      </c>
      <c r="F9" s="80" t="s">
        <v>169</v>
      </c>
      <c r="G9" s="117">
        <v>1</v>
      </c>
      <c r="H9" s="115">
        <v>0.5</v>
      </c>
      <c r="I9" s="112">
        <f t="shared" si="0"/>
        <v>0.5</v>
      </c>
      <c r="J9" s="102">
        <v>1</v>
      </c>
      <c r="L9" s="112">
        <f t="shared" si="1"/>
        <v>0.5</v>
      </c>
    </row>
    <row r="10" spans="2:22" ht="92.25" customHeight="1">
      <c r="B10" s="85">
        <v>4</v>
      </c>
      <c r="C10" s="85" t="s">
        <v>170</v>
      </c>
      <c r="D10" s="85" t="s">
        <v>171</v>
      </c>
      <c r="E10" s="85" t="s">
        <v>172</v>
      </c>
      <c r="F10" s="83" t="s">
        <v>746</v>
      </c>
      <c r="G10" s="117">
        <v>0.70000000000000007</v>
      </c>
      <c r="H10" s="115">
        <v>0.78</v>
      </c>
      <c r="I10" s="112">
        <v>0</v>
      </c>
      <c r="J10" s="102">
        <v>1</v>
      </c>
      <c r="L10" s="112">
        <f t="shared" si="1"/>
        <v>1.1142857142857143</v>
      </c>
      <c r="V10">
        <f>6600000/30</f>
        <v>220000</v>
      </c>
    </row>
    <row r="11" spans="2:22" ht="63.75" thickBot="1">
      <c r="B11" s="79">
        <v>5</v>
      </c>
      <c r="C11" s="80" t="s">
        <v>175</v>
      </c>
      <c r="D11" s="80" t="s">
        <v>176</v>
      </c>
      <c r="E11" s="80" t="s">
        <v>177</v>
      </c>
      <c r="F11" s="80" t="s">
        <v>178</v>
      </c>
      <c r="G11" s="117">
        <v>0.70000000000000007</v>
      </c>
      <c r="H11" s="115">
        <v>0.8</v>
      </c>
      <c r="I11" s="112">
        <v>0</v>
      </c>
      <c r="J11" s="102">
        <v>1</v>
      </c>
      <c r="L11" s="112">
        <f t="shared" si="1"/>
        <v>1.1428571428571428</v>
      </c>
      <c r="V11">
        <f>V10*9</f>
        <v>1980000</v>
      </c>
    </row>
    <row r="12" spans="2:22" ht="93" customHeight="1" thickBot="1">
      <c r="B12" s="85">
        <v>6</v>
      </c>
      <c r="C12" s="85" t="s">
        <v>175</v>
      </c>
      <c r="D12" s="85" t="s">
        <v>176</v>
      </c>
      <c r="E12" s="85" t="s">
        <v>179</v>
      </c>
      <c r="F12" s="83" t="s">
        <v>747</v>
      </c>
      <c r="G12" s="117">
        <v>0.75</v>
      </c>
      <c r="H12" s="115">
        <v>0.75</v>
      </c>
      <c r="I12" s="112">
        <f t="shared" si="0"/>
        <v>0</v>
      </c>
      <c r="J12" s="102">
        <v>1</v>
      </c>
      <c r="L12" s="112">
        <f t="shared" si="1"/>
        <v>1</v>
      </c>
    </row>
    <row r="13" spans="2:22" ht="93" customHeight="1" thickBot="1">
      <c r="B13" s="85">
        <v>7</v>
      </c>
      <c r="C13" s="80" t="s">
        <v>175</v>
      </c>
      <c r="D13" s="80" t="s">
        <v>176</v>
      </c>
      <c r="E13" s="80" t="s">
        <v>764</v>
      </c>
      <c r="F13" s="80" t="s">
        <v>766</v>
      </c>
      <c r="G13" s="117">
        <v>0.75</v>
      </c>
      <c r="H13" s="115">
        <v>0.75</v>
      </c>
      <c r="I13" s="112">
        <f t="shared" si="0"/>
        <v>0</v>
      </c>
      <c r="J13" s="102">
        <v>1</v>
      </c>
      <c r="L13" s="112">
        <f t="shared" si="1"/>
        <v>1</v>
      </c>
    </row>
    <row r="14" spans="2:22" ht="27" customHeight="1" thickBot="1">
      <c r="B14" s="85">
        <v>8</v>
      </c>
      <c r="C14" s="85" t="s">
        <v>184</v>
      </c>
      <c r="D14" s="85" t="s">
        <v>185</v>
      </c>
      <c r="E14" s="85" t="s">
        <v>186</v>
      </c>
      <c r="F14" s="83" t="s">
        <v>748</v>
      </c>
      <c r="G14" s="117">
        <v>0.66</v>
      </c>
      <c r="H14" s="115">
        <v>0.66</v>
      </c>
      <c r="I14" s="112">
        <f t="shared" si="0"/>
        <v>0</v>
      </c>
      <c r="J14" s="102">
        <v>1</v>
      </c>
      <c r="L14" s="112">
        <f t="shared" si="1"/>
        <v>1</v>
      </c>
    </row>
    <row r="15" spans="2:22" ht="36" customHeight="1">
      <c r="B15" s="85">
        <v>9</v>
      </c>
      <c r="C15" s="85" t="s">
        <v>184</v>
      </c>
      <c r="D15" s="85" t="s">
        <v>185</v>
      </c>
      <c r="E15" s="85" t="s">
        <v>192</v>
      </c>
      <c r="F15" s="83" t="s">
        <v>749</v>
      </c>
      <c r="G15" s="117">
        <v>0.2</v>
      </c>
      <c r="H15" s="115">
        <v>0.2</v>
      </c>
      <c r="I15" s="112">
        <f t="shared" si="0"/>
        <v>0</v>
      </c>
      <c r="J15" s="102">
        <v>1</v>
      </c>
      <c r="L15" s="112">
        <f t="shared" si="1"/>
        <v>1</v>
      </c>
    </row>
    <row r="16" spans="2:22">
      <c r="B16" s="87">
        <v>10</v>
      </c>
      <c r="G16" s="117">
        <v>1</v>
      </c>
      <c r="H16" s="115">
        <v>1</v>
      </c>
      <c r="I16" s="112">
        <f t="shared" si="0"/>
        <v>0</v>
      </c>
      <c r="J16" s="102">
        <v>1</v>
      </c>
      <c r="L16" s="112">
        <f t="shared" si="1"/>
        <v>1</v>
      </c>
    </row>
    <row r="17" spans="2:12">
      <c r="B17" s="87">
        <v>11</v>
      </c>
      <c r="G17" s="117">
        <v>0.5</v>
      </c>
      <c r="H17" s="115">
        <v>0.5</v>
      </c>
      <c r="I17" s="112">
        <f t="shared" si="0"/>
        <v>0</v>
      </c>
      <c r="J17" s="102">
        <v>1</v>
      </c>
      <c r="L17" s="112">
        <f t="shared" si="1"/>
        <v>1</v>
      </c>
    </row>
    <row r="18" spans="2:12">
      <c r="B18" s="87">
        <v>12</v>
      </c>
      <c r="G18" s="117">
        <v>1</v>
      </c>
      <c r="H18" s="115">
        <v>1</v>
      </c>
      <c r="I18" s="112">
        <f t="shared" si="0"/>
        <v>0</v>
      </c>
      <c r="J18" s="102">
        <v>1</v>
      </c>
      <c r="L18" s="112">
        <f t="shared" si="1"/>
        <v>1</v>
      </c>
    </row>
    <row r="19" spans="2:12">
      <c r="B19" s="87">
        <v>13</v>
      </c>
      <c r="G19" s="117">
        <v>1</v>
      </c>
      <c r="H19" s="115">
        <v>1</v>
      </c>
      <c r="I19" s="112">
        <f t="shared" si="0"/>
        <v>0</v>
      </c>
      <c r="J19" s="102">
        <v>1</v>
      </c>
      <c r="L19" s="112">
        <f t="shared" si="1"/>
        <v>1</v>
      </c>
    </row>
    <row r="20" spans="2:12">
      <c r="B20" s="87">
        <v>14</v>
      </c>
      <c r="G20" s="117">
        <v>0.75</v>
      </c>
      <c r="H20" s="115">
        <v>0.77</v>
      </c>
      <c r="I20" s="112">
        <v>0</v>
      </c>
      <c r="J20" s="102">
        <v>1</v>
      </c>
      <c r="L20" s="112">
        <f t="shared" si="1"/>
        <v>1.0266666666666666</v>
      </c>
    </row>
    <row r="21" spans="2:12">
      <c r="B21" s="87">
        <v>15</v>
      </c>
      <c r="G21" s="117">
        <v>0.66</v>
      </c>
      <c r="H21" s="115">
        <v>0.85</v>
      </c>
      <c r="I21" s="112">
        <v>0</v>
      </c>
      <c r="J21" s="102">
        <v>1</v>
      </c>
      <c r="L21" s="112">
        <f t="shared" si="1"/>
        <v>1.2878787878787878</v>
      </c>
    </row>
    <row r="22" spans="2:12">
      <c r="B22" s="87">
        <v>16</v>
      </c>
      <c r="G22" s="117">
        <v>0.75</v>
      </c>
      <c r="H22" s="115">
        <v>0.68</v>
      </c>
      <c r="I22" s="112">
        <f t="shared" si="0"/>
        <v>6.9999999999999951E-2</v>
      </c>
      <c r="J22" s="102">
        <v>1</v>
      </c>
      <c r="L22" s="112">
        <f t="shared" si="1"/>
        <v>0.90666666666666673</v>
      </c>
    </row>
    <row r="23" spans="2:12">
      <c r="B23" s="87">
        <v>17</v>
      </c>
      <c r="G23" s="117">
        <v>0.5</v>
      </c>
      <c r="H23" s="115">
        <v>1</v>
      </c>
      <c r="I23" s="112">
        <v>0</v>
      </c>
      <c r="J23" s="102">
        <v>1</v>
      </c>
      <c r="L23" s="112">
        <f t="shared" si="1"/>
        <v>2</v>
      </c>
    </row>
    <row r="24" spans="2:12">
      <c r="B24" s="87">
        <v>18</v>
      </c>
      <c r="G24" s="117">
        <v>0.75</v>
      </c>
      <c r="H24" s="115">
        <v>0.84</v>
      </c>
      <c r="I24" s="112">
        <v>0</v>
      </c>
      <c r="J24" s="102">
        <v>1</v>
      </c>
      <c r="L24" s="112">
        <f t="shared" si="1"/>
        <v>1.1199999999999999</v>
      </c>
    </row>
    <row r="25" spans="2:12">
      <c r="B25" s="87">
        <v>19</v>
      </c>
      <c r="G25" s="117">
        <v>0</v>
      </c>
      <c r="H25" s="115">
        <v>0</v>
      </c>
      <c r="I25" s="112">
        <f t="shared" si="0"/>
        <v>0</v>
      </c>
      <c r="J25" s="102">
        <v>1</v>
      </c>
      <c r="L25" s="112" t="e">
        <f t="shared" si="1"/>
        <v>#DIV/0!</v>
      </c>
    </row>
    <row r="26" spans="2:12">
      <c r="B26" s="87">
        <v>20</v>
      </c>
      <c r="G26" s="117">
        <v>1</v>
      </c>
      <c r="H26" s="115">
        <v>1</v>
      </c>
      <c r="I26" s="112">
        <f t="shared" si="0"/>
        <v>0</v>
      </c>
      <c r="J26" s="102">
        <v>1</v>
      </c>
      <c r="L26" s="112">
        <f t="shared" si="1"/>
        <v>1</v>
      </c>
    </row>
    <row r="27" spans="2:12">
      <c r="B27" s="87">
        <v>21</v>
      </c>
      <c r="G27" s="117">
        <v>0.75</v>
      </c>
      <c r="H27" s="115">
        <v>0.75</v>
      </c>
      <c r="I27" s="112">
        <f t="shared" si="0"/>
        <v>0</v>
      </c>
      <c r="J27" s="102">
        <v>1</v>
      </c>
      <c r="L27" s="112">
        <f t="shared" si="1"/>
        <v>1</v>
      </c>
    </row>
    <row r="28" spans="2:12">
      <c r="B28" s="87">
        <v>22</v>
      </c>
      <c r="G28" s="117">
        <v>1</v>
      </c>
      <c r="H28" s="115">
        <v>1</v>
      </c>
      <c r="I28" s="112">
        <f t="shared" si="0"/>
        <v>0</v>
      </c>
      <c r="J28" s="102">
        <v>1</v>
      </c>
      <c r="L28" s="112">
        <f t="shared" si="1"/>
        <v>1</v>
      </c>
    </row>
    <row r="29" spans="2:12">
      <c r="B29" s="87">
        <v>23</v>
      </c>
      <c r="G29" s="117">
        <v>1</v>
      </c>
      <c r="H29" s="115">
        <v>1</v>
      </c>
      <c r="I29" s="112">
        <f t="shared" si="0"/>
        <v>0</v>
      </c>
      <c r="J29" s="102">
        <v>1</v>
      </c>
      <c r="L29" s="112">
        <f t="shared" si="1"/>
        <v>1</v>
      </c>
    </row>
    <row r="30" spans="2:12">
      <c r="B30" s="87">
        <v>24</v>
      </c>
      <c r="G30" s="117">
        <v>1</v>
      </c>
      <c r="H30" s="115">
        <v>1</v>
      </c>
      <c r="I30" s="112">
        <f t="shared" si="0"/>
        <v>0</v>
      </c>
      <c r="J30" s="102">
        <v>1</v>
      </c>
      <c r="L30" s="112">
        <f t="shared" si="1"/>
        <v>1</v>
      </c>
    </row>
    <row r="31" spans="2:12">
      <c r="B31" s="87">
        <v>25</v>
      </c>
      <c r="G31" s="116">
        <v>0.75</v>
      </c>
      <c r="H31" s="115">
        <v>0.74</v>
      </c>
      <c r="I31" s="112">
        <f t="shared" si="0"/>
        <v>1.0000000000000009E-2</v>
      </c>
      <c r="J31" s="102">
        <v>1</v>
      </c>
      <c r="L31" s="112">
        <f t="shared" si="1"/>
        <v>0.98666666666666669</v>
      </c>
    </row>
    <row r="32" spans="2:12">
      <c r="B32" s="87"/>
      <c r="G32" s="116"/>
      <c r="H32" s="115"/>
    </row>
  </sheetData>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
  <sheetViews>
    <sheetView workbookViewId="0"/>
  </sheetViews>
  <sheetFormatPr baseColWidth="10" defaultRowHeight="15"/>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
  <sheetViews>
    <sheetView workbookViewId="0"/>
  </sheetViews>
  <sheetFormatPr baseColWidth="10" defaultRowHeight="15"/>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sheetPr>
  <dimension ref="A1:AMJ28"/>
  <sheetViews>
    <sheetView workbookViewId="0"/>
  </sheetViews>
  <sheetFormatPr baseColWidth="10" defaultColWidth="9.140625" defaultRowHeight="17.25" customHeight="1"/>
  <cols>
    <col min="1" max="1" width="23.7109375" style="49"/>
    <col min="2" max="2" width="28" style="49"/>
    <col min="3" max="3" width="44.42578125" style="49"/>
    <col min="4" max="12" width="31.7109375" style="49"/>
    <col min="13" max="13" width="32" style="49"/>
    <col min="14" max="15" width="20.42578125" style="49"/>
    <col min="16" max="16" width="30.85546875" style="49"/>
    <col min="17" max="17" width="39.7109375" style="49"/>
    <col min="18" max="1024" width="12.28515625" style="49"/>
    <col min="1025" max="1025" width="11.42578125"/>
  </cols>
  <sheetData>
    <row r="1" spans="1:17" s="49" customFormat="1" ht="16.5">
      <c r="A1" s="776" t="s">
        <v>442</v>
      </c>
      <c r="B1" s="776"/>
      <c r="C1" s="776"/>
      <c r="D1" s="776"/>
      <c r="E1" s="776"/>
      <c r="F1" s="776"/>
      <c r="G1" s="776"/>
      <c r="H1" s="776"/>
      <c r="I1" s="776"/>
      <c r="J1" s="776"/>
      <c r="K1" s="776"/>
      <c r="L1" s="776"/>
      <c r="M1" s="776"/>
      <c r="N1" s="776"/>
      <c r="O1" s="776"/>
      <c r="P1" s="776"/>
      <c r="Q1" s="776"/>
    </row>
    <row r="2" spans="1:17" s="49" customFormat="1" ht="16.5">
      <c r="A2" s="777"/>
      <c r="B2" s="777"/>
      <c r="C2" s="777"/>
      <c r="D2" s="777"/>
      <c r="E2" s="777"/>
      <c r="F2" s="777"/>
      <c r="G2" s="777"/>
      <c r="H2" s="777"/>
      <c r="I2" s="777"/>
      <c r="J2" s="777"/>
      <c r="K2" s="777"/>
      <c r="L2" s="777"/>
      <c r="M2" s="777"/>
      <c r="N2" s="777"/>
      <c r="O2" s="777"/>
      <c r="P2" s="777"/>
      <c r="Q2" s="777"/>
    </row>
    <row r="3" spans="1:17" s="49" customFormat="1" ht="32.25" customHeight="1">
      <c r="A3" s="62" t="s">
        <v>443</v>
      </c>
      <c r="B3" s="62" t="s">
        <v>444</v>
      </c>
      <c r="C3" s="62" t="s">
        <v>445</v>
      </c>
      <c r="D3" s="62" t="s">
        <v>446</v>
      </c>
      <c r="E3" s="62" t="s">
        <v>447</v>
      </c>
      <c r="F3" s="62" t="s">
        <v>448</v>
      </c>
      <c r="G3" s="62" t="s">
        <v>449</v>
      </c>
      <c r="H3" s="62" t="s">
        <v>450</v>
      </c>
      <c r="I3" s="62" t="s">
        <v>451</v>
      </c>
      <c r="J3" s="62" t="s">
        <v>452</v>
      </c>
      <c r="K3" s="62" t="s">
        <v>453</v>
      </c>
      <c r="L3" s="62" t="s">
        <v>454</v>
      </c>
      <c r="M3" s="62" t="s">
        <v>455</v>
      </c>
      <c r="N3" s="62" t="s">
        <v>456</v>
      </c>
      <c r="O3" s="62" t="s">
        <v>457</v>
      </c>
      <c r="P3" s="62" t="s">
        <v>458</v>
      </c>
      <c r="Q3" s="62" t="s">
        <v>459</v>
      </c>
    </row>
    <row r="4" spans="1:17" s="49" customFormat="1" ht="99">
      <c r="A4" s="63" t="s">
        <v>460</v>
      </c>
      <c r="B4" s="64" t="s">
        <v>461</v>
      </c>
      <c r="C4" s="65" t="s">
        <v>462</v>
      </c>
      <c r="D4" s="65" t="s">
        <v>463</v>
      </c>
      <c r="E4" s="65" t="s">
        <v>464</v>
      </c>
      <c r="F4" s="65" t="s">
        <v>465</v>
      </c>
      <c r="G4" s="63" t="s">
        <v>466</v>
      </c>
      <c r="H4" s="63" t="s">
        <v>467</v>
      </c>
      <c r="I4" s="63" t="s">
        <v>468</v>
      </c>
      <c r="J4" s="63" t="s">
        <v>469</v>
      </c>
      <c r="K4" s="63" t="s">
        <v>470</v>
      </c>
      <c r="L4" s="63" t="s">
        <v>471</v>
      </c>
      <c r="M4" s="63" t="s">
        <v>472</v>
      </c>
      <c r="N4" s="66"/>
      <c r="O4" s="66"/>
      <c r="P4" s="63" t="s">
        <v>473</v>
      </c>
      <c r="Q4" s="63" t="s">
        <v>474</v>
      </c>
    </row>
    <row r="5" spans="1:17" s="49" customFormat="1" ht="93.75" customHeight="1">
      <c r="A5" s="67" t="s">
        <v>475</v>
      </c>
      <c r="B5" s="68" t="s">
        <v>476</v>
      </c>
      <c r="C5" s="69" t="s">
        <v>477</v>
      </c>
      <c r="D5" s="69" t="s">
        <v>478</v>
      </c>
      <c r="E5" s="69" t="s">
        <v>479</v>
      </c>
      <c r="F5" s="69" t="s">
        <v>480</v>
      </c>
      <c r="G5" s="67" t="s">
        <v>481</v>
      </c>
      <c r="H5" s="67" t="s">
        <v>482</v>
      </c>
      <c r="I5" s="67" t="s">
        <v>483</v>
      </c>
      <c r="J5" s="67" t="s">
        <v>484</v>
      </c>
      <c r="K5" s="67" t="s">
        <v>485</v>
      </c>
      <c r="L5" s="67" t="s">
        <v>486</v>
      </c>
      <c r="M5" s="67" t="s">
        <v>487</v>
      </c>
      <c r="N5" s="70"/>
      <c r="O5" s="70"/>
      <c r="P5" s="67" t="s">
        <v>488</v>
      </c>
      <c r="Q5" s="67" t="s">
        <v>489</v>
      </c>
    </row>
    <row r="6" spans="1:17" s="49" customFormat="1" ht="91.5">
      <c r="A6" s="67" t="s">
        <v>490</v>
      </c>
      <c r="B6" s="68" t="s">
        <v>491</v>
      </c>
      <c r="C6" s="69" t="s">
        <v>492</v>
      </c>
      <c r="D6" s="69" t="s">
        <v>493</v>
      </c>
      <c r="E6" s="69" t="s">
        <v>494</v>
      </c>
      <c r="F6" s="69" t="s">
        <v>495</v>
      </c>
      <c r="G6" s="67" t="s">
        <v>496</v>
      </c>
      <c r="H6" s="67" t="s">
        <v>497</v>
      </c>
      <c r="I6" s="67" t="s">
        <v>498</v>
      </c>
      <c r="J6" s="67" t="s">
        <v>499</v>
      </c>
      <c r="K6" s="67" t="s">
        <v>500</v>
      </c>
      <c r="L6" s="67" t="s">
        <v>501</v>
      </c>
      <c r="M6" s="67" t="s">
        <v>502</v>
      </c>
      <c r="N6" s="70"/>
      <c r="O6" s="70"/>
      <c r="P6" s="67" t="s">
        <v>503</v>
      </c>
      <c r="Q6" s="67" t="s">
        <v>504</v>
      </c>
    </row>
    <row r="7" spans="1:17" s="49" customFormat="1" ht="103.5" customHeight="1">
      <c r="A7" s="67" t="s">
        <v>505</v>
      </c>
      <c r="B7" s="68" t="s">
        <v>506</v>
      </c>
      <c r="C7" s="69" t="s">
        <v>507</v>
      </c>
      <c r="D7" s="69" t="s">
        <v>508</v>
      </c>
      <c r="E7" s="69" t="s">
        <v>509</v>
      </c>
      <c r="F7" s="69" t="s">
        <v>510</v>
      </c>
      <c r="G7" s="67" t="s">
        <v>511</v>
      </c>
      <c r="H7" s="67" t="s">
        <v>512</v>
      </c>
      <c r="I7" s="67" t="s">
        <v>513</v>
      </c>
      <c r="J7" s="67" t="s">
        <v>514</v>
      </c>
      <c r="K7" s="67" t="s">
        <v>515</v>
      </c>
      <c r="L7" s="67" t="s">
        <v>516</v>
      </c>
      <c r="M7" s="67" t="s">
        <v>517</v>
      </c>
      <c r="N7" s="70"/>
      <c r="O7" s="70"/>
      <c r="P7" s="67" t="s">
        <v>518</v>
      </c>
      <c r="Q7" s="67" t="s">
        <v>519</v>
      </c>
    </row>
    <row r="8" spans="1:17" s="49" customFormat="1" ht="91.5">
      <c r="A8" s="67" t="s">
        <v>520</v>
      </c>
      <c r="B8" s="68" t="s">
        <v>521</v>
      </c>
      <c r="C8" s="69" t="s">
        <v>522</v>
      </c>
      <c r="D8" s="69" t="s">
        <v>523</v>
      </c>
      <c r="E8" s="69" t="s">
        <v>524</v>
      </c>
      <c r="F8" s="69" t="s">
        <v>525</v>
      </c>
      <c r="G8" s="67" t="s">
        <v>526</v>
      </c>
      <c r="H8" s="67" t="s">
        <v>527</v>
      </c>
      <c r="I8" s="67" t="s">
        <v>528</v>
      </c>
      <c r="J8" s="67" t="s">
        <v>529</v>
      </c>
      <c r="K8" s="67" t="s">
        <v>530</v>
      </c>
      <c r="L8" s="67" t="s">
        <v>531</v>
      </c>
      <c r="M8" s="67" t="s">
        <v>532</v>
      </c>
      <c r="N8" s="70"/>
      <c r="O8" s="70"/>
      <c r="P8" s="67" t="s">
        <v>533</v>
      </c>
      <c r="Q8" s="67" t="s">
        <v>534</v>
      </c>
    </row>
    <row r="9" spans="1:17" s="49" customFormat="1" ht="91.5">
      <c r="A9" s="67" t="s">
        <v>535</v>
      </c>
      <c r="B9" s="68" t="s">
        <v>536</v>
      </c>
      <c r="C9" s="69" t="s">
        <v>537</v>
      </c>
      <c r="D9" s="69" t="s">
        <v>538</v>
      </c>
      <c r="E9" s="69" t="s">
        <v>539</v>
      </c>
      <c r="F9" s="69" t="s">
        <v>540</v>
      </c>
      <c r="G9" s="69" t="s">
        <v>541</v>
      </c>
      <c r="H9" s="67" t="s">
        <v>542</v>
      </c>
      <c r="I9" s="67" t="s">
        <v>543</v>
      </c>
      <c r="J9" s="67" t="s">
        <v>544</v>
      </c>
      <c r="K9" s="67" t="s">
        <v>545</v>
      </c>
      <c r="L9" s="67" t="s">
        <v>546</v>
      </c>
      <c r="M9" s="67" t="s">
        <v>547</v>
      </c>
      <c r="N9" s="70"/>
      <c r="O9" s="70"/>
      <c r="P9" s="67" t="s">
        <v>548</v>
      </c>
      <c r="Q9" s="67" t="s">
        <v>549</v>
      </c>
    </row>
    <row r="10" spans="1:17" s="49" customFormat="1" ht="82.5">
      <c r="A10" s="67" t="s">
        <v>550</v>
      </c>
      <c r="B10" s="68" t="s">
        <v>551</v>
      </c>
      <c r="C10" s="69" t="s">
        <v>552</v>
      </c>
      <c r="D10" s="69" t="s">
        <v>553</v>
      </c>
      <c r="E10" s="69" t="s">
        <v>554</v>
      </c>
      <c r="F10" s="69" t="s">
        <v>555</v>
      </c>
      <c r="G10" s="69" t="s">
        <v>556</v>
      </c>
      <c r="H10" s="67" t="s">
        <v>557</v>
      </c>
      <c r="I10" s="67" t="s">
        <v>558</v>
      </c>
      <c r="J10" s="67" t="s">
        <v>559</v>
      </c>
      <c r="K10" s="67" t="s">
        <v>560</v>
      </c>
      <c r="L10" s="67" t="s">
        <v>561</v>
      </c>
      <c r="M10" s="67" t="s">
        <v>562</v>
      </c>
      <c r="N10" s="70"/>
      <c r="O10" s="70"/>
      <c r="P10" s="67" t="s">
        <v>563</v>
      </c>
      <c r="Q10" s="67" t="s">
        <v>564</v>
      </c>
    </row>
    <row r="11" spans="1:17" s="49" customFormat="1" ht="109.5" customHeight="1">
      <c r="A11" s="778"/>
      <c r="B11" s="68" t="s">
        <v>565</v>
      </c>
      <c r="C11" s="772"/>
      <c r="D11" s="69" t="s">
        <v>566</v>
      </c>
      <c r="E11" s="69" t="s">
        <v>567</v>
      </c>
      <c r="F11" s="69" t="s">
        <v>568</v>
      </c>
      <c r="G11" s="69" t="s">
        <v>569</v>
      </c>
      <c r="H11" s="67" t="s">
        <v>570</v>
      </c>
      <c r="I11" s="67" t="s">
        <v>571</v>
      </c>
      <c r="J11" s="67" t="s">
        <v>572</v>
      </c>
      <c r="K11" s="67" t="s">
        <v>573</v>
      </c>
      <c r="L11" s="67" t="s">
        <v>574</v>
      </c>
      <c r="M11" s="67" t="s">
        <v>575</v>
      </c>
      <c r="N11" s="70"/>
      <c r="O11" s="70"/>
      <c r="P11" s="67" t="s">
        <v>576</v>
      </c>
      <c r="Q11" s="67" t="s">
        <v>577</v>
      </c>
    </row>
    <row r="12" spans="1:17" s="49" customFormat="1" ht="187.5" customHeight="1">
      <c r="A12" s="779"/>
      <c r="B12" s="68" t="s">
        <v>578</v>
      </c>
      <c r="C12" s="773"/>
      <c r="D12" s="69" t="s">
        <v>579</v>
      </c>
      <c r="E12" s="69" t="s">
        <v>580</v>
      </c>
      <c r="F12" s="69" t="s">
        <v>581</v>
      </c>
      <c r="G12" s="69" t="s">
        <v>582</v>
      </c>
      <c r="H12" s="67" t="s">
        <v>583</v>
      </c>
      <c r="I12" s="67" t="s">
        <v>584</v>
      </c>
      <c r="J12" s="67" t="s">
        <v>585</v>
      </c>
      <c r="K12" s="67" t="s">
        <v>586</v>
      </c>
      <c r="L12" s="67" t="s">
        <v>587</v>
      </c>
      <c r="M12" s="67" t="s">
        <v>588</v>
      </c>
      <c r="N12" s="70"/>
      <c r="O12" s="70"/>
      <c r="P12" s="67" t="s">
        <v>589</v>
      </c>
      <c r="Q12" s="67" t="s">
        <v>590</v>
      </c>
    </row>
    <row r="13" spans="1:17" s="49" customFormat="1" ht="91.5">
      <c r="A13" s="779"/>
      <c r="B13" s="68" t="s">
        <v>591</v>
      </c>
      <c r="C13" s="773"/>
      <c r="D13" s="69" t="s">
        <v>592</v>
      </c>
      <c r="E13" s="69" t="s">
        <v>593</v>
      </c>
      <c r="F13" s="69" t="s">
        <v>594</v>
      </c>
      <c r="G13" s="69" t="s">
        <v>595</v>
      </c>
      <c r="H13" s="67" t="s">
        <v>596</v>
      </c>
      <c r="I13" s="67" t="s">
        <v>597</v>
      </c>
      <c r="J13" s="67" t="s">
        <v>598</v>
      </c>
      <c r="K13" s="67" t="s">
        <v>599</v>
      </c>
      <c r="L13" s="67" t="s">
        <v>600</v>
      </c>
      <c r="M13" s="67" t="s">
        <v>601</v>
      </c>
      <c r="N13" s="70"/>
      <c r="O13" s="70"/>
      <c r="P13" s="67" t="s">
        <v>602</v>
      </c>
      <c r="Q13" s="67" t="s">
        <v>603</v>
      </c>
    </row>
    <row r="14" spans="1:17" s="49" customFormat="1" ht="91.5">
      <c r="A14" s="779"/>
      <c r="B14" s="68" t="s">
        <v>604</v>
      </c>
      <c r="C14" s="773"/>
      <c r="D14" s="774"/>
      <c r="E14" s="69" t="s">
        <v>605</v>
      </c>
      <c r="F14" s="69" t="s">
        <v>606</v>
      </c>
      <c r="G14" s="69" t="s">
        <v>607</v>
      </c>
      <c r="H14" s="67" t="s">
        <v>608</v>
      </c>
      <c r="I14" s="67" t="s">
        <v>609</v>
      </c>
      <c r="J14" s="67" t="s">
        <v>610</v>
      </c>
      <c r="K14" s="67" t="s">
        <v>611</v>
      </c>
      <c r="L14" s="67" t="s">
        <v>612</v>
      </c>
      <c r="M14" s="67" t="s">
        <v>613</v>
      </c>
      <c r="N14" s="70"/>
      <c r="O14" s="70"/>
      <c r="P14" s="67" t="s">
        <v>614</v>
      </c>
      <c r="Q14" s="67" t="s">
        <v>615</v>
      </c>
    </row>
    <row r="15" spans="1:17" s="49" customFormat="1" ht="62.25" customHeight="1">
      <c r="A15" s="779"/>
      <c r="B15" s="68" t="s">
        <v>616</v>
      </c>
      <c r="C15" s="773"/>
      <c r="D15" s="775"/>
      <c r="E15" s="69" t="s">
        <v>617</v>
      </c>
      <c r="F15" s="69" t="s">
        <v>618</v>
      </c>
      <c r="G15" s="69" t="s">
        <v>619</v>
      </c>
      <c r="H15" s="67" t="s">
        <v>620</v>
      </c>
      <c r="I15" s="67" t="s">
        <v>621</v>
      </c>
      <c r="J15" s="67" t="s">
        <v>622</v>
      </c>
      <c r="K15" s="67" t="s">
        <v>623</v>
      </c>
      <c r="L15" s="67" t="s">
        <v>624</v>
      </c>
      <c r="M15" s="67" t="s">
        <v>625</v>
      </c>
      <c r="N15" s="70"/>
      <c r="O15" s="70"/>
      <c r="P15" s="67" t="s">
        <v>626</v>
      </c>
      <c r="Q15" s="67" t="s">
        <v>627</v>
      </c>
    </row>
    <row r="16" spans="1:17" s="49" customFormat="1" ht="46.5">
      <c r="A16" s="779"/>
      <c r="B16" s="68" t="s">
        <v>628</v>
      </c>
      <c r="C16" s="773"/>
      <c r="D16" s="775"/>
      <c r="E16" s="780"/>
      <c r="F16" s="69" t="s">
        <v>629</v>
      </c>
      <c r="G16" s="69" t="s">
        <v>630</v>
      </c>
      <c r="H16" s="67" t="s">
        <v>631</v>
      </c>
      <c r="I16" s="67" t="s">
        <v>632</v>
      </c>
      <c r="J16" s="67" t="s">
        <v>633</v>
      </c>
      <c r="K16" s="67" t="s">
        <v>634</v>
      </c>
      <c r="L16" s="67" t="s">
        <v>635</v>
      </c>
      <c r="M16" s="67" t="s">
        <v>636</v>
      </c>
      <c r="N16" s="70"/>
      <c r="O16" s="70"/>
      <c r="P16" s="67" t="s">
        <v>637</v>
      </c>
      <c r="Q16" s="67" t="s">
        <v>638</v>
      </c>
    </row>
    <row r="17" spans="1:17" s="49" customFormat="1" ht="91.5">
      <c r="A17" s="779"/>
      <c r="B17" s="68" t="s">
        <v>639</v>
      </c>
      <c r="C17" s="773"/>
      <c r="D17" s="775"/>
      <c r="E17" s="781"/>
      <c r="F17" s="69" t="s">
        <v>640</v>
      </c>
      <c r="G17" s="69" t="s">
        <v>641</v>
      </c>
      <c r="H17" s="67" t="s">
        <v>642</v>
      </c>
      <c r="I17" s="67" t="s">
        <v>643</v>
      </c>
      <c r="J17" s="67" t="s">
        <v>644</v>
      </c>
      <c r="K17" s="67" t="s">
        <v>645</v>
      </c>
      <c r="L17" s="67" t="s">
        <v>646</v>
      </c>
      <c r="M17" s="67" t="s">
        <v>647</v>
      </c>
      <c r="N17" s="70"/>
      <c r="O17" s="70"/>
      <c r="P17" s="67" t="s">
        <v>648</v>
      </c>
      <c r="Q17" s="67" t="s">
        <v>649</v>
      </c>
    </row>
    <row r="18" spans="1:17" s="49" customFormat="1" ht="49.5">
      <c r="A18" s="779"/>
      <c r="B18" s="68" t="s">
        <v>650</v>
      </c>
      <c r="C18" s="773"/>
      <c r="D18" s="775"/>
      <c r="E18" s="781"/>
      <c r="F18" s="69" t="s">
        <v>651</v>
      </c>
      <c r="G18" s="69" t="s">
        <v>652</v>
      </c>
      <c r="H18" s="67" t="s">
        <v>653</v>
      </c>
      <c r="I18" s="67" t="s">
        <v>654</v>
      </c>
      <c r="J18" s="67" t="s">
        <v>655</v>
      </c>
      <c r="K18" s="67" t="s">
        <v>656</v>
      </c>
      <c r="L18" s="67" t="s">
        <v>657</v>
      </c>
      <c r="M18" s="67" t="s">
        <v>658</v>
      </c>
      <c r="N18" s="70"/>
      <c r="O18" s="70"/>
      <c r="P18" s="67" t="s">
        <v>659</v>
      </c>
      <c r="Q18" s="67" t="s">
        <v>660</v>
      </c>
    </row>
    <row r="19" spans="1:17" s="49" customFormat="1" ht="49.5">
      <c r="A19" s="779"/>
      <c r="B19" s="68" t="s">
        <v>661</v>
      </c>
      <c r="C19" s="773"/>
      <c r="D19" s="775"/>
      <c r="E19" s="781"/>
      <c r="F19" s="69" t="s">
        <v>662</v>
      </c>
      <c r="G19" s="69" t="s">
        <v>663</v>
      </c>
      <c r="H19" s="67" t="s">
        <v>664</v>
      </c>
      <c r="I19" s="67" t="s">
        <v>665</v>
      </c>
      <c r="J19" s="67" t="s">
        <v>666</v>
      </c>
      <c r="K19" s="67" t="s">
        <v>667</v>
      </c>
      <c r="L19" s="67" t="s">
        <v>668</v>
      </c>
      <c r="M19" s="67" t="s">
        <v>669</v>
      </c>
      <c r="N19" s="70"/>
      <c r="O19" s="70"/>
      <c r="P19" s="67" t="s">
        <v>670</v>
      </c>
      <c r="Q19" s="67" t="s">
        <v>671</v>
      </c>
    </row>
    <row r="20" spans="1:17" s="49" customFormat="1" ht="66">
      <c r="A20" s="71"/>
      <c r="E20" s="72"/>
      <c r="F20" s="69" t="s">
        <v>672</v>
      </c>
      <c r="G20" s="69" t="s">
        <v>673</v>
      </c>
      <c r="H20" s="67" t="s">
        <v>674</v>
      </c>
      <c r="I20" s="67" t="s">
        <v>675</v>
      </c>
      <c r="J20" s="67" t="s">
        <v>676</v>
      </c>
      <c r="K20" s="67" t="s">
        <v>677</v>
      </c>
      <c r="L20" s="67" t="s">
        <v>678</v>
      </c>
      <c r="M20" s="67" t="s">
        <v>679</v>
      </c>
      <c r="N20" s="70"/>
      <c r="O20" s="70"/>
      <c r="P20" s="67" t="s">
        <v>680</v>
      </c>
      <c r="Q20" s="67" t="s">
        <v>681</v>
      </c>
    </row>
    <row r="21" spans="1:17" s="49" customFormat="1" ht="61.5">
      <c r="A21" s="71"/>
      <c r="E21" s="72"/>
      <c r="F21" s="69" t="s">
        <v>682</v>
      </c>
      <c r="G21" s="69" t="s">
        <v>683</v>
      </c>
      <c r="H21" s="67" t="s">
        <v>684</v>
      </c>
      <c r="I21" s="67" t="s">
        <v>685</v>
      </c>
      <c r="J21" s="67" t="s">
        <v>686</v>
      </c>
      <c r="K21" s="67" t="s">
        <v>687</v>
      </c>
      <c r="L21" s="67" t="s">
        <v>688</v>
      </c>
      <c r="M21" s="67" t="s">
        <v>689</v>
      </c>
      <c r="N21" s="70"/>
      <c r="O21" s="70"/>
      <c r="P21" s="67" t="s">
        <v>690</v>
      </c>
      <c r="Q21" s="67" t="s">
        <v>691</v>
      </c>
    </row>
    <row r="22" spans="1:17" s="49" customFormat="1" ht="93.75" customHeight="1">
      <c r="A22" s="71"/>
      <c r="E22" s="72"/>
      <c r="F22" s="69" t="s">
        <v>692</v>
      </c>
      <c r="G22" s="69" t="s">
        <v>693</v>
      </c>
      <c r="H22" s="67" t="s">
        <v>694</v>
      </c>
      <c r="I22" s="67" t="s">
        <v>695</v>
      </c>
      <c r="J22" s="67" t="s">
        <v>696</v>
      </c>
      <c r="K22" s="67" t="s">
        <v>697</v>
      </c>
      <c r="L22" s="67" t="s">
        <v>698</v>
      </c>
      <c r="M22" s="67" t="s">
        <v>699</v>
      </c>
      <c r="N22" s="70"/>
      <c r="O22" s="70"/>
      <c r="P22" s="67" t="s">
        <v>700</v>
      </c>
      <c r="Q22" s="67" t="s">
        <v>701</v>
      </c>
    </row>
    <row r="23" spans="1:17" s="49" customFormat="1" ht="93.75" customHeight="1">
      <c r="A23" s="71"/>
      <c r="E23" s="72"/>
      <c r="F23" s="69" t="s">
        <v>702</v>
      </c>
      <c r="G23" s="69" t="s">
        <v>703</v>
      </c>
      <c r="H23" s="67" t="s">
        <v>704</v>
      </c>
      <c r="I23" s="67" t="s">
        <v>705</v>
      </c>
      <c r="J23" s="67" t="s">
        <v>706</v>
      </c>
      <c r="K23" s="67" t="s">
        <v>707</v>
      </c>
      <c r="L23" s="67" t="s">
        <v>708</v>
      </c>
      <c r="M23" s="67" t="s">
        <v>709</v>
      </c>
      <c r="N23" s="70"/>
      <c r="O23" s="70"/>
      <c r="P23" s="67" t="s">
        <v>710</v>
      </c>
      <c r="Q23" s="67" t="s">
        <v>711</v>
      </c>
    </row>
    <row r="24" spans="1:17" s="49" customFormat="1" ht="66">
      <c r="A24" s="71"/>
      <c r="E24" s="72"/>
      <c r="F24" s="69" t="s">
        <v>712</v>
      </c>
      <c r="G24" s="69" t="s">
        <v>713</v>
      </c>
      <c r="H24" s="67" t="s">
        <v>714</v>
      </c>
      <c r="I24" s="67" t="s">
        <v>715</v>
      </c>
      <c r="J24" s="67" t="s">
        <v>716</v>
      </c>
      <c r="K24" s="67" t="s">
        <v>717</v>
      </c>
      <c r="L24" s="67" t="s">
        <v>718</v>
      </c>
      <c r="M24" s="67" t="s">
        <v>719</v>
      </c>
      <c r="N24" s="70"/>
      <c r="O24" s="70"/>
      <c r="P24" s="67" t="s">
        <v>720</v>
      </c>
      <c r="Q24" s="67" t="s">
        <v>721</v>
      </c>
    </row>
    <row r="25" spans="1:17" s="49" customFormat="1" ht="91.5">
      <c r="A25" s="71"/>
      <c r="E25" s="72"/>
      <c r="F25" s="67" t="s">
        <v>722</v>
      </c>
      <c r="G25" s="778"/>
      <c r="H25" s="67" t="s">
        <v>723</v>
      </c>
      <c r="I25" s="67" t="s">
        <v>724</v>
      </c>
      <c r="J25" s="67" t="s">
        <v>725</v>
      </c>
      <c r="K25" s="67" t="s">
        <v>726</v>
      </c>
      <c r="L25" s="67" t="s">
        <v>727</v>
      </c>
      <c r="M25" s="67" t="s">
        <v>728</v>
      </c>
      <c r="N25" s="70"/>
      <c r="O25" s="70"/>
      <c r="P25" s="67"/>
      <c r="Q25" s="70"/>
    </row>
    <row r="26" spans="1:17" ht="106.5">
      <c r="A26" s="71"/>
      <c r="E26" s="72"/>
      <c r="F26" s="67" t="s">
        <v>729</v>
      </c>
      <c r="G26" s="779"/>
      <c r="H26" s="67" t="s">
        <v>730</v>
      </c>
      <c r="I26" s="67" t="s">
        <v>731</v>
      </c>
      <c r="J26" s="67" t="s">
        <v>732</v>
      </c>
      <c r="K26" s="67" t="s">
        <v>733</v>
      </c>
      <c r="L26" s="775"/>
      <c r="M26" s="775"/>
      <c r="N26" s="775"/>
      <c r="O26" s="775"/>
      <c r="P26" s="67"/>
    </row>
    <row r="27" spans="1:17" ht="66">
      <c r="A27" s="73"/>
      <c r="B27" s="74"/>
      <c r="C27" s="74"/>
      <c r="D27" s="74"/>
      <c r="E27" s="75"/>
      <c r="F27" s="67" t="s">
        <v>734</v>
      </c>
      <c r="G27" s="779"/>
      <c r="H27" s="67" t="s">
        <v>735</v>
      </c>
      <c r="I27" s="67" t="s">
        <v>736</v>
      </c>
      <c r="J27" s="67" t="s">
        <v>737</v>
      </c>
      <c r="K27" s="67" t="s">
        <v>738</v>
      </c>
      <c r="L27" s="775"/>
      <c r="M27" s="775"/>
      <c r="N27" s="775"/>
      <c r="O27" s="775"/>
      <c r="P27" s="67"/>
    </row>
    <row r="28" spans="1:17" ht="66">
      <c r="A28" s="775"/>
      <c r="B28" s="775"/>
      <c r="C28" s="775"/>
      <c r="D28" s="775"/>
      <c r="E28" s="775"/>
      <c r="F28" s="775"/>
      <c r="G28" s="775"/>
      <c r="H28" s="775"/>
      <c r="I28" s="775"/>
      <c r="J28" s="76" t="s">
        <v>739</v>
      </c>
      <c r="L28" s="775"/>
      <c r="M28" s="775"/>
      <c r="N28" s="775"/>
      <c r="O28" s="775"/>
    </row>
  </sheetData>
  <mergeCells count="8">
    <mergeCell ref="C11:C19"/>
    <mergeCell ref="D14:D19"/>
    <mergeCell ref="A1:Q2"/>
    <mergeCell ref="L26:O28"/>
    <mergeCell ref="A11:A19"/>
    <mergeCell ref="E16:E19"/>
    <mergeCell ref="G25:G27"/>
    <mergeCell ref="A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Hojas de cálculo</vt:lpstr>
      </vt:variant>
      <vt:variant>
        <vt:i4>40</vt:i4>
      </vt:variant>
      <vt:variant>
        <vt:lpstr>Gráficos</vt:lpstr>
      </vt:variant>
      <vt:variant>
        <vt:i4>1</vt:i4>
      </vt:variant>
      <vt:variant>
        <vt:lpstr>Rangos con nombre</vt:lpstr>
      </vt:variant>
      <vt:variant>
        <vt:i4>7</vt:i4>
      </vt:variant>
    </vt:vector>
  </HeadingPairs>
  <TitlesOfParts>
    <vt:vector size="48" baseType="lpstr">
      <vt:lpstr>G1-SI-FO-12 PLAN ESTRATÉGICO</vt:lpstr>
      <vt:lpstr>PAUTAS DILIGENCIAMIENTO PE</vt:lpstr>
      <vt:lpstr>PLAN INDICATIVO</vt:lpstr>
      <vt:lpstr>PAUTAS DILIGENCIAMIENTO PI</vt:lpstr>
      <vt:lpstr>PLAN DE ACCIÓN</vt:lpstr>
      <vt:lpstr>Hoja24</vt:lpstr>
      <vt:lpstr>Hoja21</vt:lpstr>
      <vt:lpstr>Hoja22</vt:lpstr>
      <vt:lpstr>PLAN DE ACCIÓN (2)</vt:lpstr>
      <vt:lpstr>Hoja11</vt:lpstr>
      <vt:lpstr>Hoja7</vt:lpstr>
      <vt:lpstr>Hoja8</vt:lpstr>
      <vt:lpstr>Objetivo 1 (5)</vt:lpstr>
      <vt:lpstr>Objetivo 1 (9)</vt:lpstr>
      <vt:lpstr>Objetivo 1 (8)</vt:lpstr>
      <vt:lpstr>Objetivo 1</vt:lpstr>
      <vt:lpstr>Objetivo 1 (6)</vt:lpstr>
      <vt:lpstr>Hoja4</vt:lpstr>
      <vt:lpstr>Hoja3</vt:lpstr>
      <vt:lpstr>Hoja2</vt:lpstr>
      <vt:lpstr>Hoja1</vt:lpstr>
      <vt:lpstr>PAUTAS DILIGENCIAMIENTO PA</vt:lpstr>
      <vt:lpstr>Objetivo 1 (2)</vt:lpstr>
      <vt:lpstr>Hoja10</vt:lpstr>
      <vt:lpstr>Hoja14</vt:lpstr>
      <vt:lpstr>Hoja12</vt:lpstr>
      <vt:lpstr>Hoja13</vt:lpstr>
      <vt:lpstr>Hoja15</vt:lpstr>
      <vt:lpstr>Hoja16</vt:lpstr>
      <vt:lpstr>Hoja17</vt:lpstr>
      <vt:lpstr>Hoja18</vt:lpstr>
      <vt:lpstr>Hoja19</vt:lpstr>
      <vt:lpstr>Hoja20</vt:lpstr>
      <vt:lpstr>Hoja9</vt:lpstr>
      <vt:lpstr>Objetivo 1 (3)</vt:lpstr>
      <vt:lpstr>Objetivo 1 (4)</vt:lpstr>
      <vt:lpstr>Objetivo 1 (7)</vt:lpstr>
      <vt:lpstr>Hoja5</vt:lpstr>
      <vt:lpstr>Hoja6</vt:lpstr>
      <vt:lpstr>LISTA DESPLEGABLE</vt:lpstr>
      <vt:lpstr>Gráfico2</vt:lpstr>
      <vt:lpstr>_FilterDatabase</vt:lpstr>
      <vt:lpstr>'PLAN DE ACCIÓN'!Área_de_impresión</vt:lpstr>
      <vt:lpstr>'PLAN DE ACCIÓN (2)'!Área_de_impresión</vt:lpstr>
      <vt:lpstr>Área_de_impresión</vt:lpstr>
      <vt:lpstr>'PLAN DE ACCIÓN'!Títulos_a_imprimir</vt:lpstr>
      <vt:lpstr>'PLAN DE ACCIÓN (2)'!Títulos_a_imprimir</vt:lpstr>
      <vt:lpstr>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 Enrique Orjuela Duran</dc:creator>
  <cp:lastModifiedBy>ASUS</cp:lastModifiedBy>
  <cp:lastPrinted>2023-11-30T16:30:43Z</cp:lastPrinted>
  <dcterms:created xsi:type="dcterms:W3CDTF">2021-11-12T14:24:58Z</dcterms:created>
  <dcterms:modified xsi:type="dcterms:W3CDTF">2024-07-23T16:07:09Z</dcterms:modified>
</cp:coreProperties>
</file>