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2 MATRIZ PLAN ACCION 2018\04 PLAN ACCION  SEGUIMIENTO 2do  TRIMESTRE 2018\"/>
    </mc:Choice>
  </mc:AlternateContent>
  <bookViews>
    <workbookView xWindow="0" yWindow="0" windowWidth="28800" windowHeight="12375"/>
  </bookViews>
  <sheets>
    <sheet name="Plan Acción orden PROCESOS" sheetId="2" r:id="rId1"/>
  </sheets>
  <externalReferences>
    <externalReference r:id="rId2"/>
  </externalReferences>
  <definedNames>
    <definedName name="_xlnm._FilterDatabase" localSheetId="0" hidden="1">'Plan Acción orden PROCESOS'!$A$8:$Y$68</definedName>
    <definedName name="_xlnm.Print_Area" localSheetId="0">'Plan Acción orden PROCESOS'!$A$1:$Y$68</definedName>
    <definedName name="_xlnm.Print_Titles" localSheetId="0">'Plan Acción orden PROCESOS'!$1:$8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2" i="2" l="1"/>
  <c r="Q12" i="2"/>
  <c r="O12" i="2"/>
  <c r="W11" i="2"/>
  <c r="V11" i="2"/>
  <c r="W10" i="2"/>
  <c r="V10" i="2"/>
  <c r="W9" i="2"/>
  <c r="V9" i="2"/>
  <c r="W12" i="2" l="1"/>
  <c r="W60" i="2"/>
  <c r="V60" i="2"/>
  <c r="W59" i="2"/>
  <c r="V59" i="2"/>
  <c r="W58" i="2"/>
  <c r="V58" i="2"/>
  <c r="W57" i="2"/>
  <c r="V57" i="2"/>
  <c r="W56" i="2"/>
  <c r="V56" i="2"/>
  <c r="W55" i="2"/>
  <c r="V55" i="2"/>
  <c r="W54" i="2"/>
  <c r="V54" i="2"/>
  <c r="W53" i="2"/>
  <c r="V53" i="2"/>
  <c r="W48" i="2"/>
  <c r="V48" i="2"/>
  <c r="W47" i="2"/>
  <c r="V47" i="2"/>
  <c r="W46" i="2"/>
  <c r="V46" i="2"/>
  <c r="W45" i="2"/>
  <c r="V45" i="2"/>
  <c r="W44" i="2"/>
  <c r="V44" i="2"/>
  <c r="W43" i="2"/>
  <c r="V43" i="2"/>
  <c r="W42" i="2"/>
  <c r="V42" i="2"/>
  <c r="W41" i="2"/>
  <c r="V41" i="2"/>
  <c r="V38" i="2"/>
  <c r="Q38" i="2"/>
  <c r="W38" i="2" s="1"/>
  <c r="W37" i="2"/>
  <c r="V37" i="2"/>
  <c r="W35" i="2" l="1"/>
  <c r="V35" i="2"/>
  <c r="W34" i="2"/>
  <c r="V34" i="2"/>
  <c r="W33" i="2"/>
  <c r="V33" i="2"/>
  <c r="W32" i="2"/>
  <c r="V32" i="2"/>
  <c r="W31" i="2"/>
  <c r="V31" i="2"/>
  <c r="W19" i="2" l="1"/>
  <c r="V19" i="2"/>
  <c r="W18" i="2"/>
  <c r="V18" i="2"/>
  <c r="W68" i="2"/>
  <c r="V68" i="2"/>
  <c r="W67" i="2"/>
  <c r="V67" i="2"/>
  <c r="W66" i="2"/>
  <c r="V66" i="2"/>
  <c r="W65" i="2"/>
  <c r="V65" i="2"/>
  <c r="W64" i="2"/>
  <c r="V64" i="2"/>
  <c r="W63" i="2"/>
  <c r="V63" i="2"/>
  <c r="W62" i="2"/>
  <c r="V62" i="2"/>
  <c r="W61" i="2"/>
  <c r="V61" i="2"/>
  <c r="W30" i="2"/>
  <c r="V30" i="2"/>
  <c r="W36" i="2"/>
  <c r="V36" i="2"/>
  <c r="W29" i="2"/>
  <c r="V29" i="2"/>
  <c r="W28" i="2"/>
  <c r="V28" i="2"/>
  <c r="W27" i="2"/>
  <c r="V27" i="2"/>
  <c r="W26" i="2"/>
  <c r="V26" i="2"/>
  <c r="W25" i="2"/>
  <c r="V25" i="2"/>
  <c r="W24" i="2"/>
  <c r="V24" i="2"/>
  <c r="W23" i="2"/>
  <c r="V23" i="2"/>
  <c r="W22" i="2"/>
  <c r="V22" i="2"/>
  <c r="W21" i="2"/>
  <c r="V21" i="2"/>
  <c r="W20" i="2"/>
  <c r="V20" i="2"/>
  <c r="W17" i="2"/>
  <c r="V17" i="2"/>
  <c r="W16" i="2"/>
  <c r="V16" i="2"/>
  <c r="W15" i="2"/>
  <c r="V15" i="2"/>
  <c r="W14" i="2"/>
  <c r="V14" i="2"/>
  <c r="W13" i="2"/>
  <c r="V13" i="2"/>
</calcChain>
</file>

<file path=xl/sharedStrings.xml><?xml version="1.0" encoding="utf-8"?>
<sst xmlns="http://schemas.openxmlformats.org/spreadsheetml/2006/main" count="747" uniqueCount="364">
  <si>
    <t>PLAN DE ACCIÓN</t>
  </si>
  <si>
    <t>1. VIGENCIA  2018</t>
  </si>
  <si>
    <r>
      <t>3</t>
    </r>
    <r>
      <rPr>
        <b/>
        <sz val="7"/>
        <color theme="0"/>
        <rFont val="Arial Narrow"/>
        <family val="2"/>
      </rPr>
      <t>.</t>
    </r>
    <r>
      <rPr>
        <b/>
        <sz val="9"/>
        <color theme="0"/>
        <rFont val="Arial Narrow"/>
        <family val="2"/>
      </rPr>
      <t xml:space="preserve"> DIMENSIÓN OPERATIVA</t>
    </r>
  </si>
  <si>
    <r>
      <rPr>
        <b/>
        <sz val="7"/>
        <color theme="0"/>
        <rFont val="Arial Narrow"/>
        <family val="2"/>
      </rPr>
      <t>4.</t>
    </r>
    <r>
      <rPr>
        <b/>
        <sz val="9"/>
        <color theme="0"/>
        <rFont val="Arial Narrow"/>
        <family val="2"/>
      </rPr>
      <t xml:space="preserve"> POLÍTICA DE GESTIÓN Y DESEMPEÑO INSTITUCIÓNAL</t>
    </r>
  </si>
  <si>
    <r>
      <rPr>
        <b/>
        <sz val="7"/>
        <color theme="0"/>
        <rFont val="Arial Narrow"/>
        <family val="2"/>
      </rPr>
      <t>6.</t>
    </r>
    <r>
      <rPr>
        <b/>
        <sz val="9"/>
        <color theme="0"/>
        <rFont val="Arial Narrow"/>
        <family val="2"/>
      </rPr>
      <t xml:space="preserve"> ESTRATEGIA</t>
    </r>
  </si>
  <si>
    <t xml:space="preserve">7. META  
</t>
  </si>
  <si>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</si>
  <si>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</si>
  <si>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</si>
  <si>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</si>
  <si>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</si>
  <si>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</si>
  <si>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</si>
  <si>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</si>
  <si>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</si>
  <si>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</si>
  <si>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</si>
  <si>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</si>
  <si>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</si>
  <si>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</si>
  <si>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</si>
  <si>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</si>
  <si>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</si>
  <si>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</si>
  <si>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13.AMPLIACIÓN DE LA AUTOEVALUACIÓN</t>
  </si>
  <si>
    <t>PR</t>
  </si>
  <si>
    <t>EJ</t>
  </si>
  <si>
    <t>Direccionamiento estratégico y planeación</t>
  </si>
  <si>
    <t>Planeación Institucional</t>
  </si>
  <si>
    <t>Generar confianza y reconocimiento por parte de los diferentes grupos de interés para asegurar el posicionamiento de la Entidad</t>
  </si>
  <si>
    <t>Implementar los controles que aseguren la confiabilidad, integridad y disponibilidad de la información institucional</t>
  </si>
  <si>
    <t xml:space="preserve"> Ejecutar el 100% de los procesos planeados  en el Plan Anual de Adquisiciones. </t>
  </si>
  <si>
    <t>Gestión Administrativa y Financiera</t>
  </si>
  <si>
    <t>Subdirector Administrativo Grupo Administrativo</t>
  </si>
  <si>
    <t>El 100%  del los procesos planeados sean  contratados</t>
  </si>
  <si>
    <t xml:space="preserve"> Ejecutar el 100%  del cronograma de actividades del Grupo Administrativo. </t>
  </si>
  <si>
    <t xml:space="preserve"> Actividades cumplidas   / Total   actividades programadas   </t>
  </si>
  <si>
    <t>Cronograma de trabajo ejecutado al 100%</t>
  </si>
  <si>
    <t xml:space="preserve">Fortalecer la cultura organizacional a través del desarrollo de competencias y bienestar integral del talento humano para afianzar el compromiso institucional
</t>
  </si>
  <si>
    <t>Desarrollar el Plan Institucional de Gestión Ambiental - PIGA</t>
  </si>
  <si>
    <t>Adelantar las actividades establecidas en e Plan de seguridad y salud en el trabajo</t>
  </si>
  <si>
    <t>Total de actividades realizadas / total de actividades planeadas</t>
  </si>
  <si>
    <t xml:space="preserve">Plan Institucional de Gestión Ambiental - PIGA implementado </t>
  </si>
  <si>
    <t>Gestión para el resultado con valores</t>
  </si>
  <si>
    <t>Servicio al Ciudadano</t>
  </si>
  <si>
    <t>Robustecer los mecanismos de Transparencia Institucional y de lucha contra la corrupción</t>
  </si>
  <si>
    <t>Dar  a conocer la Mision de la Unidad a la Ciudadanía.</t>
  </si>
  <si>
    <t>Realizar 4 foros de las áreas misionales por medio de la página WEB</t>
  </si>
  <si>
    <t>Dirección Administrativa y Financiera</t>
  </si>
  <si>
    <t>Director Administrativo y Financiero
Coordinador Atención al Ciudadano</t>
  </si>
  <si>
    <t>Foros realizados/Foros Propuestos</t>
  </si>
  <si>
    <t>Proveer bienes y servicios para contribuir al mejoramiento de las condiciones de habitabilidad y bienestar de la población privada de la libertad</t>
  </si>
  <si>
    <t>Realizar seguimiento permanente al Plan de Adquisiciones</t>
  </si>
  <si>
    <t>Seguimiento mensual a los compromisos adquiridos por las áreas ejecutoras en materia contractual en el Plan de Adquisiciones</t>
  </si>
  <si>
    <t>Gestión Contractual</t>
  </si>
  <si>
    <t>Dirección de Gestión Contractual</t>
  </si>
  <si>
    <t>Director de Gestión Contractual</t>
  </si>
  <si>
    <t>N° de procesos en curso/ N° de procesos propuestos</t>
  </si>
  <si>
    <t>Procesos propuestos y ejecutados</t>
  </si>
  <si>
    <t>Actualizar y modificar diez (10) procedimientos y dos (2) manuales del proceso de Gestión Contractual</t>
  </si>
  <si>
    <t>Mantener actualizada la documentación del proceso de Gestión Contractual</t>
  </si>
  <si>
    <t>10 Procedimientos y 2 Manuales actualizados y socializados</t>
  </si>
  <si>
    <t>Consolidar la cultura de calidad dentro de la institución mediante la interiorización y apropiación del SIGI, con el fin de atender con efectividad las necesidades del cliente institucional</t>
  </si>
  <si>
    <t>Oportunidad en la adjudicación de los procesos contractuales</t>
  </si>
  <si>
    <t>Controlar en tiempo establecido para cada modalidad desde la radicación de estudios previos hasta aprobación de la póliza</t>
  </si>
  <si>
    <t>N°. de procesos radicados y con pólizas aprobadas que cumplan con los tiempos establecidos/Total de procesos radicados</t>
  </si>
  <si>
    <t>Procesos adjudicados en los tiempos establecidos</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</si>
  <si>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</si>
  <si>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</si>
  <si>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</si>
  <si>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Diagnóstico-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</si>
  <si>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</si>
  <si>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</si>
  <si>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</si>
  <si>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</si>
  <si>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 xml:space="preserve">Entregar 1,500 cupos penitenciarios y carcelarios al INPEC
</t>
  </si>
  <si>
    <t>Generar cupos penitenciarios y carcelarios para la población privada de la libertad</t>
  </si>
  <si>
    <t>No. de cupos entregados / No. Cupos proyectados para la vigencia</t>
  </si>
  <si>
    <t>Cupos entragados</t>
  </si>
  <si>
    <t xml:space="preserve">Proporcionar la infraestructura física y su mantenimiento para contribuir al mejoramiento de las condiciones de habitabilidad y bienestar de la población privada de la libertad 
</t>
  </si>
  <si>
    <t>Intervenir 135 ERON con obras de mantenimiento general.</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</si>
  <si>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</si>
  <si>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</si>
  <si>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</si>
  <si>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Estudios previos aprobados</t>
  </si>
  <si>
    <t>Gestión Presupuestal y eficiencia del gasto público</t>
  </si>
  <si>
    <t>Cumplir las metas establecidas en los Acuerdos de desempeño para el  presupuesto de inversión apropiado  durante la vigencia para la infraestructura penitenciaria y carcelaria</t>
  </si>
  <si>
    <t>Adelantar las actividades contractuales requeridas para la construcción, renovación y mantenimiento de la infraestructura</t>
  </si>
  <si>
    <t>Compromiso total del presupuesto de Inversión apropiado para la vigencia</t>
  </si>
  <si>
    <t>Fortalecer el suministro de bienes y servicios para el Sistema Penitenciario y Carcelario</t>
  </si>
  <si>
    <t>Gestión de Suministro de Bienes y Prestación de Servicios</t>
  </si>
  <si>
    <t>Dirección de Logística</t>
  </si>
  <si>
    <t>Director Logístico</t>
  </si>
  <si>
    <t xml:space="preserve">Contratos adjudicados  para la dotación de  4 Máquinas  de RX </t>
  </si>
  <si>
    <t xml:space="preserve">Contratos adjudicados para la dotación de  4 CCTV </t>
  </si>
  <si>
    <t xml:space="preserve">Contratos adjudicados para la dotación de  8 Sistemas de radio </t>
  </si>
  <si>
    <t>Contratos adjudicados para la implementación de 16 Salas para realización de audiencias virtuales</t>
  </si>
  <si>
    <t xml:space="preserve">Estudios previos aprobados  de la Dirección de Logística- Subdirección Bienes estipulados en el Plan anual de Adquisiciones </t>
  </si>
  <si>
    <t>Realizar supervisión permanente a los contratos de suministro de alimentación, como mínimo para un 80%, de la población beneficiaria en los ERON.</t>
  </si>
  <si>
    <t>Supervisar el contrato con la entidad fiduciaria para la administración de los recursos del Fondo Nacional de Salud para la Población Privada de la Libertad</t>
  </si>
  <si>
    <t>Cumplir las metas establecidas en los Acuerdos de desempeño para el presupuesto de inversión apropiado  durante la vigencia para la dotación penitenciaria y carcelaria</t>
  </si>
  <si>
    <t>Adelantar las actividades contractuales requeridas para la dotación penitenciaria y carcelaria</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</si>
  <si>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</si>
  <si>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</si>
  <si>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</si>
  <si>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</si>
  <si>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</si>
  <si>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Dirección General</t>
  </si>
  <si>
    <t>Director General</t>
  </si>
  <si>
    <t>Proyecto de inversión reformulado</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</si>
  <si>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</si>
  <si>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</si>
  <si>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</si>
  <si>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</si>
  <si>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</si>
  <si>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</si>
  <si>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Posicionar la imagen y la gestión de la Unidad en el entorno institucional y nacional</t>
  </si>
  <si>
    <t xml:space="preserve">Actualizar y Desarrollar el Plan Estratégico de comunicaciones </t>
  </si>
  <si>
    <t>Implementar el cronograma del Plan Estratégico de Comunicaciones.</t>
  </si>
  <si>
    <t>Gestión de la Comunicación Institucional</t>
  </si>
  <si>
    <t>Director General Comunicaciones</t>
  </si>
  <si>
    <t>Avance del cronograma del Plan Estratégico de Comunicaciones.</t>
  </si>
  <si>
    <t>PEC actualizado e implementado</t>
  </si>
  <si>
    <t xml:space="preserve">Mantener y mejorar el Sistema Integrado de Gestión Institucional - SIGI - </t>
  </si>
  <si>
    <t>Realizar campañas de sensibilización y motivación para la apropiación del SIGI</t>
  </si>
  <si>
    <t>Gestión Estratégica Organizacional</t>
  </si>
  <si>
    <t>Oficina Asesora de Planeación y Desarrollo</t>
  </si>
  <si>
    <t>Jefe de Oficina</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</si>
  <si>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</si>
  <si>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</si>
  <si>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</si>
  <si>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</si>
  <si>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</si>
  <si>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 xml:space="preserve">20 Auditores formados </t>
  </si>
  <si>
    <t>Informes realizados y publicados / Informes planteados para la vigencia</t>
  </si>
  <si>
    <t>27 informes presentados  y publicados</t>
  </si>
  <si>
    <t>Realizar una (1) auditoría con el fin de evaluar el Sistema Integrado de Gestión Institucional SIGI</t>
  </si>
  <si>
    <t>Evaluar el Sistema Integrado de Gestión Institucional - SIGI</t>
  </si>
  <si>
    <t>Auditorías desarrollada / Auditorías Programadas</t>
  </si>
  <si>
    <t>Defensa Jurídica</t>
  </si>
  <si>
    <t>Implementar la política de prevención de daño antijurídico de la entidad</t>
  </si>
  <si>
    <t xml:space="preserve">Crear, aprobar y socializar la política de prevención del daño antijurídico en la Entidad.
</t>
  </si>
  <si>
    <t>Gestión Jurídica</t>
  </si>
  <si>
    <t>Oficina Asesora Jurídica</t>
  </si>
  <si>
    <t>Contestar oportunamente las demandas notificadas en los términos establecidos por la ley.</t>
  </si>
  <si>
    <t>Acciones y demandas  contestadas dentro de los términos de ley/Acciones y demandas  recibidas con vencimiento dentro del trimestre</t>
  </si>
  <si>
    <t>Defensa judicial adecuada</t>
  </si>
  <si>
    <t>Investigar todas las conductas disciplinarias en contra de los servidores públicos de la Entidad, garantizando la buena marcha de la gestión pública bajo los principios de la ley 734 de 2002.</t>
  </si>
  <si>
    <t>Adelantar las actuaciones disciplinarias al interior de la Entidad, tanto de las remitidas por entes de control, como las generadas al interior de la Entidad de acuerdo a lo establecido en la Ley 734 de 2002.</t>
  </si>
  <si>
    <t xml:space="preserve">Conductas disciplinarias investigadas </t>
  </si>
  <si>
    <t>Lograr una comunicación fluida y eficaz entre la USPEC, sus diferentes dependencias  y los particulares, en relación con los derechos de petición de competencia de la Oficina Asesora Jurídica.</t>
  </si>
  <si>
    <t>Responder los derechos de petición de manera oportuna completa y de fondo</t>
  </si>
  <si>
    <t>Derechos de petición contestados dentro de términos de ley/Derechos de petición recibidos con vencimiento dentro del trimestre</t>
  </si>
  <si>
    <t>Peticiones contestadas dentro de los términos de ley</t>
  </si>
  <si>
    <t>Generar lineamientos jurídicos claros, para que las diferentes áreas de la entidad tengan un criterio unificado</t>
  </si>
  <si>
    <t>Investigación y emisión de conceptos de manera oportuna y con un criterio netamente jurídico</t>
  </si>
  <si>
    <t>Conceptos emitidos oportunamente/Solicitud de emisión de conceptos con vencimiento dentro del trimestre</t>
  </si>
  <si>
    <t>Conceptos emitidos dentro de plazos  razonables</t>
  </si>
  <si>
    <t>Control Interno</t>
  </si>
  <si>
    <t xml:space="preserve">Desarrolar al 100% el programa de seguimientos de Ley para la vigencia </t>
  </si>
  <si>
    <t>Evaluación de la Gestión Institucional</t>
  </si>
  <si>
    <t>Oficina de Control Interno</t>
  </si>
  <si>
    <t xml:space="preserve">% cumplimiento del programa de seguimientos de Ley para la vigencia </t>
  </si>
  <si>
    <t>Desarrollar al 100% el Programa de Auditorías para la Vigencia</t>
  </si>
  <si>
    <t>% cumplimiento del programa de auditorías para la vigencia</t>
  </si>
  <si>
    <t>Programa de Auditorías desarrollado</t>
  </si>
  <si>
    <t xml:space="preserve">Desarrollar 6 actividades de fomento de la cultura de autocontrol </t>
  </si>
  <si>
    <t>Fortalecer la cultura de autocontrol en la USPEC</t>
  </si>
  <si>
    <t xml:space="preserve">% de ejecuciòn de las actividades programadas </t>
  </si>
  <si>
    <t>Gobierno Digital</t>
  </si>
  <si>
    <t>Establecer la guía de  transición e implementación  del protocolo  IPv4 a IPv6 (MSPI)</t>
  </si>
  <si>
    <t>Mesas de trabajo internas para determinar el estado actual de la infraestructura tecnològica para desarrollar el plan de transición del protocolo IPV4 a IPV6.</t>
  </si>
  <si>
    <t>Gestión de las Tecnologías de la Información</t>
  </si>
  <si>
    <t>Oficina de Tecnología</t>
  </si>
  <si>
    <t>Documento guía de  implementación del protocolo IPV6</t>
  </si>
  <si>
    <t>Documento elaborado</t>
  </si>
  <si>
    <t>Actualizar el plan estrategico de tecnologías de información alineado con el marco de referencia de arquitectura empresarial</t>
  </si>
  <si>
    <t>Mesas de trabajajo para la actualización del plan estrategico de tecnologias de información</t>
  </si>
  <si>
    <t>Plan Estratégico de tecnologías de información</t>
  </si>
  <si>
    <t>Plan estratégico actualizado</t>
  </si>
  <si>
    <t>Seguridad Digital</t>
  </si>
  <si>
    <t xml:space="preserve">Definir el plan de seguridad y privacidad de la información </t>
  </si>
  <si>
    <t xml:space="preserve">Mesas de trabajo para la definición del plan de seguridad y privacidad de la información </t>
  </si>
  <si>
    <t xml:space="preserve">Plan de seguridad y privacidad de información </t>
  </si>
  <si>
    <t>Plan formulado</t>
  </si>
  <si>
    <t>Definición del plan de tratamiento de riesgos de seguridad de información</t>
  </si>
  <si>
    <t>Gestionar la contratación  del personal para la elaboración del plan de tratamiento de riesgos de seguridad de información de la entidad</t>
  </si>
  <si>
    <t>Estudios previos para contratar el pesonal que elaborará el plan de tratamiento de riesgos de seguridad de información</t>
  </si>
  <si>
    <t xml:space="preserve">Estudios previos radicados </t>
  </si>
  <si>
    <t>Información y comunicación</t>
  </si>
  <si>
    <t>Gestión Documental</t>
  </si>
  <si>
    <t>Implementar el programa de Gestión Documental</t>
  </si>
  <si>
    <t>Subdirección Administrativa</t>
  </si>
  <si>
    <t>Subdirector Administrativo Coordinador Gestión Documental</t>
  </si>
  <si>
    <t>Número de series  organizadas  / total de series de la USPEC equivalente al 20%</t>
  </si>
  <si>
    <t>Socializar el Programa de Gestión Documental al 100% de los funcionarios de la USPEC</t>
  </si>
  <si>
    <t>Diseñar  el Programa de Gestión Documental, aprobarlo por Comité Institucional de Gestión del Desempeño y socializar  a cada una de las áreas de la entidad</t>
  </si>
  <si>
    <t>N°. de dependencias capacitadas/total de las dependencias de la Unidad</t>
  </si>
  <si>
    <t>Programa de Gestion Documental  socializado</t>
  </si>
  <si>
    <t>Talento Humano</t>
  </si>
  <si>
    <t>Gestión del Talento Humano</t>
  </si>
  <si>
    <t>Fortalecer la planta de personal de la entidad</t>
  </si>
  <si>
    <t>Desarrollar el Plan Anual de Vacantes</t>
  </si>
  <si>
    <t>Adelantar las actividades establecidas en el  Plan Anual de Vacantes</t>
  </si>
  <si>
    <t>Subdirector Administrativo Coordinador Grupo Administración de Personal</t>
  </si>
  <si>
    <t xml:space="preserve">  Plan Anual de Vacantes ejecutado</t>
  </si>
  <si>
    <t>Desarrollar el Plan de Previsión de Recursos Humanos</t>
  </si>
  <si>
    <t>Adelantar las actividades establecidas en el Plan de Previsión de Recursos Humanos</t>
  </si>
  <si>
    <t xml:space="preserve"> Plan de Previsión de Recursos Humanos ejecutado</t>
  </si>
  <si>
    <t xml:space="preserve">Sistematizar la expedición de las  certificaciones laborales </t>
  </si>
  <si>
    <t>Realizar las actividades establecidas en el cronograma de trabajo para el desarrollo de la sistematización del proceso de certificaciones laborales</t>
  </si>
  <si>
    <t>Total de actividades realizadas / Total de actividades planeadas</t>
  </si>
  <si>
    <t xml:space="preserve">Sistematización de  la expedición de las  certificaciones laborales </t>
  </si>
  <si>
    <t>Fortalecer la cultura organizacional a través del desarrollo de competencias y bienestar integral del talento humano para afianzar el compromiso institucional</t>
  </si>
  <si>
    <t>Culminar el rediseño institucional para ser presentado a las instancias competentes.</t>
  </si>
  <si>
    <t>Establecer y desarrollar cronograma de trabajo para Rediseño institucional</t>
  </si>
  <si>
    <t>Avance del cronograma de trabajo para Rediseño institucional</t>
  </si>
  <si>
    <t>Desarrollar el Plan de Capacitación</t>
  </si>
  <si>
    <t>Adelantar las actividades establecidas en el Plan Institucional de Capacitación PIC</t>
  </si>
  <si>
    <t>Subdirector Administrativo Coordinador Grupo de Talento Humano</t>
  </si>
  <si>
    <t>Desarrollar el Plan de bienestar e incentivos</t>
  </si>
  <si>
    <t>Adelantar las actividades establecidas en el Plan de bienestar e incentivos</t>
  </si>
  <si>
    <t>Desarrollar el Plan de seguridad y salud en el trabajo</t>
  </si>
  <si>
    <t>Desarrollar la medición, análisis y mejoramiento del clima organizacional</t>
  </si>
  <si>
    <t>Adelantar las actividades establecidas para la Medición, análisis y mejoramiento del clima organizacional</t>
  </si>
  <si>
    <t xml:space="preserve">Programa para  la medición, análisis y mejoramiento del clima organizacional ejecutado
</t>
  </si>
  <si>
    <t>Realizar las actividades establecidas en el cronograma de trabajo para la la implementación de evaluación del personal provisional</t>
  </si>
  <si>
    <t>Total de actividads realizadas / Total de actividades planeadas</t>
  </si>
  <si>
    <t>Cumplimiento al cronograma de trabajo establecido</t>
  </si>
  <si>
    <t>Realizar gestión y seguimiento a los requerimientos de los diferentes Establecimientos de Reclusión del Orden Nacional recibidos por la Subdirección de Atención a Establecimientos de Reclusión</t>
  </si>
  <si>
    <t>Subdirección de Atención a Establecimientos de Reclusión</t>
  </si>
  <si>
    <t>Subdirecctor  Atención a Establecimientos de Reclusión</t>
  </si>
  <si>
    <t>Total  de requerimientos con seguimiento realizado / Total de requerimientos recibidos por la SUBAER * 100</t>
  </si>
  <si>
    <t>100% de requerimientos recibidos con seguimiento realizado</t>
  </si>
  <si>
    <t>Dar cumplimiento al cronograma de actividades establecido por la SUBAER</t>
  </si>
  <si>
    <t>Total de actividades del cronograma cumplidas / Total de actividades programadas en cronograma * 100</t>
  </si>
  <si>
    <t>Cronograma de trabajo cumplido al 100%</t>
  </si>
  <si>
    <t>Actualizar, modificar, complementar y/o crear 8 procedimientos y 29 formatos que actualmente están en vigencia en los grupos de Presupuesto, Contabilidad y Tesorería, según sea el caso.</t>
  </si>
  <si>
    <t>Subdirección Financiera</t>
  </si>
  <si>
    <t>Jefe Subdirección Financiera</t>
  </si>
  <si>
    <t>Total Procedimientos y formatos actualizados /  procedimientos existentes</t>
  </si>
  <si>
    <t xml:space="preserve">8 Procedimientos y 29 formatos actualizados </t>
  </si>
  <si>
    <t xml:space="preserve">Total funcionarios socializados/ Total funcionarios a socializar </t>
  </si>
  <si>
    <t>40 Funcionarios socializados en politicas contables - Normas Internacionales de Información Financiera NICPS</t>
  </si>
  <si>
    <t>Adelantar la liquidación de los contratos que se requieran dentro de la vigencia</t>
  </si>
  <si>
    <t>Liquidar contratos de la entidad</t>
  </si>
  <si>
    <t>Actas de liquidación publicadas</t>
  </si>
  <si>
    <t>Adelantar las actividades establecidas en el Plan Institucional de Gestión Ambiental - PIGA</t>
  </si>
  <si>
    <t>Adelantar las actividades establecidas en el Plan de control ambiental del sector público, para presentar a Secretaria Distrital de Ambiente</t>
  </si>
  <si>
    <t>Socializar  al 50% de los  servidores publicos  de la Unidad referente  la importancia de dar las respuestas a tiempo y de fondo a los requerimientos de la ciudadanía.</t>
  </si>
  <si>
    <t xml:space="preserve"> Plan de control ambiental implementado </t>
  </si>
  <si>
    <t>Supervisión a los Contratos del suministro de alimentación al 80% de la PPL Intramural en los ERON.</t>
  </si>
  <si>
    <t>Cumplimiento al Cronograma de actividades para la vigencia</t>
  </si>
  <si>
    <t>Implemetar y adoptar el Modelo Integrado de Planeación y Gestión - MIPG</t>
  </si>
  <si>
    <t>Desarrollar las actividades requeridas para la adopcoión del MIPG</t>
  </si>
  <si>
    <t>Cronograma desarrollado</t>
  </si>
  <si>
    <t xml:space="preserve"> </t>
  </si>
  <si>
    <t>Realizar las actividades programadas en la vigencia y registradas en el cronograma de trabajo de la Subdirección de Atención a Establecimientos de Reclusión</t>
  </si>
  <si>
    <t>Gestión de la Infraestructura / Gestión de  Suministro de Bienes y prestación de Servicos</t>
  </si>
  <si>
    <t>No. de Procedimientos y manuales actualizados/ No. de documentos a actualizar</t>
  </si>
  <si>
    <t>No. de actas de liquidación radicadas/Total de contratos a liquidar durante la vigencia</t>
  </si>
  <si>
    <t xml:space="preserve">Ejecución Fase 1 Hito 1 del Plan Maestro de Infraestructura  </t>
  </si>
  <si>
    <t xml:space="preserve">Estudios previos aprobados  de la Dirección de Infraestructura de los procesos planteados  en el Plan anual de Adquisiciones </t>
  </si>
  <si>
    <t>Desarrollar estudios previos de la Dirección de Infraestructura de los procesos planteados en el Plan anual de Adquisiciones</t>
  </si>
  <si>
    <t>N°. Estudios previos aprobados / Total estudios previos de los procesos proyectados en el Plan de Adquisiciones</t>
  </si>
  <si>
    <t>Presupuesto de inversión comprometido / Presupuesto apropiado</t>
  </si>
  <si>
    <t>Seguimiento a la totalidad de los requerimientos allegados a la SUBAER</t>
  </si>
  <si>
    <t>Realizar contratación para dotar a cuatro (4) ERON con máquinas de Rayos X</t>
  </si>
  <si>
    <t>Realizar las actividades contractuales para dotar con elementos tecnológicos al Sistema Penitenciario y Carcelario</t>
  </si>
  <si>
    <t>Realizar contratación para dotar a cuatro (4) ERON con Sistema de Circuito Cerrado de Televisión</t>
  </si>
  <si>
    <t>Realizar contratación para dotar a ocho (8) ERON con sistema de radio comunicación de dos vías</t>
  </si>
  <si>
    <t>No. de contratos suscritos para la dotación de  máquinas de Rayos X  /  No. de contratos proyectados en la vigencia para  la dotación de máquinas de Rayos X  * 100</t>
  </si>
  <si>
    <t>Realizar la contratación para el fortalecimiento tecnológico de dieciseis (16) salas para audiencias judiciales del INPEC</t>
  </si>
  <si>
    <t>No. de contratos suscritos para la dotación de  máquinas de CCTV  /  No. de contratos proyectados en la vigencia para  la dotación de CCTV X  * 100</t>
  </si>
  <si>
    <t>Desarrollar estudios previos de la Dirección Logística -Subdirección de Bienes de los procesos planteados en el Plan anual de Adquisiciones</t>
  </si>
  <si>
    <t>No. de contratos suscritos para la dotación de  radios de comunicación   /  No. de contratos proyectados en la vigencia para  la dotación de radios de comunicación  X  100</t>
  </si>
  <si>
    <t>No. de contratos suscritos para la dotación de  salas de audiencias virtuales  /  No. de contratos proyectados en la vigencia para  la dotación de salas de audiencias virtuales   X 100</t>
  </si>
  <si>
    <t>N°. Estudios previos aprobados / Total estudios previos de los procesos proyectados en el Plan de Adquisiciones x 100</t>
  </si>
  <si>
    <t xml:space="preserve">N° de Internos con SVE  / 5.300 internos con beneficio de SVE </t>
  </si>
  <si>
    <t>Prestar el servicio de vigilancia electrónica a 5.300 internos por mes</t>
  </si>
  <si>
    <t xml:space="preserve">Suministrar el servicio de vigilancia electrónica a 5.300 internos por mes </t>
  </si>
  <si>
    <t>Adelantar las actividades necesaarias para mantener  el servicio de vigilancia electrónica a los internos beneficiarios según la ley</t>
  </si>
  <si>
    <t>Presentar 1  Informe trimestral  de las visitas de supervisión a los contratos de suministro de alimentación, que   cubran  el 80%   de la PPL Intramural  en los ERON.</t>
  </si>
  <si>
    <t>Desarrollar las actividades necesarias para el seguimiento a la contratación del servicio de alimentación</t>
  </si>
  <si>
    <t xml:space="preserve">Supervisión mensual del Contrato con la entidad Fiduciaria </t>
  </si>
  <si>
    <t xml:space="preserve">12 Informes de supervisión </t>
  </si>
  <si>
    <t>Realizar la supervisión permanente al contrato con la entidad fiduciaria para la administración de los recursos del Fondo Nacional de Salud para la Población Privada de la Libertad</t>
  </si>
  <si>
    <t>Adelantar sensibilización para la operacionalización del SIGI al 50% de los funcionarios vinculados a la Entidad, con corte al 31 de enero de 2018</t>
  </si>
  <si>
    <t>Una Auditoría desarrollada</t>
  </si>
  <si>
    <t>Realizar el seguimiento periódico al Plan de Acción, Plan Operativo Anual de Inversión y a la ejecución presupuestal</t>
  </si>
  <si>
    <t>Adelantar las acciones pertinentes de seguimiento al Plan de Acción, Plan Operativo Anual de Inversión y a la ejecución presupuestal de los recursos apropiados</t>
  </si>
  <si>
    <t>Realizar  mesas de trabajo mensualmente con los responsables de las unidades ejecutoras e informar al Comité Directivo.</t>
  </si>
  <si>
    <t xml:space="preserve">Número de procesos contratados  / total de procesos contenidos en el PAA   x 100 </t>
  </si>
  <si>
    <t>Desarrollar las acciones establecidas en el cronograma  anual de trabajo del grupo administrativo.</t>
  </si>
  <si>
    <t>Actividades realizadas / total de actividades planeadas</t>
  </si>
  <si>
    <t>Desarrollar el Plan de control ambiental del sector público</t>
  </si>
  <si>
    <t>Realizar actividades de  socialización  al 50% de los servidores públicos referente al procedimiento de Servicio al Ciudadano</t>
  </si>
  <si>
    <t>Servidores publicos socializados /Servidores publicos propuestos</t>
  </si>
  <si>
    <t>Lograr un mayor conocimiento de la Misión de la Unidad por parte de la Ciudadania.</t>
  </si>
  <si>
    <t xml:space="preserve">Funcionarios sensibilizados en la atención a requerimientos de la ciudadanía </t>
  </si>
  <si>
    <t>Organizar los archivos de gestiòn en un  20% de la totalidad de series de las TRDS de la Unidad</t>
  </si>
  <si>
    <t>Realizar las diferentes acciones requeridas para la organizaciòn de Archivos de Gestión</t>
  </si>
  <si>
    <t>20%  de  series organizadas en los archivos de gestón</t>
  </si>
  <si>
    <t>Socializar al 100% de los funcionarios de la USPEC el Plan Institucional de Archivos de la Entidad -PINAR</t>
  </si>
  <si>
    <t>Plan Institucional de Archivos -PINAR socializado</t>
  </si>
  <si>
    <t>Crear y socializar   el documento del Plan Institucional de Archivos de la Entidad -PINAR</t>
  </si>
  <si>
    <t>Estudio actualizado y presentado ante las instancias correspondientes (MIJ, DAFP, MHCP)</t>
  </si>
  <si>
    <t xml:space="preserve">Revisar, actualizar y ajustar todos los documentos de la Sub dirección Financiera.
</t>
  </si>
  <si>
    <t>Realizar socialización de las politicas contables dentro de la implementación de las Normas Internacionales de Información Financiera NICPS, a 40 Funcionarios</t>
  </si>
  <si>
    <t>Socializar en el tema de politicas contables dentro de la implementación de las Normas Internacionales de Información Financiera NICPS, a los funcionarios de la Subdirecciòn Financiera (27) y al equipo Directivo de la entidad (13)</t>
  </si>
  <si>
    <t xml:space="preserve"> Plan de Capacitación Institucional PIC ejecutado</t>
  </si>
  <si>
    <t>Plan de Bienestar e Incentivos ejecutado</t>
  </si>
  <si>
    <t xml:space="preserve"> Plan  de seguridad y salud en el trabajo ejecutado</t>
  </si>
  <si>
    <t>Evaluación del desempeño de los empleados públicos en provisionalidad</t>
  </si>
  <si>
    <t>Política del daño antijurídico implementada</t>
  </si>
  <si>
    <t>Representar judicial y extrajudicialmente a la entidad en los procesos y actuaciones que se instauren en su contra o que ésta deba promover, mediante poder o delegación, y supervisar el trámite de los mismos</t>
  </si>
  <si>
    <t>Autos inhibitorios de indagación preliminar y/o de apertura de investigación disciplinaria emitidos durante el trimestre / Quejas radicadas en el trimestre</t>
  </si>
  <si>
    <t>Cumplimiento al Programa de seguimientos de ley</t>
  </si>
  <si>
    <t xml:space="preserve">Actividades de cultura de autocontrol desarrolladas </t>
  </si>
  <si>
    <t>Se realizaron actas en las cuales se da el compromiso de la verificación de la actualización de los procedimientos y formatos de cada grupo de la subdirección financiera.</t>
  </si>
  <si>
    <t>Las actividades del Plan se inician con la aprobación del rediseño Institucional. Se adjunta cronograma de actividades del trámite de aprobación del Rediseño Institucional</t>
  </si>
  <si>
    <t>De acuerdo al cronograma establecido se definió la versión inicial del Plan de Seguridad y privacidad de Información.</t>
  </si>
  <si>
    <t>No reportó avance para el trimestre</t>
  </si>
  <si>
    <t>No se logró la meta planreada, debido a la falta de compromiso de los Jefes de las  dependencias y de los funcionarios convocados</t>
  </si>
  <si>
    <t xml:space="preserve">El Grupo de Contabilidad se reunió, para efectuar la implementación de las NIICSP, elaborando un plan de trabajo para la socialización de las mismos. Se realizaron capacitaciones para 6 funcionarios de la Subdirección financiera,  </t>
  </si>
  <si>
    <t>Ya se tiene el inventario de los activos con que cuenta la Unidad para verificación y evaluación de compatibilidad en el proceso de planeación para la transición de IPv4 a IPv6</t>
  </si>
  <si>
    <t>En el periodo reportado la OTEC se encuentra consolidando la información asociada para la definición del As IS (o estado actual). Al respecto se destaca el hecho que la versión aprobada del PETI abarca las vigencias 2015 al 2016.</t>
  </si>
  <si>
    <t>La Oficina de Tecnología realizó la elaboración de los estudios previos para la contratación de la consultoría de implementación de Sistema de Gestión de Seguridad de la Información, mediante el cual se realizará el plan de tratamiento de riegos de seguridad de la información para la entidad. Estos fueron radicados en Dirección Contractual y fueron publicados en la plataforma SECOP II.</t>
  </si>
  <si>
    <t>2do Trimestre: La Política de Prevención del Daño Antijurídico fue creada y se encuentra en revisión de la Agencia Jurídica de Defensa del Estado para su respectiva aprobación y posterior socialización</t>
  </si>
  <si>
    <r>
      <rPr>
        <u/>
        <sz val="10"/>
        <rFont val="Arial Narrow"/>
        <family val="2"/>
      </rPr>
      <t>2 Trimestre:</t>
    </r>
    <r>
      <rPr>
        <sz val="10"/>
        <rFont val="Arial Narrow"/>
        <family val="2"/>
      </rPr>
      <t xml:space="preserve"> Para el primer semestre de la vigencia 2018, del total de Estudios Previos Proyectados en el PAA publicado el 29 de mayo/18 (49); se publicaron en el SECOP 12, que corresponde a un total de eficacia del 24%. Discriminados así: 11 estudios previos aprobados del proyecto de fortalecimiento y 1 del proyecto de Construcción y Ampliación de la Infraestructura para la ampliación de cupos. Evidenciándose el 41% no ejecutado por la falta de diseños e información técnica para la consecución de estudios previos.</t>
    </r>
  </si>
  <si>
    <r>
      <rPr>
        <u/>
        <sz val="10"/>
        <rFont val="Arial Narrow"/>
        <family val="2"/>
      </rPr>
      <t>2 Trimestre</t>
    </r>
    <r>
      <rPr>
        <sz val="10"/>
        <rFont val="Arial Narrow"/>
        <family val="2"/>
      </rPr>
      <t>: El Grupo de Comunicaciones ha desarrollado las actividades correspondientes al cronograma de trabajo, realizó 140 publicaciones internas, 16 monitoreos de medios, 116 publicaciones en las Redes Sociales, 26 publicaciones en el portal web y se cubrió los medios de comunicación acorde a la agenda directiva.</t>
    </r>
  </si>
  <si>
    <r>
      <rPr>
        <u/>
        <sz val="10"/>
        <rFont val="Arial Narrow"/>
        <family val="2"/>
      </rPr>
      <t>2 Trimestre:</t>
    </r>
    <r>
      <rPr>
        <sz val="10"/>
        <rFont val="Arial Narrow"/>
        <family val="2"/>
      </rPr>
      <t xml:space="preserve"> Realización de  9 mesas de trabajo para sensibilizar  32 funcionarios con el fin de   concienciar la importancia de los indicadores de Gestión y apoyar el proceso de reformulación. Adicionalmente se realizó un ejercicio de divulgación y apropiación de temas referentes a   mapa de procesos, objetivos de calidad, política de calidad, entre otros; lo anterior generó como resultado la sensibilización de 121 funcionarios.                                             Finalmente, se sensibilizaron en total 153 funcionarios superando la meta proyectada la cual era de 46 funcionarios para el trimestre. Dichas actividades se pueden evidenciar en las actas  No. 1472 de 30/04/2018, 1550 de 22/05/2018, 1570 de 23/05/2018,1687 de 22/06/2018, 1682 de 19/06/2018, 1710 de 25/06/2018, 1709 del 25/06/2018, 1714 de 29/06/2018 , 1721 de 29/06/2018 y 1521 de 23/04/2018. Avance 25% del segundo trimestre, para un total de 50% con corte a junio 30 de 2018.</t>
    </r>
  </si>
  <si>
    <r>
      <rPr>
        <u/>
        <sz val="10"/>
        <rFont val="Arial Narrow"/>
        <family val="2"/>
      </rPr>
      <t>2 Trimestre:</t>
    </r>
    <r>
      <rPr>
        <sz val="10"/>
        <rFont val="Arial Narrow"/>
        <family val="2"/>
      </rPr>
      <t xml:space="preserve"> Se realizó el curso de Auditor líder con acreditación internacional con la firma COTECNA. Se contó con la participación de 20 funcionarios, solo 13 aprobaron y se certificaron con Auditor Líder. La información se encuentra registrada en el acta No. 1679 del 22/06/2018.  Avance 13 funcionarios formados de 20 propuestos, 65%</t>
    </r>
  </si>
  <si>
    <r>
      <rPr>
        <u/>
        <sz val="10"/>
        <rFont val="Arial Narrow"/>
        <family val="2"/>
      </rPr>
      <t>2 Trimestre:</t>
    </r>
    <r>
      <rPr>
        <sz val="10"/>
        <rFont val="Arial Narrow"/>
        <family val="2"/>
      </rPr>
      <t xml:space="preserve"> Se realizaron seis informes de seguimiento a la ejecución presupuestal, publicados en la página web en la ruta: Información de interés / Planeación y Gestión / Presupuesto / Presupuesto 2018. Comunicados a la Dirección General.  Seis informes de avance ejecución proyectos de inversión, publicados en la página web en la ruta: Información de interés / Planeación y Gestión / Proyectos / Proyectos 2018.  Se presentó y publicó informe de avance Plan de Acción del Primer trimestre 2018, ruta: Información de interés / Planeación y Gestión / Planes / Planes 2018. Total de informes realizados y publicados en el primer semestre 13, de 27 establecidos para la vigencia. Avance 48,15%</t>
    </r>
  </si>
  <si>
    <r>
      <rPr>
        <u/>
        <sz val="10"/>
        <rFont val="Arial Narrow"/>
        <family val="2"/>
      </rPr>
      <t>2 Trimestre:</t>
    </r>
    <r>
      <rPr>
        <sz val="10"/>
        <rFont val="Arial Narrow"/>
        <family val="2"/>
      </rPr>
      <t xml:space="preserve"> En mayo se realizó la Auditoría Interna al SIGI con el propósito de revisar los 12 procesos que conforman el sistema, incluidos los subprocesos así como la revisión al plan de mejoramiento resultado de la  auditoria 2016. El informes de auditoría se puede consultar en el siguiente link: https://www.uspec.gov.co/wp-content/uploads/2018/06/Informe-Auditoria-2018.pdf  Avance 100%</t>
    </r>
  </si>
  <si>
    <r>
      <rPr>
        <u/>
        <sz val="10"/>
        <rFont val="Arial Narrow"/>
        <family val="2"/>
      </rPr>
      <t>2 Trimestre:</t>
    </r>
    <r>
      <rPr>
        <sz val="10"/>
        <rFont val="Arial Narrow"/>
        <family val="2"/>
      </rPr>
      <t xml:space="preserve"> Se realizaron las primeras actividades programadas, consistentes en divulgación inicial del MIPG, aplicación de formularios de Autodiagnóstico de Gestión a las dependencias responsables, creación del Comité Institucional de Gestión y Desempeño - CIGD, tres sesiones del CIGD y aplicación de encuesta inicial para identificar nivel de conocimiento de los funcionarios sobre el MIPG. Avance: 20%</t>
    </r>
  </si>
  <si>
    <r>
      <rPr>
        <u/>
        <sz val="10"/>
        <rFont val="Arial Narrow"/>
        <family val="2"/>
      </rPr>
      <t xml:space="preserve">2 Trimestre: </t>
    </r>
    <r>
      <rPr>
        <sz val="10"/>
        <rFont val="Arial Narrow"/>
        <family val="2"/>
      </rPr>
      <t>De un total de 31 procesos adjudicados a 30 de junio, 16 requieren tramite de aprobación de póliza , 14 corresponden a Acuerdo Marco - Tienda Virtual y 1 relacionado con el programa de seguros de la entidad. Por lo que el indicador será medido a 16 procesos con un trámite de 3 días hábiles según tablero de control o 6 días calendario para aprobación de póliza por parte de DIGECO.
RESULTADO: Para el 1er trimestre de 4 proceos adjudicados, 1 cumple los términos de revisión y aprobación de póliza según los tiempos establecidos en el  tablero de control (25%/4*1=6,25%). Para el 2do trimestre de 12 procesos adjudicados, 1 cumple  los términos de revisión y aprobación de póliza según los tiempos establecidos en el  tablero de control  (25%/12*1=2,08%)</t>
    </r>
  </si>
  <si>
    <t>No reportó avance de seguimiento para el trimestre</t>
  </si>
  <si>
    <r>
      <rPr>
        <u/>
        <sz val="10"/>
        <rFont val="Arial Narrow"/>
        <family val="2"/>
      </rPr>
      <t>2 Trimestre:</t>
    </r>
    <r>
      <rPr>
        <sz val="10"/>
        <rFont val="Arial Narrow"/>
        <family val="2"/>
      </rPr>
      <t xml:space="preserve"> Seguimiento mensual al PAA primer y segundo trimestre</t>
    </r>
  </si>
  <si>
    <r>
      <rPr>
        <u/>
        <sz val="10"/>
        <rFont val="Arial Narrow"/>
        <family val="2"/>
      </rPr>
      <t>2 Trimestre:</t>
    </r>
    <r>
      <rPr>
        <sz val="10"/>
        <rFont val="Arial Narrow"/>
        <family val="2"/>
      </rPr>
      <t xml:space="preserve"> Se avanzó en la actualización del Manual de Supervisión e Interventoría, sin embargo no se alcanzó a publicar a corte de junio 30</t>
    </r>
  </si>
  <si>
    <r>
      <rPr>
        <u/>
        <sz val="10"/>
        <rFont val="Arial Narrow"/>
        <family val="2"/>
      </rPr>
      <t>2 Trimestre:</t>
    </r>
    <r>
      <rPr>
        <sz val="10"/>
        <rFont val="Arial Narrow"/>
        <family val="2"/>
      </rPr>
      <t xml:space="preserve"> Para el corte de 30 de junio se han radicado 85 actas de liquidación para revisión, de las cuales 53 han sido suscritas.</t>
    </r>
  </si>
  <si>
    <r>
      <rPr>
        <u/>
        <sz val="10"/>
        <rFont val="Arial Narrow"/>
        <family val="2"/>
      </rPr>
      <t>2 Trimestre:</t>
    </r>
    <r>
      <rPr>
        <sz val="10"/>
        <rFont val="Arial Narrow"/>
        <family val="2"/>
      </rPr>
      <t xml:space="preserve"> De los 18.000 internos que debían beneficiarse durante el trimestre, se beneficiaron 15.412, que corresponden al 21,40%
</t>
    </r>
  </si>
  <si>
    <r>
      <rPr>
        <u/>
        <sz val="10"/>
        <rFont val="Arial Narrow"/>
        <family val="2"/>
      </rPr>
      <t>2 Trimestre:  S</t>
    </r>
    <r>
      <rPr>
        <sz val="10"/>
        <rFont val="Arial Narrow"/>
        <family val="2"/>
      </rPr>
      <t>e realizaron visitas a 24 establecimientos de reclusión,  con cubrimiento de  30,860 PPL equivalentes al 32,14% del parte total contemplado con fines de supervisión durante esta anualidad.</t>
    </r>
  </si>
  <si>
    <r>
      <rPr>
        <u/>
        <sz val="10"/>
        <rFont val="Arial Narrow"/>
        <family val="2"/>
      </rPr>
      <t>2 Trimestre</t>
    </r>
    <r>
      <rPr>
        <sz val="10"/>
        <rFont val="Arial Narrow"/>
        <family val="2"/>
      </rPr>
      <t xml:space="preserve">: Se revisaron los informes de gestión haciendo las correspondientes observaciones así:  marzo con oficio E-2018-007586, abril  con oficio E-2018-009037 y mayo con oficio E-2018-010869  de 2018, quedando pendiente la revisión del mes de junio,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Se hacen los requerimientos correspondientes a la Fiducia .   </t>
    </r>
  </si>
  <si>
    <r>
      <rPr>
        <u/>
        <sz val="10"/>
        <rFont val="Arial Narrow"/>
        <family val="2"/>
      </rPr>
      <t>2 Trimestre</t>
    </r>
    <r>
      <rPr>
        <sz val="10"/>
        <rFont val="Arial Narrow"/>
        <family val="2"/>
      </rPr>
      <t>: Memorando mediante el cual se implementaron los foros de las áreas misionales. Del 12 al 25 de junio se ejecuta el foro virtual de salud.</t>
    </r>
  </si>
  <si>
    <r>
      <rPr>
        <u/>
        <sz val="10"/>
        <rFont val="Arial Narrow"/>
        <family val="2"/>
      </rPr>
      <t>2 Trimestre:</t>
    </r>
    <r>
      <rPr>
        <sz val="10"/>
        <rFont val="Arial Narrow"/>
        <family val="2"/>
      </rPr>
      <t xml:space="preserve"> Memorando en el cual se establece el cronograma de sensibilización. Se realizó prueba piloto de sentisibilación con el Grupo de Atención al Ciudadano (6 funcionarios)Anexo Acta</t>
    </r>
  </si>
  <si>
    <r>
      <rPr>
        <u/>
        <sz val="10"/>
        <rFont val="Arial Narrow"/>
        <family val="2"/>
      </rPr>
      <t>2 Trimestre</t>
    </r>
    <r>
      <rPr>
        <sz val="10"/>
        <rFont val="Arial Narrow"/>
        <family val="2"/>
      </rPr>
      <t>: Se capacitarán a los funcionarios de cada dependencia responsable de la organización del archivo de gestión, de acuerdo con el Instructivo A1-S6-IN-01: Criterios de Organización de archivos de Gestión y las Tablas de Retención Documental (TRD). La capacitación se realizará en dos jornadas: 17 y 18 de julio del año en curso.</t>
    </r>
  </si>
  <si>
    <r>
      <rPr>
        <u/>
        <sz val="10"/>
        <rFont val="Arial Narrow"/>
        <family val="2"/>
      </rPr>
      <t>2 Trimestre:</t>
    </r>
    <r>
      <rPr>
        <sz val="10"/>
        <rFont val="Arial Narrow"/>
        <family val="2"/>
      </rPr>
      <t xml:space="preserve"> Se solicitará al Comité Institucional de Gestión y Desempeño, aprobación de ajustes al actual Programa de Gestión Documental (PGD), la solicitud se realizará el 16 de agosto del año en curso; posteriormente se socializará a todas las dependencias de la USPEC, con el propósito de que todos los funcionarios conozcan y apliquen este instrumento archivístico que a la vez es Instrumento de gestión de la información.  La socialización se realizará en tres jornadas: </t>
    </r>
    <r>
      <rPr>
        <i/>
        <sz val="10"/>
        <rFont val="Arial Narrow"/>
        <family val="2"/>
      </rPr>
      <t>11, 12 y 13 de septiembre</t>
    </r>
    <r>
      <rPr>
        <sz val="10"/>
        <rFont val="Arial Narrow"/>
        <family val="2"/>
      </rPr>
      <t>, con el propósito de dar cobertura a todas las dependencias de la entidad. </t>
    </r>
  </si>
  <si>
    <r>
      <rPr>
        <u/>
        <sz val="10"/>
        <rFont val="Arial Narrow"/>
        <family val="2"/>
      </rPr>
      <t xml:space="preserve">2 Trimestre: </t>
    </r>
    <r>
      <rPr>
        <sz val="10"/>
        <rFont val="Arial Narrow"/>
        <family val="2"/>
      </rPr>
      <t>Se socializará el Plan Institucional de Archivos (PINAR), a todas las dependencias de la USPEC, con el propósito de que todos los funcionarios conozcan y apliquen este instrumento archivístico.  La socialización se realizará en tres jornadas: </t>
    </r>
    <r>
      <rPr>
        <i/>
        <sz val="10"/>
        <rFont val="Arial Narrow"/>
        <family val="2"/>
      </rPr>
      <t>22, 23 y 24 de agosto</t>
    </r>
    <r>
      <rPr>
        <sz val="10"/>
        <rFont val="Arial Narrow"/>
        <family val="2"/>
      </rPr>
      <t>, con el propósito de dar cobertura a todas las dependencias de la entidad. </t>
    </r>
  </si>
  <si>
    <t xml:space="preserve">2. ETAPA: SEGUIMIENTO </t>
  </si>
  <si>
    <t xml:space="preserve">3. PERÍODO SEGUIMIENTO: SEGUNDO TRIMESTRE </t>
  </si>
  <si>
    <r>
      <rPr>
        <u/>
        <sz val="10"/>
        <rFont val="Arial Narrow"/>
        <family val="2"/>
      </rPr>
      <t xml:space="preserve">2 Trimestre: </t>
    </r>
    <r>
      <rPr>
        <sz val="10"/>
        <rFont val="Arial Narrow"/>
        <family val="2"/>
      </rPr>
      <t>Considerando que la SUBAER fue incluida en el Plan de Acción Institucional para el segundo trimestre de 2018, comedidamente se comunica que se comenzará a brindar la información correspondiente a los porcentajes de avance de las dos actividades propuestas para el tercer trimestre del año en curso. Lo anterior, teniendo en cuenta que las Dependencias Misionales se tomaron su tiempo para la elaboración de los formatos respectivos y la socialización de los mismos dirigida a los Servidores Públicos de enlace y apoyo en Establecimientos de Reclusión y Regionales del Instituto Nacional Penitenciario y Carcelario - INPEC.</t>
    </r>
  </si>
  <si>
    <r>
      <rPr>
        <u/>
        <sz val="10"/>
        <rFont val="Arial Narrow"/>
        <family val="2"/>
      </rPr>
      <t>2 Trimestre:</t>
    </r>
    <r>
      <rPr>
        <sz val="10"/>
        <rFont val="Arial Narrow"/>
        <family val="2"/>
      </rPr>
      <t>Se adjunta el informe de ejecución del Plan de contratación de la entidad con corte al 31 de mayo de 2018, el cual esta ligado al Plan de Adquisiciones. Se han ejecutado 56 procesos de contratación de los 106 programados, lo que representa un 53%.</t>
    </r>
  </si>
  <si>
    <r>
      <rPr>
        <u/>
        <sz val="10"/>
        <rFont val="Arial Narrow"/>
        <family val="2"/>
      </rPr>
      <t>2 Trimestre:</t>
    </r>
    <r>
      <rPr>
        <sz val="10"/>
        <rFont val="Arial Narrow"/>
        <family val="2"/>
      </rPr>
      <t xml:space="preserve"> Avance del 37,20% de acuerdo con el cronograma de actividades a junio 22 de 2018</t>
    </r>
  </si>
  <si>
    <t>Se adjunta cronograma de actividades que corresponde al Grupo Administración de Personal, para el desarrollo de la meta planteada.</t>
  </si>
  <si>
    <t>No hay avance frente al resultado esperado de 37 documentos actualizados, por lo tanto el avance es del 0%</t>
  </si>
  <si>
    <t>El avance real se mide con base en la meta propuesta de 40 funcionarios socializados.  6/40 = 15%</t>
  </si>
  <si>
    <t>Se adjunta cronograma del SG-SST.</t>
  </si>
  <si>
    <t>No reportó avance para el Trimestre</t>
  </si>
  <si>
    <t>2do Trimestre: Se recibieron 1370 tutelas, las cuales fueron contestadas oportunamente. Se recibieron 48 demandas, de las cuales se han contestado 43 y las 5 restantes están dentro de los términos de contestación.</t>
  </si>
  <si>
    <t xml:space="preserve">
2do Trimestre: Se recibieron 11 informes con connotación disciplinaria, dando lugar a proferir 8 auto de investigación preliminar y 3 auto de investigación disciplinaria.</t>
  </si>
  <si>
    <t>2do Trimestre: Se recibieron 13 solicitudes de conceptos de los cuales se dio respuesta oportunamente a 12. El concepto que se encuentra pendientes está en trámite dentro del término de respuesta.</t>
  </si>
  <si>
    <t>2do Trimestre: Se recibieron 77 peticiones de las cuales se dio respuesta oportunamente a 72. Las 5 peticiones que se encuentra pendientes están en trámite dentro del término de respuesta.</t>
  </si>
  <si>
    <t>5. OBJETIVO ESTRATÉGICO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</si>
</sst>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d&quot; de &quot;mmmm&quot; de &quot;yyyy;@"/>
    <numFmt numFmtId="165" formatCode="dd/mm/yyyy;@"/>
  </numFmts>
  <fonts count="27" x14ac:knownFonts="1">
    <font>
      <sz val="11"/>
      <color theme="1"/>
      <name val="Calibri"/>
      <family val="2"/>
      <scheme val="minor"/>
    </font>
    <font>
      <sz val="11"/>
      <color theme="1"/>
      <name val="Calibri"/>
      <family val="2"/>
      <scheme val="minor"/>
    </font>
    <font>
      <b/>
      <sz val="22"/>
      <color theme="1"/>
      <name val="Arial Narrow"/>
      <family val="2"/>
    </font>
    <font>
      <b/>
      <sz val="10"/>
      <color theme="1"/>
      <name val="Arial Narrow"/>
      <family val="2"/>
    </font>
    <font>
      <sz val="9"/>
      <color theme="1"/>
      <name val="Arial Narrow"/>
      <family val="2"/>
    </font>
    <font>
      <b/>
      <sz val="12"/>
      <color rgb="FFFF0000"/>
      <name val="Arial Narrow"/>
      <family val="2"/>
    </font>
    <font>
      <b/>
      <sz val="9"/>
      <color theme="1"/>
      <name val="Arial Narrow"/>
      <family val="2"/>
    </font>
    <font>
      <sz val="10"/>
      <color rgb="FF000000"/>
      <name val="Arial"/>
      <family val="2"/>
    </font>
    <font>
      <b/>
      <sz val="9"/>
      <color theme="0"/>
      <name val="Arial Narrow"/>
      <family val="2"/>
    </font>
    <font>
      <b/>
      <sz val="7"/>
      <color theme="0"/>
      <name val="Arial Narrow"/>
      <family val="2"/>
    </font>
    <font>
      <b/>
      <sz val="9"/>
      <color rgb="FF002060"/>
      <name val="Arial Narrow"/>
      <family val="2"/>
    </font>
    <font>
      <b/>
      <sz val="9"/>
      <color theme="3"/>
      <name val="Arial Narrow"/>
      <family val="2"/>
    </font>
    <font>
      <sz val="11"/>
      <color theme="1"/>
      <name val="Arial Narrow"/>
      <family val="2"/>
    </font>
    <font>
      <sz val="11"/>
      <name val="Arial Narrow"/>
      <family val="2"/>
    </font>
    <font>
      <sz val="11"/>
      <color rgb="FF000000"/>
      <name val="Arial Narrow"/>
      <family val="2"/>
    </font>
    <font>
      <sz val="10"/>
      <color rgb="FF002060"/>
      <name val="Arial Narrow"/>
      <family val="2"/>
    </font>
    <font>
      <sz val="10"/>
      <color rgb="FFFF0000"/>
      <name val="Arial Narrow"/>
      <family val="2"/>
    </font>
    <font>
      <b/>
      <sz val="12"/>
      <color rgb="FF002060"/>
      <name val="Arial Narrow"/>
      <family val="2"/>
    </font>
    <font>
      <sz val="11"/>
      <color rgb="FFFF0000"/>
      <name val="Arial Narrow"/>
      <family val="2"/>
    </font>
    <font>
      <sz val="11"/>
      <color rgb="FF002060"/>
      <name val="Arial Narrow"/>
      <family val="2"/>
    </font>
    <font>
      <b/>
      <sz val="10"/>
      <name val="Arial Narrow"/>
      <family val="2"/>
    </font>
    <font>
      <sz val="10"/>
      <color theme="1"/>
      <name val="Arial Narrow"/>
      <family val="2"/>
    </font>
    <font>
      <sz val="10"/>
      <name val="Arial Narrow"/>
      <family val="2"/>
    </font>
    <font>
      <b/>
      <sz val="10"/>
      <color rgb="FF002060"/>
      <name val="Arial Narrow"/>
      <family val="2"/>
    </font>
    <font>
      <b/>
      <sz val="10"/>
      <color rgb="FFFF0000"/>
      <name val="Arial Narrow"/>
      <family val="2"/>
    </font>
    <font>
      <u/>
      <sz val="10"/>
      <name val="Arial Narrow"/>
      <family val="2"/>
    </font>
    <font>
      <i/>
      <sz val="10"/>
      <name val="Arial Narrow"/>
      <family val="2"/>
    </font>
  </fonts>
  <fills count="13">
    <fill>
      <patternFill patternType="none"/>
    </fill>
    <fill>
      <patternFill patternType="gray125"/>
    </fill>
    <fill>
      <patternFill patternType="solid">
        <fgColor theme="0"/>
        <bgColor indexed="64"/>
      </patternFill>
    </fill>
    <fill>
      <patternFill patternType="solid">
        <fgColor rgb="FF011F73"/>
        <bgColor indexed="64"/>
      </patternFill>
    </fill>
    <fill>
      <patternFill patternType="solid">
        <fgColor rgb="FF002060"/>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3" tint="0.59999389629810485"/>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7" fillId="0" borderId="0"/>
  </cellStyleXfs>
  <cellXfs count="163">
    <xf numFmtId="0" fontId="0" fillId="0" borderId="0" xfId="0"/>
    <xf numFmtId="0" fontId="11" fillId="7" borderId="20" xfId="0" applyFont="1" applyFill="1" applyBorder="1" applyAlignment="1">
      <alignment horizontal="center" vertical="center"/>
    </xf>
    <xf numFmtId="0" fontId="8" fillId="4" borderId="20" xfId="0" applyFont="1" applyFill="1" applyBorder="1" applyAlignment="1">
      <alignment horizontal="center" vertical="center"/>
    </xf>
    <xf numFmtId="0" fontId="12" fillId="8" borderId="22" xfId="0" applyFont="1" applyFill="1" applyBorder="1" applyAlignment="1">
      <alignment vertical="center" wrapText="1"/>
    </xf>
    <xf numFmtId="0" fontId="13" fillId="8" borderId="12" xfId="0" applyFont="1" applyFill="1" applyBorder="1" applyAlignment="1">
      <alignment horizontal="justify" vertical="center" wrapText="1"/>
    </xf>
    <xf numFmtId="0" fontId="13" fillId="8" borderId="12" xfId="0" applyFont="1" applyFill="1" applyBorder="1" applyAlignment="1">
      <alignment vertical="center" wrapText="1"/>
    </xf>
    <xf numFmtId="10" fontId="15" fillId="8" borderId="11" xfId="1" applyNumberFormat="1" applyFont="1" applyFill="1" applyBorder="1" applyAlignment="1">
      <alignment horizontal="center" vertical="center"/>
    </xf>
    <xf numFmtId="10" fontId="16" fillId="8" borderId="13" xfId="1" applyNumberFormat="1" applyFont="1" applyFill="1" applyBorder="1" applyAlignment="1">
      <alignment horizontal="center" vertical="center"/>
    </xf>
    <xf numFmtId="10" fontId="17" fillId="8" borderId="11" xfId="0" applyNumberFormat="1" applyFont="1" applyFill="1" applyBorder="1" applyAlignment="1">
      <alignment horizontal="center" vertical="center"/>
    </xf>
    <xf numFmtId="10" fontId="5" fillId="8" borderId="23" xfId="0" applyNumberFormat="1" applyFont="1" applyFill="1" applyBorder="1" applyAlignment="1">
      <alignment horizontal="center" vertical="center"/>
    </xf>
    <xf numFmtId="0" fontId="12" fillId="2" borderId="0" xfId="0" applyFont="1" applyFill="1" applyAlignment="1">
      <alignment vertical="center"/>
    </xf>
    <xf numFmtId="0" fontId="12" fillId="8" borderId="24" xfId="0" applyFont="1" applyFill="1" applyBorder="1" applyAlignment="1">
      <alignment vertical="center" wrapText="1"/>
    </xf>
    <xf numFmtId="0" fontId="13" fillId="8" borderId="16" xfId="0" applyFont="1" applyFill="1" applyBorder="1" applyAlignment="1">
      <alignment horizontal="justify" vertical="center" wrapText="1"/>
    </xf>
    <xf numFmtId="0" fontId="13" fillId="8" borderId="16" xfId="0" applyFont="1" applyFill="1" applyBorder="1" applyAlignment="1">
      <alignment vertical="center" wrapText="1"/>
    </xf>
    <xf numFmtId="0" fontId="12" fillId="8" borderId="16" xfId="0" applyFont="1" applyFill="1" applyBorder="1" applyAlignment="1">
      <alignment vertical="center" wrapText="1"/>
    </xf>
    <xf numFmtId="10" fontId="15" fillId="8" borderId="15" xfId="1" applyNumberFormat="1" applyFont="1" applyFill="1" applyBorder="1" applyAlignment="1">
      <alignment horizontal="center" vertical="center"/>
    </xf>
    <xf numFmtId="10" fontId="16" fillId="8" borderId="17" xfId="1" applyNumberFormat="1" applyFont="1" applyFill="1" applyBorder="1" applyAlignment="1">
      <alignment horizontal="center" vertical="center"/>
    </xf>
    <xf numFmtId="10" fontId="17" fillId="8" borderId="15" xfId="0" applyNumberFormat="1" applyFont="1" applyFill="1" applyBorder="1" applyAlignment="1">
      <alignment horizontal="center" vertical="center"/>
    </xf>
    <xf numFmtId="10" fontId="5" fillId="8" borderId="25" xfId="0" applyNumberFormat="1" applyFont="1" applyFill="1" applyBorder="1" applyAlignment="1">
      <alignment horizontal="center" vertical="center"/>
    </xf>
    <xf numFmtId="165" fontId="13" fillId="8" borderId="16" xfId="0" applyNumberFormat="1" applyFont="1" applyFill="1" applyBorder="1" applyAlignment="1">
      <alignment horizontal="center" vertical="center"/>
    </xf>
    <xf numFmtId="0" fontId="13" fillId="8" borderId="16" xfId="0" applyFont="1" applyFill="1" applyBorder="1" applyAlignment="1">
      <alignment horizontal="center" vertical="center" wrapText="1"/>
    </xf>
    <xf numFmtId="3" fontId="14" fillId="8" borderId="17" xfId="0" applyNumberFormat="1" applyFont="1" applyFill="1" applyBorder="1" applyAlignment="1">
      <alignment horizontal="center" vertical="center" wrapText="1"/>
    </xf>
    <xf numFmtId="0" fontId="12" fillId="0" borderId="0" xfId="0" applyFont="1" applyAlignment="1">
      <alignment vertical="center"/>
    </xf>
    <xf numFmtId="0" fontId="13" fillId="8" borderId="16"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7" xfId="0" applyBorder="1"/>
    <xf numFmtId="0" fontId="4" fillId="2" borderId="7" xfId="0" applyFont="1" applyFill="1" applyBorder="1" applyAlignment="1">
      <alignment horizontal="center" wrapText="1"/>
    </xf>
    <xf numFmtId="0" fontId="4" fillId="2" borderId="7" xfId="0" applyFont="1" applyFill="1" applyBorder="1" applyAlignment="1">
      <alignment horizontal="center" vertical="center"/>
    </xf>
    <xf numFmtId="0" fontId="4" fillId="2" borderId="7" xfId="0" applyFont="1" applyFill="1" applyBorder="1" applyAlignment="1">
      <alignment vertical="center"/>
    </xf>
    <xf numFmtId="0" fontId="6" fillId="2" borderId="8" xfId="0" applyFont="1" applyFill="1" applyBorder="1" applyAlignment="1">
      <alignment horizontal="center" wrapText="1"/>
    </xf>
    <xf numFmtId="165" fontId="13" fillId="8" borderId="16" xfId="0" applyNumberFormat="1" applyFont="1" applyFill="1" applyBorder="1" applyAlignment="1">
      <alignment horizontal="center" vertical="center" wrapText="1"/>
    </xf>
    <xf numFmtId="0" fontId="13" fillId="8" borderId="12" xfId="0" applyFont="1" applyFill="1" applyBorder="1" applyAlignment="1">
      <alignment horizontal="left" vertical="center" wrapText="1"/>
    </xf>
    <xf numFmtId="165" fontId="13" fillId="8" borderId="12" xfId="0" applyNumberFormat="1" applyFont="1" applyFill="1" applyBorder="1" applyAlignment="1">
      <alignment horizontal="center" vertical="center"/>
    </xf>
    <xf numFmtId="0" fontId="13" fillId="8" borderId="12" xfId="0" applyFont="1" applyFill="1" applyBorder="1" applyAlignment="1">
      <alignment horizontal="center" vertical="center" wrapText="1"/>
    </xf>
    <xf numFmtId="3" fontId="14" fillId="8" borderId="13" xfId="0" applyNumberFormat="1" applyFont="1" applyFill="1" applyBorder="1" applyAlignment="1">
      <alignment horizontal="center" vertical="center" wrapText="1"/>
    </xf>
    <xf numFmtId="0" fontId="12" fillId="9" borderId="24" xfId="0" applyFont="1" applyFill="1" applyBorder="1" applyAlignment="1">
      <alignment vertical="center" wrapText="1"/>
    </xf>
    <xf numFmtId="0" fontId="13" fillId="9" borderId="16" xfId="0" applyFont="1" applyFill="1" applyBorder="1" applyAlignment="1">
      <alignment horizontal="justify" vertical="center" wrapText="1"/>
    </xf>
    <xf numFmtId="0" fontId="13" fillId="9" borderId="16" xfId="0" applyFont="1" applyFill="1" applyBorder="1" applyAlignment="1">
      <alignment vertical="center" wrapText="1"/>
    </xf>
    <xf numFmtId="0" fontId="13" fillId="9" borderId="16" xfId="0" applyFont="1" applyFill="1" applyBorder="1" applyAlignment="1">
      <alignment horizontal="left" vertical="center" wrapText="1"/>
    </xf>
    <xf numFmtId="165" fontId="13" fillId="9" borderId="16" xfId="0" applyNumberFormat="1" applyFont="1" applyFill="1" applyBorder="1" applyAlignment="1">
      <alignment horizontal="center" vertical="center"/>
    </xf>
    <xf numFmtId="0" fontId="13" fillId="9" borderId="16" xfId="0" applyFont="1" applyFill="1" applyBorder="1" applyAlignment="1">
      <alignment horizontal="center" vertical="center" wrapText="1"/>
    </xf>
    <xf numFmtId="3" fontId="14" fillId="9" borderId="17" xfId="0" applyNumberFormat="1" applyFont="1" applyFill="1" applyBorder="1" applyAlignment="1">
      <alignment horizontal="center" vertical="center" wrapText="1"/>
    </xf>
    <xf numFmtId="10" fontId="15" fillId="9" borderId="15" xfId="1" applyNumberFormat="1" applyFont="1" applyFill="1" applyBorder="1" applyAlignment="1">
      <alignment horizontal="center" vertical="center"/>
    </xf>
    <xf numFmtId="10" fontId="16" fillId="9" borderId="17" xfId="1" applyNumberFormat="1" applyFont="1" applyFill="1" applyBorder="1" applyAlignment="1">
      <alignment horizontal="center" vertical="center"/>
    </xf>
    <xf numFmtId="10" fontId="17" fillId="9" borderId="15" xfId="0" applyNumberFormat="1" applyFont="1" applyFill="1" applyBorder="1" applyAlignment="1">
      <alignment horizontal="center" vertical="center"/>
    </xf>
    <xf numFmtId="10" fontId="5" fillId="9" borderId="25" xfId="0" applyNumberFormat="1" applyFont="1" applyFill="1" applyBorder="1" applyAlignment="1">
      <alignment horizontal="center" vertical="center"/>
    </xf>
    <xf numFmtId="0" fontId="12" fillId="10" borderId="24" xfId="0" applyFont="1" applyFill="1" applyBorder="1" applyAlignment="1">
      <alignment vertical="center" wrapText="1"/>
    </xf>
    <xf numFmtId="0" fontId="13" fillId="10" borderId="16" xfId="0" applyFont="1" applyFill="1" applyBorder="1" applyAlignment="1">
      <alignment horizontal="justify" vertical="center" wrapText="1"/>
    </xf>
    <xf numFmtId="0" fontId="13" fillId="10" borderId="16" xfId="0" applyFont="1" applyFill="1" applyBorder="1" applyAlignment="1">
      <alignment vertical="center" wrapText="1"/>
    </xf>
    <xf numFmtId="49" fontId="13" fillId="10" borderId="16" xfId="0" applyNumberFormat="1" applyFont="1" applyFill="1" applyBorder="1" applyAlignment="1">
      <alignment vertical="center" wrapText="1"/>
    </xf>
    <xf numFmtId="0" fontId="13" fillId="10" borderId="16" xfId="0" applyFont="1" applyFill="1" applyBorder="1" applyAlignment="1">
      <alignment horizontal="left" vertical="center" wrapText="1"/>
    </xf>
    <xf numFmtId="165" fontId="13" fillId="10" borderId="16" xfId="0" applyNumberFormat="1" applyFont="1" applyFill="1" applyBorder="1" applyAlignment="1">
      <alignment horizontal="center" vertical="center"/>
    </xf>
    <xf numFmtId="0" fontId="13" fillId="10" borderId="16" xfId="0" applyFont="1" applyFill="1" applyBorder="1" applyAlignment="1">
      <alignment horizontal="center" vertical="center" wrapText="1"/>
    </xf>
    <xf numFmtId="3" fontId="14" fillId="10" borderId="17" xfId="0" applyNumberFormat="1" applyFont="1" applyFill="1" applyBorder="1" applyAlignment="1">
      <alignment horizontal="center" vertical="center" wrapText="1"/>
    </xf>
    <xf numFmtId="10" fontId="15" fillId="10" borderId="15" xfId="1" applyNumberFormat="1" applyFont="1" applyFill="1" applyBorder="1" applyAlignment="1">
      <alignment horizontal="center" vertical="center"/>
    </xf>
    <xf numFmtId="10" fontId="16" fillId="10" borderId="17" xfId="1" applyNumberFormat="1" applyFont="1" applyFill="1" applyBorder="1" applyAlignment="1">
      <alignment horizontal="center" vertical="center"/>
    </xf>
    <xf numFmtId="10" fontId="17" fillId="10" borderId="15" xfId="0" applyNumberFormat="1" applyFont="1" applyFill="1" applyBorder="1" applyAlignment="1">
      <alignment horizontal="center" vertical="center"/>
    </xf>
    <xf numFmtId="10" fontId="5" fillId="10" borderId="25" xfId="0" applyNumberFormat="1" applyFont="1" applyFill="1" applyBorder="1" applyAlignment="1">
      <alignment horizontal="center" vertical="center"/>
    </xf>
    <xf numFmtId="10" fontId="19" fillId="10" borderId="15" xfId="1" applyNumberFormat="1" applyFont="1" applyFill="1" applyBorder="1" applyAlignment="1">
      <alignment horizontal="center" vertical="center"/>
    </xf>
    <xf numFmtId="10" fontId="18" fillId="10" borderId="17" xfId="1" applyNumberFormat="1" applyFont="1" applyFill="1" applyBorder="1" applyAlignment="1">
      <alignment horizontal="center" vertical="center"/>
    </xf>
    <xf numFmtId="0" fontId="12" fillId="9" borderId="16" xfId="0" applyFont="1" applyFill="1" applyBorder="1" applyAlignment="1">
      <alignment vertical="center" wrapText="1"/>
    </xf>
    <xf numFmtId="165" fontId="14" fillId="9" borderId="16" xfId="0" applyNumberFormat="1" applyFont="1" applyFill="1" applyBorder="1" applyAlignment="1">
      <alignment horizontal="center" vertical="center"/>
    </xf>
    <xf numFmtId="0" fontId="14" fillId="9" borderId="16" xfId="0" applyFont="1" applyFill="1" applyBorder="1" applyAlignment="1">
      <alignment horizontal="center" vertical="center" wrapText="1"/>
    </xf>
    <xf numFmtId="0" fontId="12" fillId="9" borderId="16"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2" fillId="9" borderId="16" xfId="0" applyFont="1" applyFill="1" applyBorder="1" applyAlignment="1">
      <alignment horizontal="justify" vertical="center" wrapText="1"/>
    </xf>
    <xf numFmtId="0" fontId="12" fillId="9" borderId="24" xfId="0" applyFont="1" applyFill="1" applyBorder="1" applyAlignment="1">
      <alignment vertical="center"/>
    </xf>
    <xf numFmtId="10" fontId="15" fillId="9" borderId="11" xfId="1" applyNumberFormat="1" applyFont="1" applyFill="1" applyBorder="1" applyAlignment="1">
      <alignment horizontal="center" vertical="center"/>
    </xf>
    <xf numFmtId="10" fontId="16" fillId="9" borderId="13" xfId="1" applyNumberFormat="1" applyFont="1" applyFill="1" applyBorder="1" applyAlignment="1">
      <alignment horizontal="center" vertical="center"/>
    </xf>
    <xf numFmtId="0" fontId="13" fillId="11" borderId="16" xfId="0" applyFont="1" applyFill="1" applyBorder="1" applyAlignment="1">
      <alignment horizontal="center" vertical="center" wrapText="1"/>
    </xf>
    <xf numFmtId="3" fontId="13" fillId="9" borderId="17" xfId="0" applyNumberFormat="1" applyFont="1" applyFill="1" applyBorder="1" applyAlignment="1">
      <alignment horizontal="center" vertical="center" wrapText="1"/>
    </xf>
    <xf numFmtId="10" fontId="15" fillId="9" borderId="26" xfId="1" applyNumberFormat="1" applyFont="1" applyFill="1" applyBorder="1" applyAlignment="1">
      <alignment horizontal="center" vertical="center"/>
    </xf>
    <xf numFmtId="10" fontId="16" fillId="9" borderId="27" xfId="1" applyNumberFormat="1" applyFont="1" applyFill="1" applyBorder="1" applyAlignment="1">
      <alignment horizontal="center" vertical="center"/>
    </xf>
    <xf numFmtId="10" fontId="17" fillId="9" borderId="11" xfId="0" applyNumberFormat="1" applyFont="1" applyFill="1" applyBorder="1" applyAlignment="1">
      <alignment horizontal="center" vertical="center"/>
    </xf>
    <xf numFmtId="10" fontId="5" fillId="9" borderId="23" xfId="0" applyNumberFormat="1" applyFont="1" applyFill="1" applyBorder="1" applyAlignment="1">
      <alignment horizontal="center" vertical="center"/>
    </xf>
    <xf numFmtId="0" fontId="13" fillId="11" borderId="17" xfId="0" applyFont="1" applyFill="1" applyBorder="1" applyAlignment="1">
      <alignment horizontal="center" vertical="center" wrapText="1"/>
    </xf>
    <xf numFmtId="0" fontId="13" fillId="12" borderId="24" xfId="0" applyFont="1" applyFill="1" applyBorder="1" applyAlignment="1">
      <alignment horizontal="justify" vertical="center" wrapText="1"/>
    </xf>
    <xf numFmtId="0" fontId="13" fillId="12" borderId="16" xfId="0" applyFont="1" applyFill="1" applyBorder="1" applyAlignment="1">
      <alignment horizontal="justify" vertical="center" wrapText="1"/>
    </xf>
    <xf numFmtId="0" fontId="13" fillId="12" borderId="16" xfId="0" applyFont="1" applyFill="1" applyBorder="1" applyAlignment="1">
      <alignment vertical="center" wrapText="1"/>
    </xf>
    <xf numFmtId="165" fontId="13" fillId="12" borderId="16" xfId="0" applyNumberFormat="1" applyFont="1" applyFill="1" applyBorder="1" applyAlignment="1">
      <alignment horizontal="center" vertical="center"/>
    </xf>
    <xf numFmtId="0" fontId="13" fillId="12" borderId="16" xfId="0" applyFont="1" applyFill="1" applyBorder="1" applyAlignment="1">
      <alignment horizontal="center" vertical="center" wrapText="1"/>
    </xf>
    <xf numFmtId="3" fontId="14" fillId="12" borderId="17" xfId="0" applyNumberFormat="1" applyFont="1" applyFill="1" applyBorder="1" applyAlignment="1">
      <alignment horizontal="center" vertical="center" wrapText="1"/>
    </xf>
    <xf numFmtId="10" fontId="15" fillId="12" borderId="15" xfId="1" applyNumberFormat="1" applyFont="1" applyFill="1" applyBorder="1" applyAlignment="1">
      <alignment horizontal="center" vertical="center"/>
    </xf>
    <xf numFmtId="10" fontId="16" fillId="12" borderId="17" xfId="1" applyNumberFormat="1" applyFont="1" applyFill="1" applyBorder="1" applyAlignment="1">
      <alignment horizontal="center" vertical="center"/>
    </xf>
    <xf numFmtId="10" fontId="17" fillId="12" borderId="15" xfId="0" applyNumberFormat="1" applyFont="1" applyFill="1" applyBorder="1" applyAlignment="1">
      <alignment horizontal="center" vertical="center"/>
    </xf>
    <xf numFmtId="10" fontId="5" fillId="12" borderId="25" xfId="0" applyNumberFormat="1" applyFont="1" applyFill="1" applyBorder="1" applyAlignment="1">
      <alignment horizontal="center" vertical="center"/>
    </xf>
    <xf numFmtId="0" fontId="13" fillId="12" borderId="28" xfId="0" applyFont="1" applyFill="1" applyBorder="1" applyAlignment="1">
      <alignment horizontal="justify" vertical="center" wrapText="1"/>
    </xf>
    <xf numFmtId="0" fontId="13" fillId="12" borderId="29" xfId="0" applyFont="1" applyFill="1" applyBorder="1" applyAlignment="1">
      <alignment horizontal="justify" vertical="center" wrapText="1"/>
    </xf>
    <xf numFmtId="0" fontId="13" fillId="12" borderId="29" xfId="0" applyFont="1" applyFill="1" applyBorder="1" applyAlignment="1">
      <alignment vertical="center" wrapText="1"/>
    </xf>
    <xf numFmtId="165" fontId="13" fillId="12" borderId="29" xfId="0" applyNumberFormat="1" applyFont="1" applyFill="1" applyBorder="1" applyAlignment="1">
      <alignment horizontal="center" vertical="center"/>
    </xf>
    <xf numFmtId="0" fontId="13" fillId="12" borderId="29" xfId="0" applyFont="1" applyFill="1" applyBorder="1" applyAlignment="1">
      <alignment horizontal="center" vertical="center" wrapText="1"/>
    </xf>
    <xf numFmtId="3" fontId="14" fillId="12" borderId="27" xfId="0" applyNumberFormat="1" applyFont="1" applyFill="1" applyBorder="1" applyAlignment="1">
      <alignment horizontal="center" vertical="center" wrapText="1"/>
    </xf>
    <xf numFmtId="10" fontId="15" fillId="12" borderId="26" xfId="1" applyNumberFormat="1" applyFont="1" applyFill="1" applyBorder="1" applyAlignment="1">
      <alignment horizontal="center" vertical="center"/>
    </xf>
    <xf numFmtId="10" fontId="16" fillId="12" borderId="27" xfId="1" applyNumberFormat="1" applyFont="1" applyFill="1" applyBorder="1" applyAlignment="1">
      <alignment horizontal="center" vertical="center"/>
    </xf>
    <xf numFmtId="10" fontId="15" fillId="12" borderId="28" xfId="1" applyNumberFormat="1" applyFont="1" applyFill="1" applyBorder="1" applyAlignment="1">
      <alignment horizontal="center" vertical="center"/>
    </xf>
    <xf numFmtId="10" fontId="17" fillId="12" borderId="26" xfId="0" applyNumberFormat="1" applyFont="1" applyFill="1" applyBorder="1" applyAlignment="1">
      <alignment horizontal="center" vertical="center"/>
    </xf>
    <xf numFmtId="10" fontId="5" fillId="12" borderId="30"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3" fillId="2" borderId="7" xfId="0" applyFont="1" applyFill="1" applyBorder="1" applyAlignment="1">
      <alignment horizontal="center" vertical="center"/>
    </xf>
    <xf numFmtId="10" fontId="21" fillId="8" borderId="17" xfId="0" applyNumberFormat="1" applyFont="1" applyFill="1" applyBorder="1" applyAlignment="1">
      <alignment horizontal="justify" vertical="center" wrapText="1"/>
    </xf>
    <xf numFmtId="10" fontId="16" fillId="9" borderId="15" xfId="1" applyNumberFormat="1" applyFont="1" applyFill="1" applyBorder="1" applyAlignment="1">
      <alignment horizontal="center" vertical="center"/>
    </xf>
    <xf numFmtId="10" fontId="22" fillId="9" borderId="15" xfId="1" applyNumberFormat="1" applyFont="1" applyFill="1" applyBorder="1" applyAlignment="1">
      <alignment horizontal="center" vertical="center"/>
    </xf>
    <xf numFmtId="10" fontId="21" fillId="8" borderId="13" xfId="0" applyNumberFormat="1" applyFont="1" applyFill="1" applyBorder="1" applyAlignment="1">
      <alignment horizontal="justify" vertical="center" wrapText="1"/>
    </xf>
    <xf numFmtId="10" fontId="21" fillId="10" borderId="17" xfId="0" applyNumberFormat="1" applyFont="1" applyFill="1" applyBorder="1" applyAlignment="1">
      <alignment horizontal="justify" vertical="center" wrapText="1"/>
    </xf>
    <xf numFmtId="0" fontId="22" fillId="9" borderId="16" xfId="0" applyFont="1" applyFill="1" applyBorder="1" applyAlignment="1">
      <alignment vertical="center" wrapText="1"/>
    </xf>
    <xf numFmtId="10" fontId="21" fillId="9" borderId="17" xfId="0" applyNumberFormat="1" applyFont="1" applyFill="1" applyBorder="1" applyAlignment="1">
      <alignment horizontal="justify" vertical="center" wrapText="1"/>
    </xf>
    <xf numFmtId="10" fontId="21" fillId="12" borderId="17" xfId="0" applyNumberFormat="1" applyFont="1" applyFill="1" applyBorder="1" applyAlignment="1">
      <alignment horizontal="justify" vertical="center" wrapText="1"/>
    </xf>
    <xf numFmtId="10" fontId="21" fillId="12" borderId="27" xfId="0" applyNumberFormat="1" applyFont="1" applyFill="1" applyBorder="1" applyAlignment="1">
      <alignment horizontal="justify" vertical="center" wrapText="1"/>
    </xf>
    <xf numFmtId="10" fontId="15" fillId="9" borderId="17" xfId="1" applyNumberFormat="1" applyFont="1" applyFill="1" applyBorder="1" applyAlignment="1">
      <alignment horizontal="center" vertical="center"/>
    </xf>
    <xf numFmtId="10" fontId="12" fillId="9" borderId="17" xfId="0" applyNumberFormat="1" applyFont="1" applyFill="1" applyBorder="1" applyAlignment="1">
      <alignment horizontal="justify" vertical="center" wrapText="1"/>
    </xf>
    <xf numFmtId="10" fontId="23" fillId="9" borderId="15" xfId="0" applyNumberFormat="1" applyFont="1" applyFill="1" applyBorder="1" applyAlignment="1">
      <alignment horizontal="center" vertical="center"/>
    </xf>
    <xf numFmtId="10" fontId="24" fillId="9" borderId="25" xfId="0" applyNumberFormat="1" applyFont="1" applyFill="1" applyBorder="1" applyAlignment="1">
      <alignment horizontal="center" vertical="center"/>
    </xf>
    <xf numFmtId="10" fontId="15" fillId="8" borderId="15" xfId="1" applyNumberFormat="1" applyFont="1" applyFill="1" applyBorder="1" applyAlignment="1">
      <alignment horizontal="center" vertical="center"/>
    </xf>
    <xf numFmtId="10" fontId="16" fillId="8" borderId="17" xfId="1" applyNumberFormat="1" applyFont="1" applyFill="1" applyBorder="1" applyAlignment="1">
      <alignment horizontal="center" vertical="center"/>
    </xf>
    <xf numFmtId="10" fontId="17" fillId="8" borderId="15" xfId="0" applyNumberFormat="1" applyFont="1" applyFill="1" applyBorder="1" applyAlignment="1">
      <alignment horizontal="center" vertical="center"/>
    </xf>
    <xf numFmtId="10" fontId="5" fillId="8" borderId="25" xfId="0" applyNumberFormat="1" applyFont="1" applyFill="1" applyBorder="1" applyAlignment="1">
      <alignment horizontal="center" vertical="center"/>
    </xf>
    <xf numFmtId="10" fontId="15" fillId="9" borderId="15" xfId="1" applyNumberFormat="1" applyFont="1" applyFill="1" applyBorder="1" applyAlignment="1">
      <alignment horizontal="center" vertical="center"/>
    </xf>
    <xf numFmtId="10" fontId="16" fillId="9" borderId="17" xfId="1" applyNumberFormat="1" applyFont="1" applyFill="1" applyBorder="1" applyAlignment="1">
      <alignment horizontal="center" vertical="center"/>
    </xf>
    <xf numFmtId="10" fontId="17" fillId="9" borderId="15" xfId="0" applyNumberFormat="1" applyFont="1" applyFill="1" applyBorder="1" applyAlignment="1">
      <alignment horizontal="center" vertical="center"/>
    </xf>
    <xf numFmtId="10" fontId="5" fillId="9" borderId="25" xfId="0" applyNumberFormat="1" applyFont="1" applyFill="1" applyBorder="1" applyAlignment="1">
      <alignment horizontal="center" vertical="center"/>
    </xf>
    <xf numFmtId="10" fontId="15" fillId="9" borderId="19" xfId="1" applyNumberFormat="1" applyFont="1" applyFill="1" applyBorder="1" applyAlignment="1">
      <alignment horizontal="center" vertical="center"/>
    </xf>
    <xf numFmtId="10" fontId="16" fillId="9" borderId="21" xfId="1" applyNumberFormat="1" applyFont="1" applyFill="1" applyBorder="1" applyAlignment="1">
      <alignment horizontal="center" vertical="center"/>
    </xf>
    <xf numFmtId="10" fontId="15" fillId="9" borderId="11" xfId="1" applyNumberFormat="1" applyFont="1" applyFill="1" applyBorder="1" applyAlignment="1">
      <alignment horizontal="center" vertical="center"/>
    </xf>
    <xf numFmtId="10" fontId="16" fillId="9" borderId="13" xfId="1" applyNumberFormat="1" applyFont="1" applyFill="1" applyBorder="1" applyAlignment="1">
      <alignment horizontal="center" vertical="center"/>
    </xf>
    <xf numFmtId="0" fontId="8" fillId="6" borderId="16" xfId="0"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8" xfId="2" applyFont="1" applyFill="1" applyBorder="1" applyAlignment="1">
      <alignment horizontal="center" vertical="center" wrapText="1"/>
    </xf>
    <xf numFmtId="0" fontId="8" fillId="3" borderId="31" xfId="2" applyFont="1" applyFill="1" applyBorder="1" applyAlignment="1">
      <alignment horizontal="center" vertical="center" wrapText="1"/>
    </xf>
    <xf numFmtId="0" fontId="8" fillId="3" borderId="32" xfId="2" applyFont="1" applyFill="1" applyBorder="1" applyAlignment="1">
      <alignment horizontal="center" vertical="center" wrapText="1"/>
    </xf>
    <xf numFmtId="164" fontId="10" fillId="5" borderId="12" xfId="0" applyNumberFormat="1" applyFont="1" applyFill="1" applyBorder="1" applyAlignment="1">
      <alignment horizontal="center" vertical="center" wrapText="1"/>
    </xf>
    <xf numFmtId="0" fontId="10" fillId="5" borderId="12" xfId="0"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14" xfId="2"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0" fillId="2" borderId="7" xfId="0" applyFont="1" applyFill="1" applyBorder="1" applyAlignment="1">
      <alignment horizontal="left" vertical="center" wrapText="1"/>
    </xf>
    <xf numFmtId="0" fontId="3" fillId="2" borderId="7" xfId="0" applyFont="1" applyFill="1" applyBorder="1" applyAlignment="1">
      <alignment horizontal="center" wrapText="1"/>
    </xf>
    <xf numFmtId="0" fontId="8" fillId="3" borderId="12" xfId="0" applyFont="1" applyFill="1" applyBorder="1" applyAlignment="1">
      <alignment horizontal="center" vertical="center"/>
    </xf>
    <xf numFmtId="0" fontId="8" fillId="3" borderId="3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8" fillId="3" borderId="33" xfId="0" applyFont="1" applyFill="1" applyBorder="1" applyAlignment="1">
      <alignment horizontal="center" vertical="center" wrapText="1"/>
    </xf>
    <xf numFmtId="10" fontId="22" fillId="8" borderId="24" xfId="0" applyNumberFormat="1" applyFont="1" applyFill="1" applyBorder="1" applyAlignment="1">
      <alignment vertical="center" wrapText="1"/>
    </xf>
    <xf numFmtId="10" fontId="25" fillId="8" borderId="24" xfId="0" applyNumberFormat="1" applyFont="1" applyFill="1" applyBorder="1" applyAlignment="1">
      <alignment vertical="center" wrapText="1"/>
    </xf>
    <xf numFmtId="10" fontId="22" fillId="10" borderId="24" xfId="0" applyNumberFormat="1" applyFont="1" applyFill="1" applyBorder="1" applyAlignment="1">
      <alignment vertical="center" wrapText="1"/>
    </xf>
    <xf numFmtId="10" fontId="22" fillId="9" borderId="24" xfId="1" applyNumberFormat="1" applyFont="1" applyFill="1" applyBorder="1" applyAlignment="1">
      <alignment horizontal="center" vertical="center"/>
    </xf>
    <xf numFmtId="10" fontId="22" fillId="12" borderId="24" xfId="0" applyNumberFormat="1" applyFont="1" applyFill="1" applyBorder="1" applyAlignment="1">
      <alignment vertical="center" wrapText="1"/>
    </xf>
    <xf numFmtId="10" fontId="22" fillId="12" borderId="28" xfId="0" applyNumberFormat="1" applyFont="1" applyFill="1" applyBorder="1" applyAlignment="1">
      <alignment vertical="center" wrapText="1"/>
    </xf>
    <xf numFmtId="10" fontId="22" fillId="8" borderId="22" xfId="0" applyNumberFormat="1" applyFont="1" applyFill="1" applyBorder="1" applyAlignment="1">
      <alignment vertical="center" wrapText="1"/>
    </xf>
    <xf numFmtId="10" fontId="22" fillId="9" borderId="24" xfId="0" applyNumberFormat="1" applyFont="1" applyFill="1" applyBorder="1" applyAlignment="1">
      <alignment vertical="center" wrapText="1"/>
    </xf>
    <xf numFmtId="10" fontId="22" fillId="9" borderId="24" xfId="0" applyNumberFormat="1" applyFont="1" applyFill="1" applyBorder="1" applyAlignment="1">
      <alignment vertical="center"/>
    </xf>
    <xf numFmtId="10" fontId="22" fillId="9" borderId="17" xfId="0" applyNumberFormat="1" applyFont="1" applyFill="1" applyBorder="1" applyAlignment="1">
      <alignment horizontal="justify" vertical="center" wrapText="1"/>
    </xf>
    <xf numFmtId="10" fontId="22" fillId="9" borderId="24" xfId="0" applyNumberFormat="1" applyFont="1" applyFill="1" applyBorder="1" applyAlignment="1">
      <alignment horizontal="left" vertical="center" wrapText="1"/>
    </xf>
  </cellXfs>
  <cellStyles count="3">
    <cellStyle name="Normal" xfId="0" builtinId="0"/>
    <cellStyle name="Normal 2" xfId="2"/>
    <cellStyle name="Porcentaje" xfId="1" builtinId="5"/>
  </cellStyles>
  <dxfs count="0"/>
  <tableStyles count="0" defaultTableStyle="TableStyleMedium2" defaultPivotStyle="PivotStyleLight16"/>
  <colors>
    <mruColors>
      <color rgb="FF011F73"/>
      <color rgb="FF000099"/>
      <color rgb="FF0033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435426</xdr:colOff>
      <xdr:row>0</xdr:row>
      <xdr:rowOff>28575</xdr:rowOff>
    </xdr:from>
    <xdr:to>
      <xdr:col>2</xdr:col>
      <xdr:colOff>986137</xdr:colOff>
      <xdr:row>2</xdr:row>
      <xdr:rowOff>197304</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435426" y="28575"/>
          <a:ext cx="2550961" cy="549729"/>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68"/>
  <sheetViews>
    <sheetView tabSelected="1" zoomScaleNormal="100" zoomScaleSheetLayoutView="100" workbookViewId="0">
      <pane xSplit="4" ySplit="8" topLeftCell="E9" activePane="bottomRight" state="frozen"/>
      <selection pane="topRight" activeCell="E1" sqref="E1"/>
      <selection pane="bottomLeft" activeCell="A9" sqref="A9"/>
      <selection pane="bottomRight" activeCell="E9" sqref="E9"/>
    </sheetView>
  </sheetViews>
  <sheetFormatPr baseColWidth="10" defaultRowHeight="15" x14ac:dyDescent="0.25"/>
  <cols>
    <col min="1" max="1" width="16" customWidth="1"/>
    <col min="2" max="2" width="14" customWidth="1"/>
    <col min="3" max="3" width="31" customWidth="1"/>
    <col min="4" max="4" width="29.5703125" customWidth="1"/>
    <col min="5" max="6" width="27.5703125" customWidth="1"/>
    <col min="7" max="8" width="11.140625" customWidth="1"/>
    <col min="9" max="9" width="16.42578125" customWidth="1"/>
    <col min="10" max="10" width="14.140625" customWidth="1"/>
    <col min="11" max="11" width="15.28515625" customWidth="1"/>
    <col min="12" max="13" width="28.28515625" customWidth="1"/>
    <col min="14" max="21" width="7.42578125" customWidth="1"/>
    <col min="22" max="23" width="9" customWidth="1"/>
    <col min="24" max="24" width="40.28515625" customWidth="1"/>
    <col min="25" max="25" width="28" customWidth="1"/>
  </cols>
  <sheetData>
    <row r="1" spans="1:25" x14ac:dyDescent="0.25">
      <c r="A1" s="134"/>
      <c r="B1" s="135"/>
      <c r="C1" s="135"/>
      <c r="D1" s="140" t="s">
        <v>0</v>
      </c>
      <c r="E1" s="140"/>
      <c r="F1" s="140"/>
      <c r="G1" s="140"/>
      <c r="H1" s="140"/>
      <c r="I1" s="140"/>
      <c r="J1" s="140"/>
      <c r="K1" s="140"/>
      <c r="L1" s="140"/>
      <c r="M1" s="140"/>
      <c r="N1" s="140"/>
      <c r="O1" s="140"/>
      <c r="P1" s="140"/>
      <c r="Q1" s="140"/>
      <c r="R1" s="140"/>
      <c r="S1" s="140"/>
      <c r="T1" s="140"/>
      <c r="U1" s="140"/>
      <c r="V1" s="140"/>
      <c r="W1" s="140"/>
      <c r="X1" s="140"/>
      <c r="Y1" s="141"/>
    </row>
    <row r="2" spans="1:25" x14ac:dyDescent="0.25">
      <c r="A2" s="136"/>
      <c r="B2" s="137"/>
      <c r="C2" s="137"/>
      <c r="D2" s="142"/>
      <c r="E2" s="142"/>
      <c r="F2" s="142"/>
      <c r="G2" s="142"/>
      <c r="H2" s="142"/>
      <c r="I2" s="142"/>
      <c r="J2" s="142"/>
      <c r="K2" s="142"/>
      <c r="L2" s="142"/>
      <c r="M2" s="142"/>
      <c r="N2" s="142"/>
      <c r="O2" s="142"/>
      <c r="P2" s="142"/>
      <c r="Q2" s="142"/>
      <c r="R2" s="142"/>
      <c r="S2" s="142"/>
      <c r="T2" s="142"/>
      <c r="U2" s="142"/>
      <c r="V2" s="142"/>
      <c r="W2" s="142"/>
      <c r="X2" s="142"/>
      <c r="Y2" s="143"/>
    </row>
    <row r="3" spans="1:25" ht="15.75" thickBot="1" x14ac:dyDescent="0.3">
      <c r="A3" s="138"/>
      <c r="B3" s="139"/>
      <c r="C3" s="139"/>
      <c r="D3" s="144"/>
      <c r="E3" s="144"/>
      <c r="F3" s="144"/>
      <c r="G3" s="144"/>
      <c r="H3" s="144"/>
      <c r="I3" s="144"/>
      <c r="J3" s="144"/>
      <c r="K3" s="144"/>
      <c r="L3" s="144"/>
      <c r="M3" s="144"/>
      <c r="N3" s="144"/>
      <c r="O3" s="144"/>
      <c r="P3" s="144"/>
      <c r="Q3" s="144"/>
      <c r="R3" s="144"/>
      <c r="S3" s="144"/>
      <c r="T3" s="144"/>
      <c r="U3" s="144"/>
      <c r="V3" s="144"/>
      <c r="W3" s="144"/>
      <c r="X3" s="144"/>
      <c r="Y3" s="145"/>
    </row>
    <row r="4" spans="1:25" ht="27" x14ac:dyDescent="0.25">
      <c r="A4" s="134"/>
      <c r="B4" s="135"/>
      <c r="C4" s="135"/>
      <c r="D4" s="24"/>
      <c r="E4" s="98"/>
      <c r="F4" s="98"/>
      <c r="G4" s="24"/>
      <c r="H4" s="24"/>
      <c r="I4" s="24"/>
      <c r="J4" s="24"/>
      <c r="K4" s="24"/>
      <c r="L4" s="98"/>
      <c r="M4" s="98"/>
      <c r="N4" s="24"/>
      <c r="O4" s="24"/>
      <c r="P4" s="24" t="s">
        <v>256</v>
      </c>
      <c r="Q4" s="24"/>
      <c r="R4" s="24"/>
      <c r="S4" s="24"/>
      <c r="T4" s="24"/>
      <c r="U4" s="24"/>
      <c r="V4" s="24"/>
      <c r="W4" s="24"/>
      <c r="X4" s="24"/>
      <c r="Y4" s="25"/>
    </row>
    <row r="5" spans="1:25" ht="15.75" thickBot="1" x14ac:dyDescent="0.3">
      <c r="A5" s="138"/>
      <c r="B5" s="139"/>
      <c r="C5" s="139"/>
      <c r="D5" s="26"/>
      <c r="E5" s="99" t="s">
        <v>1</v>
      </c>
      <c r="F5" s="28"/>
      <c r="G5" s="27"/>
      <c r="H5" s="27"/>
      <c r="I5" s="28"/>
      <c r="J5" s="146" t="s">
        <v>349</v>
      </c>
      <c r="K5" s="146"/>
      <c r="L5" s="146"/>
      <c r="M5" s="146"/>
      <c r="N5" s="29"/>
      <c r="O5" s="29"/>
      <c r="P5" s="29"/>
      <c r="Q5" s="29"/>
      <c r="R5" s="29"/>
      <c r="S5" s="29"/>
      <c r="T5" s="26"/>
      <c r="U5" s="26"/>
      <c r="V5" s="26"/>
      <c r="W5" s="147" t="s">
        <v>350</v>
      </c>
      <c r="X5" s="147"/>
      <c r="Y5" s="30"/>
    </row>
    <row r="6" spans="1:25" ht="15.75" thickBot="1" x14ac:dyDescent="0.3">
      <c r="A6" s="132" t="s">
        <v>2</v>
      </c>
      <c r="B6" s="132" t="s">
        <v>3</v>
      </c>
      <c r="C6" s="126" t="s">
        <v>363</v>
      </c>
      <c r="D6" s="128" t="s">
        <v>4</v>
      </c>
      <c r="E6" s="126" t="s">
        <v>5</v>
      </c>
      <c r="F6" s="126" t="s">
        <v>6</v>
      </c>
      <c r="G6" s="130" t="s">
        <v>7</v>
      </c>
      <c r="H6" s="130"/>
      <c r="I6" s="131" t="s">
        <v>8</v>
      </c>
      <c r="J6" s="131"/>
      <c r="K6" s="131"/>
      <c r="L6" s="130" t="s">
        <v>9</v>
      </c>
      <c r="M6" s="130"/>
      <c r="N6" s="148" t="s">
        <v>10</v>
      </c>
      <c r="O6" s="148"/>
      <c r="P6" s="148"/>
      <c r="Q6" s="148"/>
      <c r="R6" s="148"/>
      <c r="S6" s="148"/>
      <c r="T6" s="148"/>
      <c r="U6" s="148"/>
      <c r="V6" s="148"/>
      <c r="W6" s="148"/>
      <c r="X6" s="148"/>
      <c r="Y6" s="149" t="s">
        <v>11</v>
      </c>
    </row>
    <row r="7" spans="1:25" x14ac:dyDescent="0.25">
      <c r="A7" s="133"/>
      <c r="B7" s="133"/>
      <c r="C7" s="127"/>
      <c r="D7" s="129"/>
      <c r="E7" s="127"/>
      <c r="F7" s="127"/>
      <c r="G7" s="126" t="s">
        <v>12</v>
      </c>
      <c r="H7" s="126" t="s">
        <v>13</v>
      </c>
      <c r="I7" s="126" t="s">
        <v>14</v>
      </c>
      <c r="J7" s="126" t="s">
        <v>15</v>
      </c>
      <c r="K7" s="126" t="s">
        <v>16</v>
      </c>
      <c r="L7" s="126" t="s">
        <v>17</v>
      </c>
      <c r="M7" s="126" t="s">
        <v>18</v>
      </c>
      <c r="N7" s="125" t="s">
        <v>19</v>
      </c>
      <c r="O7" s="125"/>
      <c r="P7" s="125" t="s">
        <v>20</v>
      </c>
      <c r="Q7" s="125"/>
      <c r="R7" s="125" t="s">
        <v>21</v>
      </c>
      <c r="S7" s="125"/>
      <c r="T7" s="125" t="s">
        <v>22</v>
      </c>
      <c r="U7" s="125"/>
      <c r="V7" s="125" t="s">
        <v>23</v>
      </c>
      <c r="W7" s="125"/>
      <c r="X7" s="126" t="s">
        <v>24</v>
      </c>
      <c r="Y7" s="150"/>
    </row>
    <row r="8" spans="1:25" ht="15.75" thickBot="1" x14ac:dyDescent="0.3">
      <c r="A8" s="133"/>
      <c r="B8" s="133"/>
      <c r="C8" s="127"/>
      <c r="D8" s="129"/>
      <c r="E8" s="127"/>
      <c r="F8" s="127"/>
      <c r="G8" s="127"/>
      <c r="H8" s="127"/>
      <c r="I8" s="127"/>
      <c r="J8" s="127"/>
      <c r="K8" s="127"/>
      <c r="L8" s="127"/>
      <c r="M8" s="127"/>
      <c r="N8" s="1" t="s">
        <v>25</v>
      </c>
      <c r="O8" s="2" t="s">
        <v>26</v>
      </c>
      <c r="P8" s="1" t="s">
        <v>25</v>
      </c>
      <c r="Q8" s="2" t="s">
        <v>26</v>
      </c>
      <c r="R8" s="1" t="s">
        <v>25</v>
      </c>
      <c r="S8" s="2" t="s">
        <v>26</v>
      </c>
      <c r="T8" s="1" t="s">
        <v>25</v>
      </c>
      <c r="U8" s="2" t="s">
        <v>26</v>
      </c>
      <c r="V8" s="1" t="s">
        <v>25</v>
      </c>
      <c r="W8" s="2" t="s">
        <v>26</v>
      </c>
      <c r="X8" s="127"/>
      <c r="Y8" s="151"/>
    </row>
    <row r="9" spans="1:25" s="10" customFormat="1" ht="82.5" x14ac:dyDescent="0.25">
      <c r="A9" s="3" t="s">
        <v>27</v>
      </c>
      <c r="B9" s="4" t="s">
        <v>28</v>
      </c>
      <c r="C9" s="5" t="s">
        <v>51</v>
      </c>
      <c r="D9" s="5" t="s">
        <v>30</v>
      </c>
      <c r="E9" s="5" t="s">
        <v>52</v>
      </c>
      <c r="F9" s="32" t="s">
        <v>53</v>
      </c>
      <c r="G9" s="33">
        <v>43101</v>
      </c>
      <c r="H9" s="33">
        <v>43465</v>
      </c>
      <c r="I9" s="34" t="s">
        <v>54</v>
      </c>
      <c r="J9" s="34" t="s">
        <v>55</v>
      </c>
      <c r="K9" s="34" t="s">
        <v>56</v>
      </c>
      <c r="L9" s="5" t="s">
        <v>57</v>
      </c>
      <c r="M9" s="35" t="s">
        <v>58</v>
      </c>
      <c r="N9" s="6">
        <v>0.25</v>
      </c>
      <c r="O9" s="7">
        <v>0.25</v>
      </c>
      <c r="P9" s="6">
        <v>0.25</v>
      </c>
      <c r="Q9" s="7">
        <v>0.25</v>
      </c>
      <c r="R9" s="6">
        <v>0.25</v>
      </c>
      <c r="S9" s="7"/>
      <c r="T9" s="6">
        <v>0.25</v>
      </c>
      <c r="U9" s="7"/>
      <c r="V9" s="8">
        <f t="shared" ref="V9:V12" si="0">+N9+P9+R9+T9</f>
        <v>1</v>
      </c>
      <c r="W9" s="9">
        <f t="shared" ref="W9:W12" si="1">+U9+S9+Q9+O9</f>
        <v>0.5</v>
      </c>
      <c r="X9" s="158" t="s">
        <v>338</v>
      </c>
      <c r="Y9" s="103"/>
    </row>
    <row r="10" spans="1:25" s="10" customFormat="1" ht="66" x14ac:dyDescent="0.25">
      <c r="A10" s="11" t="s">
        <v>27</v>
      </c>
      <c r="B10" s="12" t="s">
        <v>28</v>
      </c>
      <c r="C10" s="13" t="s">
        <v>29</v>
      </c>
      <c r="D10" s="13" t="s">
        <v>30</v>
      </c>
      <c r="E10" s="13" t="s">
        <v>59</v>
      </c>
      <c r="F10" s="13" t="s">
        <v>60</v>
      </c>
      <c r="G10" s="19">
        <v>43101</v>
      </c>
      <c r="H10" s="19">
        <v>43465</v>
      </c>
      <c r="I10" s="20" t="s">
        <v>54</v>
      </c>
      <c r="J10" s="20" t="s">
        <v>55</v>
      </c>
      <c r="K10" s="20" t="s">
        <v>56</v>
      </c>
      <c r="L10" s="13" t="s">
        <v>259</v>
      </c>
      <c r="M10" s="21" t="s">
        <v>61</v>
      </c>
      <c r="N10" s="113"/>
      <c r="O10" s="114"/>
      <c r="P10" s="113">
        <v>0.5</v>
      </c>
      <c r="Q10" s="114">
        <v>0</v>
      </c>
      <c r="R10" s="113"/>
      <c r="S10" s="114"/>
      <c r="T10" s="113">
        <v>0.5</v>
      </c>
      <c r="U10" s="114"/>
      <c r="V10" s="115">
        <f t="shared" si="0"/>
        <v>1</v>
      </c>
      <c r="W10" s="116">
        <f t="shared" si="1"/>
        <v>0</v>
      </c>
      <c r="X10" s="152" t="s">
        <v>339</v>
      </c>
      <c r="Y10" s="100"/>
    </row>
    <row r="11" spans="1:25" s="10" customFormat="1" ht="66" x14ac:dyDescent="0.25">
      <c r="A11" s="11" t="s">
        <v>27</v>
      </c>
      <c r="B11" s="12" t="s">
        <v>28</v>
      </c>
      <c r="C11" s="13" t="s">
        <v>29</v>
      </c>
      <c r="D11" s="13" t="s">
        <v>30</v>
      </c>
      <c r="E11" s="13" t="s">
        <v>244</v>
      </c>
      <c r="F11" s="13" t="s">
        <v>245</v>
      </c>
      <c r="G11" s="19">
        <v>43252</v>
      </c>
      <c r="H11" s="19">
        <v>43465</v>
      </c>
      <c r="I11" s="20" t="s">
        <v>54</v>
      </c>
      <c r="J11" s="20" t="s">
        <v>55</v>
      </c>
      <c r="K11" s="20" t="s">
        <v>56</v>
      </c>
      <c r="L11" s="13" t="s">
        <v>260</v>
      </c>
      <c r="M11" s="21" t="s">
        <v>246</v>
      </c>
      <c r="N11" s="113"/>
      <c r="O11" s="114"/>
      <c r="P11" s="113">
        <v>0.6</v>
      </c>
      <c r="Q11" s="114">
        <v>0.62350000000000005</v>
      </c>
      <c r="R11" s="113">
        <v>0.2</v>
      </c>
      <c r="S11" s="114"/>
      <c r="T11" s="113">
        <v>0.2</v>
      </c>
      <c r="U11" s="114"/>
      <c r="V11" s="115">
        <f t="shared" si="0"/>
        <v>1</v>
      </c>
      <c r="W11" s="116">
        <f t="shared" si="1"/>
        <v>0.62350000000000005</v>
      </c>
      <c r="X11" s="152" t="s">
        <v>340</v>
      </c>
      <c r="Y11" s="100"/>
    </row>
    <row r="12" spans="1:25" s="10" customFormat="1" ht="204" x14ac:dyDescent="0.25">
      <c r="A12" s="11" t="s">
        <v>27</v>
      </c>
      <c r="B12" s="14" t="s">
        <v>28</v>
      </c>
      <c r="C12" s="14" t="s">
        <v>62</v>
      </c>
      <c r="D12" s="14" t="s">
        <v>30</v>
      </c>
      <c r="E12" s="14" t="s">
        <v>63</v>
      </c>
      <c r="F12" s="13" t="s">
        <v>64</v>
      </c>
      <c r="G12" s="19">
        <v>43101</v>
      </c>
      <c r="H12" s="19">
        <v>43465</v>
      </c>
      <c r="I12" s="20" t="s">
        <v>54</v>
      </c>
      <c r="J12" s="20" t="s">
        <v>55</v>
      </c>
      <c r="K12" s="20" t="s">
        <v>56</v>
      </c>
      <c r="L12" s="13" t="s">
        <v>65</v>
      </c>
      <c r="M12" s="21" t="s">
        <v>66</v>
      </c>
      <c r="N12" s="113">
        <v>0.25</v>
      </c>
      <c r="O12" s="114">
        <f>+(N12/4)*2</f>
        <v>0.125</v>
      </c>
      <c r="P12" s="113">
        <v>0.25</v>
      </c>
      <c r="Q12" s="114">
        <f>+(P12/12)*1</f>
        <v>2.0833333333333332E-2</v>
      </c>
      <c r="R12" s="113">
        <v>0.25</v>
      </c>
      <c r="S12" s="114"/>
      <c r="T12" s="113">
        <v>0.25</v>
      </c>
      <c r="U12" s="114"/>
      <c r="V12" s="115">
        <f t="shared" si="0"/>
        <v>1</v>
      </c>
      <c r="W12" s="116">
        <f t="shared" si="1"/>
        <v>0.14583333333333334</v>
      </c>
      <c r="X12" s="152" t="s">
        <v>336</v>
      </c>
      <c r="Y12" s="100"/>
    </row>
    <row r="13" spans="1:25" s="10" customFormat="1" ht="82.5" x14ac:dyDescent="0.25">
      <c r="A13" s="11" t="s">
        <v>27</v>
      </c>
      <c r="B13" s="12" t="s">
        <v>28</v>
      </c>
      <c r="C13" s="13" t="s">
        <v>67</v>
      </c>
      <c r="D13" s="13" t="s">
        <v>68</v>
      </c>
      <c r="E13" s="13" t="s">
        <v>69</v>
      </c>
      <c r="F13" s="13" t="s">
        <v>70</v>
      </c>
      <c r="G13" s="19">
        <v>43374</v>
      </c>
      <c r="H13" s="19">
        <v>43465</v>
      </c>
      <c r="I13" s="20" t="s">
        <v>71</v>
      </c>
      <c r="J13" s="20" t="s">
        <v>72</v>
      </c>
      <c r="K13" s="20" t="s">
        <v>73</v>
      </c>
      <c r="L13" s="13" t="s">
        <v>74</v>
      </c>
      <c r="M13" s="21" t="s">
        <v>261</v>
      </c>
      <c r="N13" s="15"/>
      <c r="O13" s="16"/>
      <c r="P13" s="15"/>
      <c r="Q13" s="16"/>
      <c r="R13" s="15"/>
      <c r="S13" s="16"/>
      <c r="T13" s="15">
        <v>1</v>
      </c>
      <c r="U13" s="16"/>
      <c r="V13" s="17">
        <f t="shared" ref="V13:V38" si="2">+N13+P13+R13+T13</f>
        <v>1</v>
      </c>
      <c r="W13" s="18">
        <f t="shared" ref="W13:W38" si="3">+U13+S13+Q13+O13</f>
        <v>0</v>
      </c>
      <c r="X13" s="152"/>
      <c r="Y13" s="100"/>
    </row>
    <row r="14" spans="1:25" s="10" customFormat="1" ht="82.5" x14ac:dyDescent="0.25">
      <c r="A14" s="11" t="s">
        <v>27</v>
      </c>
      <c r="B14" s="12" t="s">
        <v>28</v>
      </c>
      <c r="C14" s="13" t="s">
        <v>67</v>
      </c>
      <c r="D14" s="13" t="s">
        <v>68</v>
      </c>
      <c r="E14" s="13" t="s">
        <v>75</v>
      </c>
      <c r="F14" s="13" t="s">
        <v>76</v>
      </c>
      <c r="G14" s="19">
        <v>43374</v>
      </c>
      <c r="H14" s="19">
        <v>43465</v>
      </c>
      <c r="I14" s="20" t="s">
        <v>71</v>
      </c>
      <c r="J14" s="20" t="s">
        <v>72</v>
      </c>
      <c r="K14" s="20" t="s">
        <v>73</v>
      </c>
      <c r="L14" s="13" t="s">
        <v>77</v>
      </c>
      <c r="M14" s="21" t="s">
        <v>78</v>
      </c>
      <c r="N14" s="15"/>
      <c r="O14" s="16"/>
      <c r="P14" s="15"/>
      <c r="Q14" s="16"/>
      <c r="R14" s="15"/>
      <c r="S14" s="16"/>
      <c r="T14" s="15">
        <v>1</v>
      </c>
      <c r="U14" s="16"/>
      <c r="V14" s="17">
        <f t="shared" si="2"/>
        <v>1</v>
      </c>
      <c r="W14" s="18">
        <f t="shared" si="3"/>
        <v>0</v>
      </c>
      <c r="X14" s="152"/>
      <c r="Y14" s="100"/>
    </row>
    <row r="15" spans="1:25" s="10" customFormat="1" ht="99" x14ac:dyDescent="0.25">
      <c r="A15" s="11" t="s">
        <v>27</v>
      </c>
      <c r="B15" s="12" t="s">
        <v>28</v>
      </c>
      <c r="C15" s="13" t="s">
        <v>79</v>
      </c>
      <c r="D15" s="13" t="s">
        <v>68</v>
      </c>
      <c r="E15" s="13" t="s">
        <v>80</v>
      </c>
      <c r="F15" s="13" t="s">
        <v>81</v>
      </c>
      <c r="G15" s="19">
        <v>43374</v>
      </c>
      <c r="H15" s="19">
        <v>43465</v>
      </c>
      <c r="I15" s="20" t="s">
        <v>71</v>
      </c>
      <c r="J15" s="20" t="s">
        <v>72</v>
      </c>
      <c r="K15" s="20" t="s">
        <v>73</v>
      </c>
      <c r="L15" s="13" t="s">
        <v>82</v>
      </c>
      <c r="M15" s="21" t="s">
        <v>83</v>
      </c>
      <c r="N15" s="15"/>
      <c r="O15" s="16"/>
      <c r="P15" s="15"/>
      <c r="Q15" s="16"/>
      <c r="R15" s="15"/>
      <c r="S15" s="16"/>
      <c r="T15" s="15">
        <v>1</v>
      </c>
      <c r="U15" s="16"/>
      <c r="V15" s="17">
        <f t="shared" si="2"/>
        <v>1</v>
      </c>
      <c r="W15" s="18">
        <f t="shared" si="3"/>
        <v>0</v>
      </c>
      <c r="X15" s="152"/>
      <c r="Y15" s="100"/>
    </row>
    <row r="16" spans="1:25" s="10" customFormat="1" ht="127.5" x14ac:dyDescent="0.25">
      <c r="A16" s="11" t="s">
        <v>27</v>
      </c>
      <c r="B16" s="12" t="s">
        <v>28</v>
      </c>
      <c r="C16" s="13" t="s">
        <v>79</v>
      </c>
      <c r="D16" s="13" t="s">
        <v>68</v>
      </c>
      <c r="E16" s="13" t="s">
        <v>262</v>
      </c>
      <c r="F16" s="13" t="s">
        <v>263</v>
      </c>
      <c r="G16" s="19">
        <v>43191</v>
      </c>
      <c r="H16" s="19">
        <v>43465</v>
      </c>
      <c r="I16" s="20" t="s">
        <v>71</v>
      </c>
      <c r="J16" s="20" t="s">
        <v>72</v>
      </c>
      <c r="K16" s="20" t="s">
        <v>73</v>
      </c>
      <c r="L16" s="13" t="s">
        <v>264</v>
      </c>
      <c r="M16" s="21" t="s">
        <v>84</v>
      </c>
      <c r="N16" s="15"/>
      <c r="O16" s="16"/>
      <c r="P16" s="15">
        <v>0.25</v>
      </c>
      <c r="Q16" s="16">
        <v>0.24</v>
      </c>
      <c r="R16" s="15">
        <v>0.35</v>
      </c>
      <c r="S16" s="16"/>
      <c r="T16" s="15">
        <v>0.4</v>
      </c>
      <c r="U16" s="16"/>
      <c r="V16" s="17">
        <f t="shared" si="2"/>
        <v>1</v>
      </c>
      <c r="W16" s="18">
        <f t="shared" si="3"/>
        <v>0.24</v>
      </c>
      <c r="X16" s="152" t="s">
        <v>329</v>
      </c>
      <c r="Y16" s="100"/>
    </row>
    <row r="17" spans="1:25" s="10" customFormat="1" ht="99" x14ac:dyDescent="0.25">
      <c r="A17" s="11" t="s">
        <v>27</v>
      </c>
      <c r="B17" s="12" t="s">
        <v>85</v>
      </c>
      <c r="C17" s="13" t="s">
        <v>29</v>
      </c>
      <c r="D17" s="13" t="s">
        <v>68</v>
      </c>
      <c r="E17" s="13" t="s">
        <v>86</v>
      </c>
      <c r="F17" s="23" t="s">
        <v>87</v>
      </c>
      <c r="G17" s="19">
        <v>43374</v>
      </c>
      <c r="H17" s="19">
        <v>43465</v>
      </c>
      <c r="I17" s="20" t="s">
        <v>71</v>
      </c>
      <c r="J17" s="20" t="s">
        <v>72</v>
      </c>
      <c r="K17" s="20" t="s">
        <v>73</v>
      </c>
      <c r="L17" s="13" t="s">
        <v>265</v>
      </c>
      <c r="M17" s="21" t="s">
        <v>88</v>
      </c>
      <c r="N17" s="15"/>
      <c r="O17" s="16"/>
      <c r="P17" s="15"/>
      <c r="Q17" s="16"/>
      <c r="R17" s="15"/>
      <c r="S17" s="16"/>
      <c r="T17" s="15">
        <v>1</v>
      </c>
      <c r="U17" s="16"/>
      <c r="V17" s="17">
        <f t="shared" si="2"/>
        <v>1</v>
      </c>
      <c r="W17" s="18">
        <f t="shared" si="3"/>
        <v>0</v>
      </c>
      <c r="X17" s="152"/>
      <c r="Y17" s="100"/>
    </row>
    <row r="18" spans="1:25" s="10" customFormat="1" ht="153" x14ac:dyDescent="0.25">
      <c r="A18" s="11" t="s">
        <v>43</v>
      </c>
      <c r="B18" s="14" t="s">
        <v>28</v>
      </c>
      <c r="C18" s="13" t="s">
        <v>29</v>
      </c>
      <c r="D18" s="13" t="s">
        <v>30</v>
      </c>
      <c r="E18" s="13" t="s">
        <v>266</v>
      </c>
      <c r="F18" s="23" t="s">
        <v>229</v>
      </c>
      <c r="G18" s="19">
        <v>43191</v>
      </c>
      <c r="H18" s="19">
        <v>43465</v>
      </c>
      <c r="I18" s="31" t="s">
        <v>258</v>
      </c>
      <c r="J18" s="20" t="s">
        <v>230</v>
      </c>
      <c r="K18" s="20" t="s">
        <v>231</v>
      </c>
      <c r="L18" s="13" t="s">
        <v>232</v>
      </c>
      <c r="M18" s="21" t="s">
        <v>233</v>
      </c>
      <c r="N18" s="15"/>
      <c r="O18" s="16"/>
      <c r="P18" s="15">
        <v>0.3</v>
      </c>
      <c r="Q18" s="16">
        <v>0</v>
      </c>
      <c r="R18" s="15">
        <v>0.3</v>
      </c>
      <c r="S18" s="16"/>
      <c r="T18" s="15">
        <v>0.4</v>
      </c>
      <c r="U18" s="16"/>
      <c r="V18" s="17">
        <f t="shared" si="2"/>
        <v>1</v>
      </c>
      <c r="W18" s="18">
        <f t="shared" si="3"/>
        <v>0</v>
      </c>
      <c r="X18" s="152" t="s">
        <v>351</v>
      </c>
      <c r="Y18" s="100" t="s">
        <v>337</v>
      </c>
    </row>
    <row r="19" spans="1:25" s="10" customFormat="1" ht="153" x14ac:dyDescent="0.25">
      <c r="A19" s="11" t="s">
        <v>43</v>
      </c>
      <c r="B19" s="14" t="s">
        <v>28</v>
      </c>
      <c r="C19" s="13" t="s">
        <v>29</v>
      </c>
      <c r="D19" s="13" t="s">
        <v>30</v>
      </c>
      <c r="E19" s="13" t="s">
        <v>234</v>
      </c>
      <c r="F19" s="23" t="s">
        <v>257</v>
      </c>
      <c r="G19" s="19">
        <v>43160</v>
      </c>
      <c r="H19" s="19">
        <v>43465</v>
      </c>
      <c r="I19" s="31" t="s">
        <v>258</v>
      </c>
      <c r="J19" s="20" t="s">
        <v>230</v>
      </c>
      <c r="K19" s="20" t="s">
        <v>231</v>
      </c>
      <c r="L19" s="13" t="s">
        <v>235</v>
      </c>
      <c r="M19" s="21" t="s">
        <v>236</v>
      </c>
      <c r="N19" s="15"/>
      <c r="O19" s="16"/>
      <c r="P19" s="15">
        <v>0.3</v>
      </c>
      <c r="Q19" s="16">
        <v>0</v>
      </c>
      <c r="R19" s="15">
        <v>0.3</v>
      </c>
      <c r="S19" s="16"/>
      <c r="T19" s="15">
        <v>0.4</v>
      </c>
      <c r="U19" s="16"/>
      <c r="V19" s="17">
        <f t="shared" si="2"/>
        <v>1</v>
      </c>
      <c r="W19" s="18">
        <f t="shared" si="3"/>
        <v>0</v>
      </c>
      <c r="X19" s="152" t="s">
        <v>351</v>
      </c>
      <c r="Y19" s="100" t="s">
        <v>337</v>
      </c>
    </row>
    <row r="20" spans="1:25" s="10" customFormat="1" ht="82.5" x14ac:dyDescent="0.25">
      <c r="A20" s="11" t="s">
        <v>27</v>
      </c>
      <c r="B20" s="12" t="s">
        <v>28</v>
      </c>
      <c r="C20" s="13" t="s">
        <v>51</v>
      </c>
      <c r="D20" s="13" t="s">
        <v>89</v>
      </c>
      <c r="E20" s="13" t="s">
        <v>267</v>
      </c>
      <c r="F20" s="23" t="s">
        <v>268</v>
      </c>
      <c r="G20" s="19">
        <v>43374</v>
      </c>
      <c r="H20" s="19">
        <v>43465</v>
      </c>
      <c r="I20" s="20" t="s">
        <v>90</v>
      </c>
      <c r="J20" s="20" t="s">
        <v>91</v>
      </c>
      <c r="K20" s="20" t="s">
        <v>92</v>
      </c>
      <c r="L20" s="13" t="s">
        <v>271</v>
      </c>
      <c r="M20" s="21" t="s">
        <v>93</v>
      </c>
      <c r="N20" s="15"/>
      <c r="O20" s="16"/>
      <c r="P20" s="15"/>
      <c r="Q20" s="16"/>
      <c r="R20" s="15"/>
      <c r="S20" s="16"/>
      <c r="T20" s="15">
        <v>1</v>
      </c>
      <c r="U20" s="16"/>
      <c r="V20" s="17">
        <f t="shared" si="2"/>
        <v>1</v>
      </c>
      <c r="W20" s="18">
        <f t="shared" si="3"/>
        <v>0</v>
      </c>
      <c r="X20" s="152"/>
      <c r="Y20" s="100"/>
    </row>
    <row r="21" spans="1:25" s="10" customFormat="1" ht="82.5" x14ac:dyDescent="0.25">
      <c r="A21" s="11" t="s">
        <v>27</v>
      </c>
      <c r="B21" s="12" t="s">
        <v>28</v>
      </c>
      <c r="C21" s="13" t="s">
        <v>51</v>
      </c>
      <c r="D21" s="13" t="s">
        <v>89</v>
      </c>
      <c r="E21" s="13" t="s">
        <v>269</v>
      </c>
      <c r="F21" s="23" t="s">
        <v>268</v>
      </c>
      <c r="G21" s="19">
        <v>43374</v>
      </c>
      <c r="H21" s="19">
        <v>43465</v>
      </c>
      <c r="I21" s="20" t="s">
        <v>90</v>
      </c>
      <c r="J21" s="20" t="s">
        <v>91</v>
      </c>
      <c r="K21" s="20" t="s">
        <v>92</v>
      </c>
      <c r="L21" s="13" t="s">
        <v>273</v>
      </c>
      <c r="M21" s="21" t="s">
        <v>94</v>
      </c>
      <c r="N21" s="15"/>
      <c r="O21" s="16"/>
      <c r="P21" s="15"/>
      <c r="Q21" s="16"/>
      <c r="R21" s="15"/>
      <c r="S21" s="16"/>
      <c r="T21" s="15">
        <v>1</v>
      </c>
      <c r="U21" s="16"/>
      <c r="V21" s="17">
        <f t="shared" si="2"/>
        <v>1</v>
      </c>
      <c r="W21" s="18">
        <f t="shared" si="3"/>
        <v>0</v>
      </c>
      <c r="X21" s="152"/>
      <c r="Y21" s="100"/>
    </row>
    <row r="22" spans="1:25" s="10" customFormat="1" ht="99" x14ac:dyDescent="0.25">
      <c r="A22" s="11" t="s">
        <v>27</v>
      </c>
      <c r="B22" s="12" t="s">
        <v>28</v>
      </c>
      <c r="C22" s="13" t="s">
        <v>51</v>
      </c>
      <c r="D22" s="13" t="s">
        <v>89</v>
      </c>
      <c r="E22" s="13" t="s">
        <v>270</v>
      </c>
      <c r="F22" s="23" t="s">
        <v>268</v>
      </c>
      <c r="G22" s="19">
        <v>43374</v>
      </c>
      <c r="H22" s="19">
        <v>43465</v>
      </c>
      <c r="I22" s="20" t="s">
        <v>90</v>
      </c>
      <c r="J22" s="20" t="s">
        <v>91</v>
      </c>
      <c r="K22" s="20" t="s">
        <v>92</v>
      </c>
      <c r="L22" s="13" t="s">
        <v>275</v>
      </c>
      <c r="M22" s="21" t="s">
        <v>95</v>
      </c>
      <c r="N22" s="15"/>
      <c r="O22" s="16"/>
      <c r="P22" s="15"/>
      <c r="Q22" s="16"/>
      <c r="R22" s="15"/>
      <c r="S22" s="16"/>
      <c r="T22" s="15">
        <v>1</v>
      </c>
      <c r="U22" s="16"/>
      <c r="V22" s="17">
        <f t="shared" si="2"/>
        <v>1</v>
      </c>
      <c r="W22" s="18">
        <f t="shared" si="3"/>
        <v>0</v>
      </c>
      <c r="X22" s="152"/>
      <c r="Y22" s="100"/>
    </row>
    <row r="23" spans="1:25" s="10" customFormat="1" ht="99" x14ac:dyDescent="0.25">
      <c r="A23" s="11" t="s">
        <v>27</v>
      </c>
      <c r="B23" s="12" t="s">
        <v>28</v>
      </c>
      <c r="C23" s="13" t="s">
        <v>51</v>
      </c>
      <c r="D23" s="13" t="s">
        <v>89</v>
      </c>
      <c r="E23" s="13" t="s">
        <v>272</v>
      </c>
      <c r="F23" s="23" t="s">
        <v>268</v>
      </c>
      <c r="G23" s="19">
        <v>43374</v>
      </c>
      <c r="H23" s="19">
        <v>43465</v>
      </c>
      <c r="I23" s="20" t="s">
        <v>90</v>
      </c>
      <c r="J23" s="20" t="s">
        <v>91</v>
      </c>
      <c r="K23" s="20" t="s">
        <v>92</v>
      </c>
      <c r="L23" s="13" t="s">
        <v>276</v>
      </c>
      <c r="M23" s="21" t="s">
        <v>96</v>
      </c>
      <c r="N23" s="15"/>
      <c r="O23" s="16"/>
      <c r="P23" s="15"/>
      <c r="Q23" s="16"/>
      <c r="R23" s="15"/>
      <c r="S23" s="16"/>
      <c r="T23" s="15">
        <v>1</v>
      </c>
      <c r="U23" s="16"/>
      <c r="V23" s="17">
        <f t="shared" si="2"/>
        <v>1</v>
      </c>
      <c r="W23" s="18">
        <f t="shared" si="3"/>
        <v>0</v>
      </c>
      <c r="X23" s="152"/>
      <c r="Y23" s="100"/>
    </row>
    <row r="24" spans="1:25" s="10" customFormat="1" ht="82.5" x14ac:dyDescent="0.25">
      <c r="A24" s="11" t="s">
        <v>27</v>
      </c>
      <c r="B24" s="12" t="s">
        <v>28</v>
      </c>
      <c r="C24" s="13" t="s">
        <v>51</v>
      </c>
      <c r="D24" s="13" t="s">
        <v>89</v>
      </c>
      <c r="E24" s="13" t="s">
        <v>97</v>
      </c>
      <c r="F24" s="13" t="s">
        <v>274</v>
      </c>
      <c r="G24" s="19">
        <v>43191</v>
      </c>
      <c r="H24" s="19">
        <v>43465</v>
      </c>
      <c r="I24" s="20" t="s">
        <v>90</v>
      </c>
      <c r="J24" s="20" t="s">
        <v>91</v>
      </c>
      <c r="K24" s="20" t="s">
        <v>92</v>
      </c>
      <c r="L24" s="13" t="s">
        <v>277</v>
      </c>
      <c r="M24" s="21" t="s">
        <v>84</v>
      </c>
      <c r="N24" s="15"/>
      <c r="O24" s="16"/>
      <c r="P24" s="15">
        <v>0.25</v>
      </c>
      <c r="Q24" s="16"/>
      <c r="R24" s="15">
        <v>0.35</v>
      </c>
      <c r="S24" s="16"/>
      <c r="T24" s="15">
        <v>0.4</v>
      </c>
      <c r="U24" s="16"/>
      <c r="V24" s="17">
        <f t="shared" si="2"/>
        <v>1</v>
      </c>
      <c r="W24" s="18">
        <f t="shared" si="3"/>
        <v>0</v>
      </c>
      <c r="X24" s="153"/>
      <c r="Y24" s="100" t="s">
        <v>322</v>
      </c>
    </row>
    <row r="25" spans="1:25" s="10" customFormat="1" ht="82.5" x14ac:dyDescent="0.25">
      <c r="A25" s="11" t="s">
        <v>27</v>
      </c>
      <c r="B25" s="12" t="s">
        <v>28</v>
      </c>
      <c r="C25" s="13" t="s">
        <v>51</v>
      </c>
      <c r="D25" s="13" t="s">
        <v>89</v>
      </c>
      <c r="E25" s="13" t="s">
        <v>280</v>
      </c>
      <c r="F25" s="23" t="s">
        <v>281</v>
      </c>
      <c r="G25" s="19">
        <v>43101</v>
      </c>
      <c r="H25" s="19">
        <v>43465</v>
      </c>
      <c r="I25" s="20" t="s">
        <v>90</v>
      </c>
      <c r="J25" s="20" t="s">
        <v>91</v>
      </c>
      <c r="K25" s="20" t="s">
        <v>92</v>
      </c>
      <c r="L25" s="13" t="s">
        <v>278</v>
      </c>
      <c r="M25" s="21" t="s">
        <v>279</v>
      </c>
      <c r="N25" s="15">
        <v>0.25</v>
      </c>
      <c r="O25" s="16">
        <v>0.20630000000000001</v>
      </c>
      <c r="P25" s="15">
        <v>0.25</v>
      </c>
      <c r="Q25" s="16">
        <v>0.214</v>
      </c>
      <c r="R25" s="15">
        <v>0.25</v>
      </c>
      <c r="S25" s="16"/>
      <c r="T25" s="15">
        <v>0.25</v>
      </c>
      <c r="U25" s="16"/>
      <c r="V25" s="17">
        <f t="shared" si="2"/>
        <v>1</v>
      </c>
      <c r="W25" s="18">
        <f t="shared" si="3"/>
        <v>0.42030000000000001</v>
      </c>
      <c r="X25" s="152" t="s">
        <v>341</v>
      </c>
      <c r="Y25" s="100"/>
    </row>
    <row r="26" spans="1:25" s="10" customFormat="1" ht="99" x14ac:dyDescent="0.25">
      <c r="A26" s="11" t="s">
        <v>27</v>
      </c>
      <c r="B26" s="12" t="s">
        <v>28</v>
      </c>
      <c r="C26" s="13" t="s">
        <v>51</v>
      </c>
      <c r="D26" s="13" t="s">
        <v>89</v>
      </c>
      <c r="E26" s="13" t="s">
        <v>98</v>
      </c>
      <c r="F26" s="23" t="s">
        <v>283</v>
      </c>
      <c r="G26" s="19">
        <v>43101</v>
      </c>
      <c r="H26" s="19">
        <v>43465</v>
      </c>
      <c r="I26" s="20" t="s">
        <v>90</v>
      </c>
      <c r="J26" s="20" t="s">
        <v>91</v>
      </c>
      <c r="K26" s="20" t="s">
        <v>92</v>
      </c>
      <c r="L26" s="13" t="s">
        <v>282</v>
      </c>
      <c r="M26" s="21" t="s">
        <v>251</v>
      </c>
      <c r="N26" s="15">
        <v>0.25</v>
      </c>
      <c r="O26" s="16">
        <v>0.16669999999999999</v>
      </c>
      <c r="P26" s="15">
        <v>0.25</v>
      </c>
      <c r="Q26" s="16">
        <v>0.32140000000000002</v>
      </c>
      <c r="R26" s="15">
        <v>0.25</v>
      </c>
      <c r="S26" s="16"/>
      <c r="T26" s="15">
        <v>0.25</v>
      </c>
      <c r="U26" s="16"/>
      <c r="V26" s="17">
        <f t="shared" si="2"/>
        <v>1</v>
      </c>
      <c r="W26" s="18">
        <f t="shared" si="3"/>
        <v>0.48809999999999998</v>
      </c>
      <c r="X26" s="152" t="s">
        <v>342</v>
      </c>
      <c r="Y26" s="100"/>
    </row>
    <row r="27" spans="1:25" s="10" customFormat="1" ht="153" x14ac:dyDescent="0.25">
      <c r="A27" s="11" t="s">
        <v>27</v>
      </c>
      <c r="B27" s="12" t="s">
        <v>28</v>
      </c>
      <c r="C27" s="13" t="s">
        <v>51</v>
      </c>
      <c r="D27" s="13" t="s">
        <v>89</v>
      </c>
      <c r="E27" s="13" t="s">
        <v>99</v>
      </c>
      <c r="F27" s="23" t="s">
        <v>286</v>
      </c>
      <c r="G27" s="19">
        <v>43101</v>
      </c>
      <c r="H27" s="19">
        <v>43465</v>
      </c>
      <c r="I27" s="20" t="s">
        <v>90</v>
      </c>
      <c r="J27" s="20" t="s">
        <v>91</v>
      </c>
      <c r="K27" s="20" t="s">
        <v>92</v>
      </c>
      <c r="L27" s="13" t="s">
        <v>285</v>
      </c>
      <c r="M27" s="21" t="s">
        <v>284</v>
      </c>
      <c r="N27" s="15">
        <v>0.25</v>
      </c>
      <c r="O27" s="16">
        <v>0.16669999999999999</v>
      </c>
      <c r="P27" s="15">
        <v>0.25</v>
      </c>
      <c r="Q27" s="16">
        <v>0.25</v>
      </c>
      <c r="R27" s="15">
        <v>0.25</v>
      </c>
      <c r="S27" s="16"/>
      <c r="T27" s="15">
        <v>0.25</v>
      </c>
      <c r="U27" s="16"/>
      <c r="V27" s="17">
        <f t="shared" si="2"/>
        <v>1</v>
      </c>
      <c r="W27" s="18">
        <f t="shared" si="3"/>
        <v>0.41669999999999996</v>
      </c>
      <c r="X27" s="152" t="s">
        <v>343</v>
      </c>
      <c r="Y27" s="100"/>
    </row>
    <row r="28" spans="1:25" s="10" customFormat="1" ht="99" x14ac:dyDescent="0.25">
      <c r="A28" s="11" t="s">
        <v>27</v>
      </c>
      <c r="B28" s="12" t="s">
        <v>85</v>
      </c>
      <c r="C28" s="13" t="s">
        <v>29</v>
      </c>
      <c r="D28" s="13" t="s">
        <v>89</v>
      </c>
      <c r="E28" s="13" t="s">
        <v>100</v>
      </c>
      <c r="F28" s="23" t="s">
        <v>101</v>
      </c>
      <c r="G28" s="19">
        <v>43374</v>
      </c>
      <c r="H28" s="19">
        <v>43465</v>
      </c>
      <c r="I28" s="20" t="s">
        <v>90</v>
      </c>
      <c r="J28" s="20" t="s">
        <v>91</v>
      </c>
      <c r="K28" s="20" t="s">
        <v>92</v>
      </c>
      <c r="L28" s="13" t="s">
        <v>265</v>
      </c>
      <c r="M28" s="21" t="s">
        <v>88</v>
      </c>
      <c r="N28" s="15"/>
      <c r="O28" s="16"/>
      <c r="P28" s="15"/>
      <c r="Q28" s="16"/>
      <c r="R28" s="15"/>
      <c r="S28" s="16"/>
      <c r="T28" s="15">
        <v>1</v>
      </c>
      <c r="U28" s="16"/>
      <c r="V28" s="17">
        <f t="shared" si="2"/>
        <v>1</v>
      </c>
      <c r="W28" s="18">
        <f t="shared" si="3"/>
        <v>0</v>
      </c>
      <c r="X28" s="152"/>
      <c r="Y28" s="100"/>
    </row>
    <row r="29" spans="1:25" s="10" customFormat="1" ht="82.5" x14ac:dyDescent="0.25">
      <c r="A29" s="11" t="s">
        <v>27</v>
      </c>
      <c r="B29" s="12" t="s">
        <v>28</v>
      </c>
      <c r="C29" s="13" t="s">
        <v>102</v>
      </c>
      <c r="D29" s="13" t="s">
        <v>103</v>
      </c>
      <c r="E29" s="13" t="s">
        <v>104</v>
      </c>
      <c r="F29" s="23" t="s">
        <v>105</v>
      </c>
      <c r="G29" s="19">
        <v>43374</v>
      </c>
      <c r="H29" s="19">
        <v>43465</v>
      </c>
      <c r="I29" s="20" t="s">
        <v>106</v>
      </c>
      <c r="J29" s="20" t="s">
        <v>107</v>
      </c>
      <c r="K29" s="20" t="s">
        <v>108</v>
      </c>
      <c r="L29" s="13" t="s">
        <v>104</v>
      </c>
      <c r="M29" s="21" t="s">
        <v>109</v>
      </c>
      <c r="N29" s="15"/>
      <c r="O29" s="16"/>
      <c r="P29" s="15"/>
      <c r="Q29" s="16"/>
      <c r="R29" s="15"/>
      <c r="S29" s="16"/>
      <c r="T29" s="15">
        <v>1</v>
      </c>
      <c r="U29" s="16"/>
      <c r="V29" s="17">
        <f t="shared" si="2"/>
        <v>1</v>
      </c>
      <c r="W29" s="18">
        <f t="shared" si="3"/>
        <v>0</v>
      </c>
      <c r="X29" s="152"/>
      <c r="Y29" s="100"/>
    </row>
    <row r="30" spans="1:25" s="10" customFormat="1" ht="89.25" x14ac:dyDescent="0.25">
      <c r="A30" s="47" t="s">
        <v>27</v>
      </c>
      <c r="B30" s="48" t="s">
        <v>28</v>
      </c>
      <c r="C30" s="49" t="s">
        <v>29</v>
      </c>
      <c r="D30" s="49" t="s">
        <v>116</v>
      </c>
      <c r="E30" s="50" t="s">
        <v>117</v>
      </c>
      <c r="F30" s="51" t="s">
        <v>118</v>
      </c>
      <c r="G30" s="52">
        <v>43101</v>
      </c>
      <c r="H30" s="52">
        <v>43465</v>
      </c>
      <c r="I30" s="53" t="s">
        <v>119</v>
      </c>
      <c r="J30" s="53" t="s">
        <v>107</v>
      </c>
      <c r="K30" s="53" t="s">
        <v>120</v>
      </c>
      <c r="L30" s="50" t="s">
        <v>121</v>
      </c>
      <c r="M30" s="54" t="s">
        <v>122</v>
      </c>
      <c r="N30" s="55">
        <v>0.15</v>
      </c>
      <c r="O30" s="56">
        <v>0.15</v>
      </c>
      <c r="P30" s="55">
        <v>0.3</v>
      </c>
      <c r="Q30" s="56">
        <v>0.25</v>
      </c>
      <c r="R30" s="55">
        <v>0.35</v>
      </c>
      <c r="S30" s="56"/>
      <c r="T30" s="55">
        <v>0.2</v>
      </c>
      <c r="U30" s="56"/>
      <c r="V30" s="57">
        <f t="shared" si="2"/>
        <v>1</v>
      </c>
      <c r="W30" s="58">
        <f t="shared" si="3"/>
        <v>0.4</v>
      </c>
      <c r="X30" s="154" t="s">
        <v>330</v>
      </c>
      <c r="Y30" s="104"/>
    </row>
    <row r="31" spans="1:25" s="10" customFormat="1" ht="229.5" x14ac:dyDescent="0.25">
      <c r="A31" s="47" t="s">
        <v>27</v>
      </c>
      <c r="B31" s="48" t="s">
        <v>28</v>
      </c>
      <c r="C31" s="49" t="s">
        <v>62</v>
      </c>
      <c r="D31" s="49" t="s">
        <v>123</v>
      </c>
      <c r="E31" s="51" t="s">
        <v>287</v>
      </c>
      <c r="F31" s="51" t="s">
        <v>124</v>
      </c>
      <c r="G31" s="52">
        <v>43101</v>
      </c>
      <c r="H31" s="52">
        <v>43465</v>
      </c>
      <c r="I31" s="53" t="s">
        <v>125</v>
      </c>
      <c r="J31" s="53" t="s">
        <v>126</v>
      </c>
      <c r="K31" s="53" t="s">
        <v>127</v>
      </c>
      <c r="L31" s="49" t="s">
        <v>128</v>
      </c>
      <c r="M31" s="54" t="s">
        <v>129</v>
      </c>
      <c r="N31" s="55">
        <v>0.25</v>
      </c>
      <c r="O31" s="56">
        <v>0.25</v>
      </c>
      <c r="P31" s="55">
        <v>0.25</v>
      </c>
      <c r="Q31" s="56">
        <v>0.25</v>
      </c>
      <c r="R31" s="55">
        <v>0.25</v>
      </c>
      <c r="S31" s="56"/>
      <c r="T31" s="55">
        <v>0.25</v>
      </c>
      <c r="U31" s="56"/>
      <c r="V31" s="57">
        <f t="shared" si="2"/>
        <v>1</v>
      </c>
      <c r="W31" s="58">
        <f t="shared" si="3"/>
        <v>0.5</v>
      </c>
      <c r="X31" s="154" t="s">
        <v>331</v>
      </c>
      <c r="Y31" s="104"/>
    </row>
    <row r="32" spans="1:25" s="10" customFormat="1" ht="99" x14ac:dyDescent="0.25">
      <c r="A32" s="47" t="s">
        <v>27</v>
      </c>
      <c r="B32" s="48" t="s">
        <v>28</v>
      </c>
      <c r="C32" s="49" t="s">
        <v>62</v>
      </c>
      <c r="D32" s="49" t="s">
        <v>123</v>
      </c>
      <c r="E32" s="51" t="s">
        <v>130</v>
      </c>
      <c r="F32" s="51" t="s">
        <v>131</v>
      </c>
      <c r="G32" s="52">
        <v>43101</v>
      </c>
      <c r="H32" s="52">
        <v>43281</v>
      </c>
      <c r="I32" s="53" t="s">
        <v>125</v>
      </c>
      <c r="J32" s="53" t="s">
        <v>126</v>
      </c>
      <c r="K32" s="53" t="s">
        <v>127</v>
      </c>
      <c r="L32" s="49" t="s">
        <v>132</v>
      </c>
      <c r="M32" s="54" t="s">
        <v>133</v>
      </c>
      <c r="N32" s="55"/>
      <c r="O32" s="56"/>
      <c r="P32" s="55">
        <v>1</v>
      </c>
      <c r="Q32" s="56">
        <v>0.65</v>
      </c>
      <c r="R32" s="55"/>
      <c r="S32" s="56"/>
      <c r="T32" s="55"/>
      <c r="U32" s="56"/>
      <c r="V32" s="57">
        <f t="shared" si="2"/>
        <v>1</v>
      </c>
      <c r="W32" s="58">
        <f t="shared" si="3"/>
        <v>0.65</v>
      </c>
      <c r="X32" s="154" t="s">
        <v>332</v>
      </c>
      <c r="Y32" s="104" t="s">
        <v>323</v>
      </c>
    </row>
    <row r="33" spans="1:25" s="10" customFormat="1" ht="165.75" x14ac:dyDescent="0.25">
      <c r="A33" s="47" t="s">
        <v>27</v>
      </c>
      <c r="B33" s="48" t="s">
        <v>28</v>
      </c>
      <c r="C33" s="49" t="s">
        <v>62</v>
      </c>
      <c r="D33" s="49" t="s">
        <v>30</v>
      </c>
      <c r="E33" s="51" t="s">
        <v>289</v>
      </c>
      <c r="F33" s="51" t="s">
        <v>290</v>
      </c>
      <c r="G33" s="52">
        <v>43102</v>
      </c>
      <c r="H33" s="52">
        <v>43465</v>
      </c>
      <c r="I33" s="53" t="s">
        <v>125</v>
      </c>
      <c r="J33" s="53" t="s">
        <v>126</v>
      </c>
      <c r="K33" s="53" t="s">
        <v>127</v>
      </c>
      <c r="L33" s="49" t="s">
        <v>134</v>
      </c>
      <c r="M33" s="54" t="s">
        <v>135</v>
      </c>
      <c r="N33" s="55"/>
      <c r="O33" s="56"/>
      <c r="P33" s="55">
        <v>0.5</v>
      </c>
      <c r="Q33" s="56">
        <v>0.48149999999999998</v>
      </c>
      <c r="R33" s="55">
        <v>0.25</v>
      </c>
      <c r="S33" s="56"/>
      <c r="T33" s="55">
        <v>0.25</v>
      </c>
      <c r="U33" s="56"/>
      <c r="V33" s="57">
        <f t="shared" si="2"/>
        <v>1</v>
      </c>
      <c r="W33" s="58">
        <f t="shared" si="3"/>
        <v>0.48149999999999998</v>
      </c>
      <c r="X33" s="154" t="s">
        <v>333</v>
      </c>
      <c r="Y33" s="104"/>
    </row>
    <row r="34" spans="1:25" s="10" customFormat="1" ht="114.75" x14ac:dyDescent="0.25">
      <c r="A34" s="47" t="s">
        <v>27</v>
      </c>
      <c r="B34" s="48" t="s">
        <v>28</v>
      </c>
      <c r="C34" s="49" t="s">
        <v>62</v>
      </c>
      <c r="D34" s="49" t="s">
        <v>123</v>
      </c>
      <c r="E34" s="51" t="s">
        <v>136</v>
      </c>
      <c r="F34" s="51" t="s">
        <v>137</v>
      </c>
      <c r="G34" s="52">
        <v>43101</v>
      </c>
      <c r="H34" s="52">
        <v>43281</v>
      </c>
      <c r="I34" s="53" t="s">
        <v>125</v>
      </c>
      <c r="J34" s="53" t="s">
        <v>126</v>
      </c>
      <c r="K34" s="53" t="s">
        <v>127</v>
      </c>
      <c r="L34" s="49" t="s">
        <v>138</v>
      </c>
      <c r="M34" s="54" t="s">
        <v>288</v>
      </c>
      <c r="N34" s="55"/>
      <c r="O34" s="56"/>
      <c r="P34" s="55">
        <v>1</v>
      </c>
      <c r="Q34" s="56">
        <v>1</v>
      </c>
      <c r="R34" s="55"/>
      <c r="S34" s="56"/>
      <c r="T34" s="55"/>
      <c r="U34" s="56"/>
      <c r="V34" s="57">
        <f t="shared" si="2"/>
        <v>1</v>
      </c>
      <c r="W34" s="58">
        <f t="shared" si="3"/>
        <v>1</v>
      </c>
      <c r="X34" s="154" t="s">
        <v>334</v>
      </c>
      <c r="Y34" s="104"/>
    </row>
    <row r="35" spans="1:25" s="10" customFormat="1" ht="102" x14ac:dyDescent="0.25">
      <c r="A35" s="47" t="s">
        <v>27</v>
      </c>
      <c r="B35" s="48" t="s">
        <v>28</v>
      </c>
      <c r="C35" s="49" t="s">
        <v>62</v>
      </c>
      <c r="D35" s="49" t="s">
        <v>30</v>
      </c>
      <c r="E35" s="49" t="s">
        <v>253</v>
      </c>
      <c r="F35" s="51" t="s">
        <v>254</v>
      </c>
      <c r="G35" s="52">
        <v>43191</v>
      </c>
      <c r="H35" s="52">
        <v>43465</v>
      </c>
      <c r="I35" s="53" t="s">
        <v>125</v>
      </c>
      <c r="J35" s="53" t="s">
        <v>126</v>
      </c>
      <c r="K35" s="53" t="s">
        <v>127</v>
      </c>
      <c r="L35" s="51" t="s">
        <v>252</v>
      </c>
      <c r="M35" s="54" t="s">
        <v>255</v>
      </c>
      <c r="N35" s="55"/>
      <c r="O35" s="56"/>
      <c r="P35" s="55">
        <v>0.2</v>
      </c>
      <c r="Q35" s="56">
        <v>0.2</v>
      </c>
      <c r="R35" s="55">
        <v>0.4</v>
      </c>
      <c r="S35" s="56"/>
      <c r="T35" s="55">
        <v>0.4</v>
      </c>
      <c r="U35" s="56"/>
      <c r="V35" s="57">
        <f t="shared" si="2"/>
        <v>1</v>
      </c>
      <c r="W35" s="58">
        <f t="shared" si="3"/>
        <v>0.2</v>
      </c>
      <c r="X35" s="154" t="s">
        <v>335</v>
      </c>
      <c r="Y35" s="104"/>
    </row>
    <row r="36" spans="1:25" s="10" customFormat="1" ht="115.5" x14ac:dyDescent="0.25">
      <c r="A36" s="47" t="s">
        <v>27</v>
      </c>
      <c r="B36" s="48" t="s">
        <v>28</v>
      </c>
      <c r="C36" s="49" t="s">
        <v>110</v>
      </c>
      <c r="D36" s="49" t="s">
        <v>111</v>
      </c>
      <c r="E36" s="49" t="s">
        <v>112</v>
      </c>
      <c r="F36" s="51" t="s">
        <v>113</v>
      </c>
      <c r="G36" s="52">
        <v>43374</v>
      </c>
      <c r="H36" s="52">
        <v>43465</v>
      </c>
      <c r="I36" s="53" t="s">
        <v>106</v>
      </c>
      <c r="J36" s="53" t="s">
        <v>107</v>
      </c>
      <c r="K36" s="53" t="s">
        <v>108</v>
      </c>
      <c r="L36" s="49" t="s">
        <v>114</v>
      </c>
      <c r="M36" s="54" t="s">
        <v>115</v>
      </c>
      <c r="N36" s="59"/>
      <c r="O36" s="60"/>
      <c r="P36" s="59"/>
      <c r="Q36" s="60"/>
      <c r="R36" s="59"/>
      <c r="S36" s="60"/>
      <c r="T36" s="55">
        <v>1</v>
      </c>
      <c r="U36" s="60"/>
      <c r="V36" s="57">
        <f t="shared" si="2"/>
        <v>1</v>
      </c>
      <c r="W36" s="58">
        <f t="shared" si="3"/>
        <v>0</v>
      </c>
      <c r="X36" s="154"/>
      <c r="Y36" s="104"/>
    </row>
    <row r="37" spans="1:25" s="10" customFormat="1" ht="82.5" x14ac:dyDescent="0.25">
      <c r="A37" s="36" t="s">
        <v>27</v>
      </c>
      <c r="B37" s="37" t="s">
        <v>28</v>
      </c>
      <c r="C37" s="38" t="s">
        <v>29</v>
      </c>
      <c r="D37" s="38" t="s">
        <v>30</v>
      </c>
      <c r="E37" s="61" t="s">
        <v>31</v>
      </c>
      <c r="F37" s="61" t="s">
        <v>291</v>
      </c>
      <c r="G37" s="62">
        <v>43221</v>
      </c>
      <c r="H37" s="62">
        <v>43465</v>
      </c>
      <c r="I37" s="63" t="s">
        <v>32</v>
      </c>
      <c r="J37" s="41" t="s">
        <v>48</v>
      </c>
      <c r="K37" s="63" t="s">
        <v>33</v>
      </c>
      <c r="L37" s="64" t="s">
        <v>292</v>
      </c>
      <c r="M37" s="65" t="s">
        <v>34</v>
      </c>
      <c r="N37" s="43"/>
      <c r="O37" s="44"/>
      <c r="P37" s="43">
        <v>0.4</v>
      </c>
      <c r="Q37" s="44">
        <v>0.53</v>
      </c>
      <c r="R37" s="43">
        <v>0.3</v>
      </c>
      <c r="S37" s="44"/>
      <c r="T37" s="43">
        <v>0.3</v>
      </c>
      <c r="U37" s="44"/>
      <c r="V37" s="111">
        <f t="shared" si="2"/>
        <v>1</v>
      </c>
      <c r="W37" s="112">
        <f t="shared" si="3"/>
        <v>0.53</v>
      </c>
      <c r="X37" s="105" t="s">
        <v>352</v>
      </c>
      <c r="Y37" s="109"/>
    </row>
    <row r="38" spans="1:25" s="10" customFormat="1" ht="66" x14ac:dyDescent="0.25">
      <c r="A38" s="36" t="s">
        <v>27</v>
      </c>
      <c r="B38" s="37" t="s">
        <v>28</v>
      </c>
      <c r="C38" s="38" t="s">
        <v>29</v>
      </c>
      <c r="D38" s="38" t="s">
        <v>30</v>
      </c>
      <c r="E38" s="61" t="s">
        <v>35</v>
      </c>
      <c r="F38" s="38" t="s">
        <v>293</v>
      </c>
      <c r="G38" s="62">
        <v>43191</v>
      </c>
      <c r="H38" s="62">
        <v>43465</v>
      </c>
      <c r="I38" s="63" t="s">
        <v>32</v>
      </c>
      <c r="J38" s="41" t="s">
        <v>48</v>
      </c>
      <c r="K38" s="63" t="s">
        <v>33</v>
      </c>
      <c r="L38" s="64" t="s">
        <v>36</v>
      </c>
      <c r="M38" s="65" t="s">
        <v>37</v>
      </c>
      <c r="N38" s="43"/>
      <c r="O38" s="44"/>
      <c r="P38" s="43">
        <v>0.4</v>
      </c>
      <c r="Q38" s="44">
        <f>+P38*93%</f>
        <v>0.37200000000000005</v>
      </c>
      <c r="R38" s="43">
        <v>0.3</v>
      </c>
      <c r="S38" s="44"/>
      <c r="T38" s="43">
        <v>0.3</v>
      </c>
      <c r="U38" s="44"/>
      <c r="V38" s="111">
        <f t="shared" si="2"/>
        <v>1</v>
      </c>
      <c r="W38" s="112">
        <f t="shared" si="3"/>
        <v>0.37200000000000005</v>
      </c>
      <c r="X38" s="105" t="s">
        <v>353</v>
      </c>
      <c r="Y38" s="109"/>
    </row>
    <row r="39" spans="1:25" s="10" customFormat="1" ht="99" x14ac:dyDescent="0.25">
      <c r="A39" s="36" t="s">
        <v>27</v>
      </c>
      <c r="B39" s="37" t="s">
        <v>28</v>
      </c>
      <c r="C39" s="38" t="s">
        <v>38</v>
      </c>
      <c r="D39" s="38" t="s">
        <v>30</v>
      </c>
      <c r="E39" s="61" t="s">
        <v>39</v>
      </c>
      <c r="F39" s="38" t="s">
        <v>247</v>
      </c>
      <c r="G39" s="62">
        <v>43282</v>
      </c>
      <c r="H39" s="62">
        <v>43465</v>
      </c>
      <c r="I39" s="63" t="s">
        <v>32</v>
      </c>
      <c r="J39" s="41" t="s">
        <v>48</v>
      </c>
      <c r="K39" s="63" t="s">
        <v>33</v>
      </c>
      <c r="L39" s="64" t="s">
        <v>294</v>
      </c>
      <c r="M39" s="65" t="s">
        <v>42</v>
      </c>
      <c r="N39" s="43"/>
      <c r="O39" s="44"/>
      <c r="P39" s="43"/>
      <c r="Q39" s="44"/>
      <c r="R39" s="43">
        <v>0.5</v>
      </c>
      <c r="S39" s="44"/>
      <c r="T39" s="43">
        <v>0.5</v>
      </c>
      <c r="U39" s="44"/>
      <c r="V39" s="111">
        <v>1</v>
      </c>
      <c r="W39" s="112">
        <v>0</v>
      </c>
      <c r="X39" s="155" t="s">
        <v>256</v>
      </c>
      <c r="Y39" s="109"/>
    </row>
    <row r="40" spans="1:25" s="10" customFormat="1" ht="99" x14ac:dyDescent="0.25">
      <c r="A40" s="36" t="s">
        <v>27</v>
      </c>
      <c r="B40" s="37" t="s">
        <v>28</v>
      </c>
      <c r="C40" s="38" t="s">
        <v>38</v>
      </c>
      <c r="D40" s="38" t="s">
        <v>30</v>
      </c>
      <c r="E40" s="61" t="s">
        <v>295</v>
      </c>
      <c r="F40" s="38" t="s">
        <v>248</v>
      </c>
      <c r="G40" s="62">
        <v>43282</v>
      </c>
      <c r="H40" s="62">
        <v>43465</v>
      </c>
      <c r="I40" s="63" t="s">
        <v>32</v>
      </c>
      <c r="J40" s="41" t="s">
        <v>48</v>
      </c>
      <c r="K40" s="63" t="s">
        <v>33</v>
      </c>
      <c r="L40" s="64" t="s">
        <v>294</v>
      </c>
      <c r="M40" s="65" t="s">
        <v>250</v>
      </c>
      <c r="N40" s="43"/>
      <c r="O40" s="44"/>
      <c r="P40" s="43"/>
      <c r="Q40" s="44"/>
      <c r="R40" s="43">
        <v>0.5</v>
      </c>
      <c r="S40" s="44"/>
      <c r="T40" s="43">
        <v>0.5</v>
      </c>
      <c r="U40" s="44"/>
      <c r="V40" s="111">
        <v>1</v>
      </c>
      <c r="W40" s="112">
        <v>0</v>
      </c>
      <c r="X40" s="155" t="s">
        <v>256</v>
      </c>
      <c r="Y40" s="109"/>
    </row>
    <row r="41" spans="1:25" s="10" customFormat="1" ht="99" x14ac:dyDescent="0.25">
      <c r="A41" s="36" t="s">
        <v>43</v>
      </c>
      <c r="B41" s="37" t="s">
        <v>44</v>
      </c>
      <c r="C41" s="38" t="s">
        <v>29</v>
      </c>
      <c r="D41" s="38" t="s">
        <v>45</v>
      </c>
      <c r="E41" s="38" t="s">
        <v>46</v>
      </c>
      <c r="F41" s="38" t="s">
        <v>47</v>
      </c>
      <c r="G41" s="40">
        <v>43191</v>
      </c>
      <c r="H41" s="40">
        <v>43465</v>
      </c>
      <c r="I41" s="41" t="s">
        <v>32</v>
      </c>
      <c r="J41" s="41" t="s">
        <v>48</v>
      </c>
      <c r="K41" s="41" t="s">
        <v>49</v>
      </c>
      <c r="L41" s="38" t="s">
        <v>50</v>
      </c>
      <c r="M41" s="42" t="s">
        <v>298</v>
      </c>
      <c r="N41" s="43"/>
      <c r="O41" s="44"/>
      <c r="P41" s="43">
        <v>0.3</v>
      </c>
      <c r="Q41" s="44">
        <v>0.25</v>
      </c>
      <c r="R41" s="43">
        <v>0.5</v>
      </c>
      <c r="S41" s="44"/>
      <c r="T41" s="43">
        <v>0.2</v>
      </c>
      <c r="U41" s="44"/>
      <c r="V41" s="111">
        <f t="shared" ref="V41:V48" si="4">+N41+P41+R41+T41</f>
        <v>1</v>
      </c>
      <c r="W41" s="112">
        <f t="shared" ref="W41:W48" si="5">+U41+S41+Q41+O41</f>
        <v>0.25</v>
      </c>
      <c r="X41" s="105" t="s">
        <v>344</v>
      </c>
      <c r="Y41" s="106"/>
    </row>
    <row r="42" spans="1:25" s="10" customFormat="1" ht="99" x14ac:dyDescent="0.25">
      <c r="A42" s="36" t="s">
        <v>43</v>
      </c>
      <c r="B42" s="37" t="s">
        <v>44</v>
      </c>
      <c r="C42" s="38" t="s">
        <v>29</v>
      </c>
      <c r="D42" s="38" t="s">
        <v>45</v>
      </c>
      <c r="E42" s="38" t="s">
        <v>249</v>
      </c>
      <c r="F42" s="38" t="s">
        <v>296</v>
      </c>
      <c r="G42" s="40">
        <v>43191</v>
      </c>
      <c r="H42" s="40">
        <v>43465</v>
      </c>
      <c r="I42" s="41" t="s">
        <v>32</v>
      </c>
      <c r="J42" s="41" t="s">
        <v>48</v>
      </c>
      <c r="K42" s="41" t="s">
        <v>49</v>
      </c>
      <c r="L42" s="38" t="s">
        <v>297</v>
      </c>
      <c r="M42" s="42" t="s">
        <v>299</v>
      </c>
      <c r="N42" s="43"/>
      <c r="O42" s="44"/>
      <c r="P42" s="43">
        <v>0.3</v>
      </c>
      <c r="Q42" s="44">
        <v>2.1818181818181821E-4</v>
      </c>
      <c r="R42" s="43">
        <v>0.5</v>
      </c>
      <c r="S42" s="44"/>
      <c r="T42" s="43">
        <v>0.2</v>
      </c>
      <c r="U42" s="44"/>
      <c r="V42" s="111">
        <f t="shared" si="4"/>
        <v>1</v>
      </c>
      <c r="W42" s="112">
        <f t="shared" si="5"/>
        <v>2.1818181818181821E-4</v>
      </c>
      <c r="X42" s="105" t="s">
        <v>345</v>
      </c>
      <c r="Y42" s="106"/>
    </row>
    <row r="43" spans="1:25" s="22" customFormat="1" ht="89.25" x14ac:dyDescent="0.25">
      <c r="A43" s="36" t="s">
        <v>189</v>
      </c>
      <c r="B43" s="66" t="s">
        <v>190</v>
      </c>
      <c r="C43" s="61" t="s">
        <v>29</v>
      </c>
      <c r="D43" s="38" t="s">
        <v>191</v>
      </c>
      <c r="E43" s="61" t="s">
        <v>300</v>
      </c>
      <c r="F43" s="61" t="s">
        <v>301</v>
      </c>
      <c r="G43" s="62">
        <v>43282</v>
      </c>
      <c r="H43" s="62">
        <v>43465</v>
      </c>
      <c r="I43" s="63" t="s">
        <v>32</v>
      </c>
      <c r="J43" s="63" t="s">
        <v>192</v>
      </c>
      <c r="K43" s="63" t="s">
        <v>193</v>
      </c>
      <c r="L43" s="61" t="s">
        <v>194</v>
      </c>
      <c r="M43" s="42" t="s">
        <v>302</v>
      </c>
      <c r="N43" s="43"/>
      <c r="O43" s="44"/>
      <c r="P43" s="43"/>
      <c r="Q43" s="44"/>
      <c r="R43" s="43">
        <v>0.5</v>
      </c>
      <c r="S43" s="44"/>
      <c r="T43" s="43">
        <v>0.5</v>
      </c>
      <c r="U43" s="44"/>
      <c r="V43" s="111">
        <f t="shared" si="4"/>
        <v>1</v>
      </c>
      <c r="W43" s="112">
        <f t="shared" si="5"/>
        <v>0</v>
      </c>
      <c r="X43" s="105" t="s">
        <v>346</v>
      </c>
      <c r="Y43" s="106"/>
    </row>
    <row r="44" spans="1:25" s="10" customFormat="1" ht="140.25" x14ac:dyDescent="0.25">
      <c r="A44" s="36" t="s">
        <v>189</v>
      </c>
      <c r="B44" s="66" t="s">
        <v>190</v>
      </c>
      <c r="C44" s="61" t="s">
        <v>29</v>
      </c>
      <c r="D44" s="61" t="s">
        <v>191</v>
      </c>
      <c r="E44" s="61" t="s">
        <v>195</v>
      </c>
      <c r="F44" s="38" t="s">
        <v>196</v>
      </c>
      <c r="G44" s="62">
        <v>43282</v>
      </c>
      <c r="H44" s="62">
        <v>43465</v>
      </c>
      <c r="I44" s="63" t="s">
        <v>32</v>
      </c>
      <c r="J44" s="63" t="s">
        <v>192</v>
      </c>
      <c r="K44" s="63" t="s">
        <v>193</v>
      </c>
      <c r="L44" s="61" t="s">
        <v>197</v>
      </c>
      <c r="M44" s="65" t="s">
        <v>198</v>
      </c>
      <c r="N44" s="43"/>
      <c r="O44" s="44"/>
      <c r="P44" s="43"/>
      <c r="Q44" s="44"/>
      <c r="R44" s="43">
        <v>0.5</v>
      </c>
      <c r="S44" s="44"/>
      <c r="T44" s="43">
        <v>0.5</v>
      </c>
      <c r="U44" s="44"/>
      <c r="V44" s="111">
        <f t="shared" si="4"/>
        <v>1</v>
      </c>
      <c r="W44" s="112">
        <f t="shared" si="5"/>
        <v>0</v>
      </c>
      <c r="X44" s="105" t="s">
        <v>347</v>
      </c>
      <c r="Y44" s="106"/>
    </row>
    <row r="45" spans="1:25" s="10" customFormat="1" ht="89.25" x14ac:dyDescent="0.25">
      <c r="A45" s="36" t="s">
        <v>189</v>
      </c>
      <c r="B45" s="66" t="s">
        <v>190</v>
      </c>
      <c r="C45" s="61" t="s">
        <v>29</v>
      </c>
      <c r="D45" s="61" t="s">
        <v>191</v>
      </c>
      <c r="E45" s="61" t="s">
        <v>303</v>
      </c>
      <c r="F45" s="38" t="s">
        <v>305</v>
      </c>
      <c r="G45" s="62">
        <v>43282</v>
      </c>
      <c r="H45" s="62">
        <v>43465</v>
      </c>
      <c r="I45" s="63" t="s">
        <v>32</v>
      </c>
      <c r="J45" s="63" t="s">
        <v>192</v>
      </c>
      <c r="K45" s="63" t="s">
        <v>193</v>
      </c>
      <c r="L45" s="61" t="s">
        <v>197</v>
      </c>
      <c r="M45" s="65" t="s">
        <v>304</v>
      </c>
      <c r="N45" s="43"/>
      <c r="O45" s="44"/>
      <c r="P45" s="43"/>
      <c r="Q45" s="44"/>
      <c r="R45" s="43">
        <v>0.5</v>
      </c>
      <c r="S45" s="44"/>
      <c r="T45" s="43">
        <v>0.5</v>
      </c>
      <c r="U45" s="44"/>
      <c r="V45" s="111">
        <f t="shared" si="4"/>
        <v>1</v>
      </c>
      <c r="W45" s="112">
        <f t="shared" si="5"/>
        <v>0</v>
      </c>
      <c r="X45" s="105" t="s">
        <v>348</v>
      </c>
      <c r="Y45" s="106"/>
    </row>
    <row r="46" spans="1:25" s="10" customFormat="1" ht="99" x14ac:dyDescent="0.25">
      <c r="A46" s="67" t="s">
        <v>199</v>
      </c>
      <c r="B46" s="37" t="s">
        <v>200</v>
      </c>
      <c r="C46" s="38" t="s">
        <v>213</v>
      </c>
      <c r="D46" s="41" t="s">
        <v>201</v>
      </c>
      <c r="E46" s="38" t="s">
        <v>214</v>
      </c>
      <c r="F46" s="38" t="s">
        <v>215</v>
      </c>
      <c r="G46" s="40">
        <v>43282</v>
      </c>
      <c r="H46" s="40">
        <v>43465</v>
      </c>
      <c r="I46" s="41" t="s">
        <v>32</v>
      </c>
      <c r="J46" s="41" t="s">
        <v>192</v>
      </c>
      <c r="K46" s="41" t="s">
        <v>204</v>
      </c>
      <c r="L46" s="41" t="s">
        <v>216</v>
      </c>
      <c r="M46" s="42" t="s">
        <v>306</v>
      </c>
      <c r="N46" s="43"/>
      <c r="O46" s="44"/>
      <c r="P46" s="43"/>
      <c r="Q46" s="44"/>
      <c r="R46" s="43">
        <v>0.5</v>
      </c>
      <c r="S46" s="44"/>
      <c r="T46" s="43">
        <v>0.5</v>
      </c>
      <c r="U46" s="44"/>
      <c r="V46" s="111">
        <f t="shared" si="4"/>
        <v>1</v>
      </c>
      <c r="W46" s="112">
        <f t="shared" si="5"/>
        <v>0</v>
      </c>
      <c r="X46" s="105" t="s">
        <v>354</v>
      </c>
      <c r="Y46" s="106"/>
    </row>
    <row r="47" spans="1:25" s="10" customFormat="1" ht="115.5" x14ac:dyDescent="0.25">
      <c r="A47" s="36" t="s">
        <v>27</v>
      </c>
      <c r="B47" s="37" t="s">
        <v>28</v>
      </c>
      <c r="C47" s="38" t="s">
        <v>62</v>
      </c>
      <c r="D47" s="38" t="s">
        <v>123</v>
      </c>
      <c r="E47" s="39" t="s">
        <v>307</v>
      </c>
      <c r="F47" s="39" t="s">
        <v>237</v>
      </c>
      <c r="G47" s="40">
        <v>43191</v>
      </c>
      <c r="H47" s="40">
        <v>43465</v>
      </c>
      <c r="I47" s="41" t="s">
        <v>32</v>
      </c>
      <c r="J47" s="41" t="s">
        <v>238</v>
      </c>
      <c r="K47" s="41" t="s">
        <v>239</v>
      </c>
      <c r="L47" s="38" t="s">
        <v>240</v>
      </c>
      <c r="M47" s="42" t="s">
        <v>241</v>
      </c>
      <c r="N47" s="43"/>
      <c r="O47" s="44"/>
      <c r="P47" s="43">
        <v>0.25</v>
      </c>
      <c r="Q47" s="44">
        <v>0</v>
      </c>
      <c r="R47" s="43">
        <v>0.25</v>
      </c>
      <c r="S47" s="44"/>
      <c r="T47" s="43">
        <v>0.5</v>
      </c>
      <c r="U47" s="44"/>
      <c r="V47" s="111">
        <f t="shared" si="4"/>
        <v>1</v>
      </c>
      <c r="W47" s="112">
        <f t="shared" si="5"/>
        <v>0</v>
      </c>
      <c r="X47" s="105" t="s">
        <v>319</v>
      </c>
      <c r="Y47" s="106" t="s">
        <v>355</v>
      </c>
    </row>
    <row r="48" spans="1:25" s="10" customFormat="1" ht="132" x14ac:dyDescent="0.25">
      <c r="A48" s="36" t="s">
        <v>27</v>
      </c>
      <c r="B48" s="37" t="s">
        <v>28</v>
      </c>
      <c r="C48" s="38" t="s">
        <v>62</v>
      </c>
      <c r="D48" s="38" t="s">
        <v>30</v>
      </c>
      <c r="E48" s="39" t="s">
        <v>308</v>
      </c>
      <c r="F48" s="39" t="s">
        <v>309</v>
      </c>
      <c r="G48" s="40">
        <v>43191</v>
      </c>
      <c r="H48" s="40">
        <v>43465</v>
      </c>
      <c r="I48" s="41" t="s">
        <v>32</v>
      </c>
      <c r="J48" s="41" t="s">
        <v>238</v>
      </c>
      <c r="K48" s="41" t="s">
        <v>239</v>
      </c>
      <c r="L48" s="38" t="s">
        <v>242</v>
      </c>
      <c r="M48" s="42" t="s">
        <v>243</v>
      </c>
      <c r="N48" s="43"/>
      <c r="O48" s="44"/>
      <c r="P48" s="43">
        <v>0.3</v>
      </c>
      <c r="Q48" s="44">
        <v>0.15</v>
      </c>
      <c r="R48" s="43">
        <v>0.3</v>
      </c>
      <c r="S48" s="44"/>
      <c r="T48" s="43">
        <v>0.4</v>
      </c>
      <c r="U48" s="44"/>
      <c r="V48" s="111">
        <f t="shared" si="4"/>
        <v>1</v>
      </c>
      <c r="W48" s="112">
        <f t="shared" si="5"/>
        <v>0.15</v>
      </c>
      <c r="X48" s="105" t="s">
        <v>324</v>
      </c>
      <c r="Y48" s="106" t="s">
        <v>356</v>
      </c>
    </row>
    <row r="49" spans="1:25" s="10" customFormat="1" ht="83.25" thickBot="1" x14ac:dyDescent="0.3">
      <c r="A49" s="36" t="s">
        <v>43</v>
      </c>
      <c r="B49" s="37" t="s">
        <v>169</v>
      </c>
      <c r="C49" s="38" t="s">
        <v>29</v>
      </c>
      <c r="D49" s="38" t="s">
        <v>45</v>
      </c>
      <c r="E49" s="38" t="s">
        <v>170</v>
      </c>
      <c r="F49" s="38" t="s">
        <v>171</v>
      </c>
      <c r="G49" s="40">
        <v>43101</v>
      </c>
      <c r="H49" s="40">
        <v>43465</v>
      </c>
      <c r="I49" s="41" t="s">
        <v>172</v>
      </c>
      <c r="J49" s="41" t="s">
        <v>173</v>
      </c>
      <c r="K49" s="41" t="s">
        <v>127</v>
      </c>
      <c r="L49" s="38" t="s">
        <v>174</v>
      </c>
      <c r="M49" s="42" t="s">
        <v>175</v>
      </c>
      <c r="N49" s="121">
        <v>0.25</v>
      </c>
      <c r="O49" s="122">
        <v>0.25</v>
      </c>
      <c r="P49" s="117">
        <v>0.25</v>
      </c>
      <c r="Q49" s="118">
        <v>0.25</v>
      </c>
      <c r="R49" s="117">
        <v>0.25</v>
      </c>
      <c r="S49" s="118"/>
      <c r="T49" s="117">
        <v>0.25</v>
      </c>
      <c r="U49" s="118"/>
      <c r="V49" s="119">
        <v>1</v>
      </c>
      <c r="W49" s="120">
        <v>0.5</v>
      </c>
      <c r="X49" s="159" t="s">
        <v>325</v>
      </c>
      <c r="Y49" s="106"/>
    </row>
    <row r="50" spans="1:25" s="10" customFormat="1" ht="82.5" x14ac:dyDescent="0.25">
      <c r="A50" s="36" t="s">
        <v>43</v>
      </c>
      <c r="B50" s="37" t="s">
        <v>169</v>
      </c>
      <c r="C50" s="38" t="s">
        <v>29</v>
      </c>
      <c r="D50" s="38" t="s">
        <v>45</v>
      </c>
      <c r="E50" s="38" t="s">
        <v>176</v>
      </c>
      <c r="F50" s="38" t="s">
        <v>177</v>
      </c>
      <c r="G50" s="40">
        <v>43191</v>
      </c>
      <c r="H50" s="40">
        <v>43465</v>
      </c>
      <c r="I50" s="41" t="s">
        <v>172</v>
      </c>
      <c r="J50" s="41" t="s">
        <v>173</v>
      </c>
      <c r="K50" s="41" t="s">
        <v>127</v>
      </c>
      <c r="L50" s="38" t="s">
        <v>178</v>
      </c>
      <c r="M50" s="42" t="s">
        <v>179</v>
      </c>
      <c r="N50" s="123"/>
      <c r="O50" s="124"/>
      <c r="P50" s="117">
        <v>0.3</v>
      </c>
      <c r="Q50" s="118">
        <v>0.15</v>
      </c>
      <c r="R50" s="117">
        <v>0.3</v>
      </c>
      <c r="S50" s="118"/>
      <c r="T50" s="117">
        <v>0.4</v>
      </c>
      <c r="U50" s="118"/>
      <c r="V50" s="119">
        <v>1</v>
      </c>
      <c r="W50" s="120">
        <v>0.15</v>
      </c>
      <c r="X50" s="159" t="s">
        <v>326</v>
      </c>
      <c r="Y50" s="106"/>
    </row>
    <row r="51" spans="1:25" s="10" customFormat="1" ht="99" x14ac:dyDescent="0.25">
      <c r="A51" s="36" t="s">
        <v>43</v>
      </c>
      <c r="B51" s="37" t="s">
        <v>180</v>
      </c>
      <c r="C51" s="38" t="s">
        <v>62</v>
      </c>
      <c r="D51" s="38" t="s">
        <v>30</v>
      </c>
      <c r="E51" s="38" t="s">
        <v>181</v>
      </c>
      <c r="F51" s="38" t="s">
        <v>182</v>
      </c>
      <c r="G51" s="40">
        <v>43191</v>
      </c>
      <c r="H51" s="40">
        <v>43465</v>
      </c>
      <c r="I51" s="41" t="s">
        <v>172</v>
      </c>
      <c r="J51" s="41" t="s">
        <v>173</v>
      </c>
      <c r="K51" s="41" t="s">
        <v>127</v>
      </c>
      <c r="L51" s="38" t="s">
        <v>183</v>
      </c>
      <c r="M51" s="42" t="s">
        <v>184</v>
      </c>
      <c r="N51" s="117"/>
      <c r="O51" s="118"/>
      <c r="P51" s="117">
        <v>0.3</v>
      </c>
      <c r="Q51" s="118">
        <v>0.3</v>
      </c>
      <c r="R51" s="117">
        <v>0.3</v>
      </c>
      <c r="S51" s="118"/>
      <c r="T51" s="117">
        <v>0.4</v>
      </c>
      <c r="U51" s="118"/>
      <c r="V51" s="119">
        <v>1</v>
      </c>
      <c r="W51" s="120">
        <v>0.3</v>
      </c>
      <c r="X51" s="159" t="s">
        <v>321</v>
      </c>
      <c r="Y51" s="106"/>
    </row>
    <row r="52" spans="1:25" s="10" customFormat="1" ht="102" x14ac:dyDescent="0.25">
      <c r="A52" s="36" t="s">
        <v>43</v>
      </c>
      <c r="B52" s="37" t="s">
        <v>180</v>
      </c>
      <c r="C52" s="38" t="s">
        <v>62</v>
      </c>
      <c r="D52" s="38" t="s">
        <v>30</v>
      </c>
      <c r="E52" s="38" t="s">
        <v>185</v>
      </c>
      <c r="F52" s="38" t="s">
        <v>186</v>
      </c>
      <c r="G52" s="40">
        <v>43191</v>
      </c>
      <c r="H52" s="40">
        <v>43465</v>
      </c>
      <c r="I52" s="41" t="s">
        <v>172</v>
      </c>
      <c r="J52" s="41" t="s">
        <v>173</v>
      </c>
      <c r="K52" s="41" t="s">
        <v>127</v>
      </c>
      <c r="L52" s="38" t="s">
        <v>187</v>
      </c>
      <c r="M52" s="42" t="s">
        <v>188</v>
      </c>
      <c r="N52" s="121"/>
      <c r="O52" s="122"/>
      <c r="P52" s="117">
        <v>0.6</v>
      </c>
      <c r="Q52" s="118">
        <v>1</v>
      </c>
      <c r="R52" s="117">
        <v>0.4</v>
      </c>
      <c r="S52" s="118"/>
      <c r="T52" s="117"/>
      <c r="U52" s="118"/>
      <c r="V52" s="119">
        <v>1</v>
      </c>
      <c r="W52" s="120">
        <v>1</v>
      </c>
      <c r="X52" s="159" t="s">
        <v>327</v>
      </c>
      <c r="Y52" s="106"/>
    </row>
    <row r="53" spans="1:25" s="10" customFormat="1" ht="99.75" thickBot="1" x14ac:dyDescent="0.3">
      <c r="A53" s="67" t="s">
        <v>199</v>
      </c>
      <c r="B53" s="38" t="s">
        <v>200</v>
      </c>
      <c r="C53" s="38" t="s">
        <v>38</v>
      </c>
      <c r="D53" s="41" t="s">
        <v>201</v>
      </c>
      <c r="E53" s="70" t="s">
        <v>202</v>
      </c>
      <c r="F53" s="70" t="s">
        <v>203</v>
      </c>
      <c r="G53" s="40">
        <v>43221</v>
      </c>
      <c r="H53" s="40">
        <v>43465</v>
      </c>
      <c r="I53" s="41" t="s">
        <v>200</v>
      </c>
      <c r="J53" s="41" t="s">
        <v>192</v>
      </c>
      <c r="K53" s="41" t="s">
        <v>204</v>
      </c>
      <c r="L53" s="70" t="s">
        <v>41</v>
      </c>
      <c r="M53" s="71" t="s">
        <v>205</v>
      </c>
      <c r="N53" s="72"/>
      <c r="O53" s="73"/>
      <c r="P53" s="43">
        <v>0.25</v>
      </c>
      <c r="Q53" s="44">
        <v>0</v>
      </c>
      <c r="R53" s="43">
        <v>0.35</v>
      </c>
      <c r="S53" s="44"/>
      <c r="T53" s="43">
        <v>0.4</v>
      </c>
      <c r="U53" s="44"/>
      <c r="V53" s="45">
        <f t="shared" ref="V53:V60" si="6">+N53+P53+R53+T53</f>
        <v>1</v>
      </c>
      <c r="W53" s="46">
        <f t="shared" ref="W53:W60" si="7">+U53+S53+Q53+O53</f>
        <v>0</v>
      </c>
      <c r="X53" s="105" t="s">
        <v>320</v>
      </c>
      <c r="Y53" s="110"/>
    </row>
    <row r="54" spans="1:25" s="10" customFormat="1" ht="99" x14ac:dyDescent="0.25">
      <c r="A54" s="67" t="s">
        <v>199</v>
      </c>
      <c r="B54" s="38" t="s">
        <v>200</v>
      </c>
      <c r="C54" s="38" t="s">
        <v>38</v>
      </c>
      <c r="D54" s="41" t="s">
        <v>201</v>
      </c>
      <c r="E54" s="70" t="s">
        <v>206</v>
      </c>
      <c r="F54" s="70" t="s">
        <v>207</v>
      </c>
      <c r="G54" s="40">
        <v>43221</v>
      </c>
      <c r="H54" s="40">
        <v>43465</v>
      </c>
      <c r="I54" s="41" t="s">
        <v>200</v>
      </c>
      <c r="J54" s="41" t="s">
        <v>192</v>
      </c>
      <c r="K54" s="41" t="s">
        <v>204</v>
      </c>
      <c r="L54" s="70" t="s">
        <v>41</v>
      </c>
      <c r="M54" s="71" t="s">
        <v>208</v>
      </c>
      <c r="N54" s="68"/>
      <c r="O54" s="69"/>
      <c r="P54" s="68">
        <v>0.25</v>
      </c>
      <c r="Q54" s="69">
        <v>0</v>
      </c>
      <c r="R54" s="68">
        <v>0.35</v>
      </c>
      <c r="S54" s="69"/>
      <c r="T54" s="68">
        <v>0.4</v>
      </c>
      <c r="U54" s="69"/>
      <c r="V54" s="74">
        <f t="shared" si="6"/>
        <v>1</v>
      </c>
      <c r="W54" s="75">
        <f t="shared" si="7"/>
        <v>0</v>
      </c>
      <c r="X54" s="105" t="s">
        <v>320</v>
      </c>
      <c r="Y54" s="110"/>
    </row>
    <row r="55" spans="1:25" s="10" customFormat="1" ht="99" x14ac:dyDescent="0.25">
      <c r="A55" s="67" t="s">
        <v>199</v>
      </c>
      <c r="B55" s="38" t="s">
        <v>200</v>
      </c>
      <c r="C55" s="38" t="s">
        <v>38</v>
      </c>
      <c r="D55" s="41" t="s">
        <v>201</v>
      </c>
      <c r="E55" s="70" t="s">
        <v>209</v>
      </c>
      <c r="F55" s="41" t="s">
        <v>210</v>
      </c>
      <c r="G55" s="40">
        <v>43282</v>
      </c>
      <c r="H55" s="40">
        <v>43465</v>
      </c>
      <c r="I55" s="41" t="s">
        <v>200</v>
      </c>
      <c r="J55" s="41" t="s">
        <v>192</v>
      </c>
      <c r="K55" s="41" t="s">
        <v>204</v>
      </c>
      <c r="L55" s="70" t="s">
        <v>211</v>
      </c>
      <c r="M55" s="76" t="s">
        <v>212</v>
      </c>
      <c r="N55" s="43"/>
      <c r="O55" s="44"/>
      <c r="P55" s="43"/>
      <c r="Q55" s="44"/>
      <c r="R55" s="43">
        <v>0.5</v>
      </c>
      <c r="S55" s="44"/>
      <c r="T55" s="43">
        <v>0.5</v>
      </c>
      <c r="U55" s="44"/>
      <c r="V55" s="45">
        <f t="shared" si="6"/>
        <v>1</v>
      </c>
      <c r="W55" s="46">
        <f t="shared" si="7"/>
        <v>0</v>
      </c>
      <c r="X55" s="105" t="s">
        <v>256</v>
      </c>
      <c r="Y55" s="110"/>
    </row>
    <row r="56" spans="1:25" s="10" customFormat="1" ht="99" x14ac:dyDescent="0.25">
      <c r="A56" s="67" t="s">
        <v>199</v>
      </c>
      <c r="B56" s="38" t="s">
        <v>200</v>
      </c>
      <c r="C56" s="38" t="s">
        <v>38</v>
      </c>
      <c r="D56" s="41" t="s">
        <v>201</v>
      </c>
      <c r="E56" s="70" t="s">
        <v>217</v>
      </c>
      <c r="F56" s="41" t="s">
        <v>218</v>
      </c>
      <c r="G56" s="40">
        <v>43282</v>
      </c>
      <c r="H56" s="40">
        <v>43465</v>
      </c>
      <c r="I56" s="41" t="s">
        <v>200</v>
      </c>
      <c r="J56" s="41" t="s">
        <v>192</v>
      </c>
      <c r="K56" s="41" t="s">
        <v>219</v>
      </c>
      <c r="L56" s="70" t="s">
        <v>41</v>
      </c>
      <c r="M56" s="71" t="s">
        <v>310</v>
      </c>
      <c r="N56" s="43"/>
      <c r="O56" s="44"/>
      <c r="P56" s="43"/>
      <c r="Q56" s="44"/>
      <c r="R56" s="43">
        <v>0.5</v>
      </c>
      <c r="S56" s="44"/>
      <c r="T56" s="43">
        <v>0.5</v>
      </c>
      <c r="U56" s="44"/>
      <c r="V56" s="45">
        <f t="shared" si="6"/>
        <v>1</v>
      </c>
      <c r="W56" s="46">
        <f t="shared" si="7"/>
        <v>0</v>
      </c>
      <c r="X56" s="160"/>
      <c r="Y56" s="110"/>
    </row>
    <row r="57" spans="1:25" s="10" customFormat="1" ht="99" x14ac:dyDescent="0.25">
      <c r="A57" s="67" t="s">
        <v>199</v>
      </c>
      <c r="B57" s="38" t="s">
        <v>200</v>
      </c>
      <c r="C57" s="38" t="s">
        <v>38</v>
      </c>
      <c r="D57" s="41" t="s">
        <v>201</v>
      </c>
      <c r="E57" s="70" t="s">
        <v>220</v>
      </c>
      <c r="F57" s="41" t="s">
        <v>221</v>
      </c>
      <c r="G57" s="40">
        <v>43282</v>
      </c>
      <c r="H57" s="40">
        <v>43465</v>
      </c>
      <c r="I57" s="41" t="s">
        <v>200</v>
      </c>
      <c r="J57" s="41" t="s">
        <v>192</v>
      </c>
      <c r="K57" s="41" t="s">
        <v>219</v>
      </c>
      <c r="L57" s="70" t="s">
        <v>41</v>
      </c>
      <c r="M57" s="71" t="s">
        <v>311</v>
      </c>
      <c r="N57" s="43"/>
      <c r="O57" s="44"/>
      <c r="P57" s="43"/>
      <c r="Q57" s="44"/>
      <c r="R57" s="43">
        <v>0.5</v>
      </c>
      <c r="S57" s="44"/>
      <c r="T57" s="43">
        <v>0.5</v>
      </c>
      <c r="U57" s="44"/>
      <c r="V57" s="45">
        <f t="shared" si="6"/>
        <v>1</v>
      </c>
      <c r="W57" s="46">
        <f t="shared" si="7"/>
        <v>0</v>
      </c>
      <c r="X57" s="160"/>
      <c r="Y57" s="110"/>
    </row>
    <row r="58" spans="1:25" s="10" customFormat="1" ht="99" x14ac:dyDescent="0.25">
      <c r="A58" s="67" t="s">
        <v>199</v>
      </c>
      <c r="B58" s="38" t="s">
        <v>200</v>
      </c>
      <c r="C58" s="38" t="s">
        <v>38</v>
      </c>
      <c r="D58" s="41" t="s">
        <v>201</v>
      </c>
      <c r="E58" s="70" t="s">
        <v>222</v>
      </c>
      <c r="F58" s="41" t="s">
        <v>40</v>
      </c>
      <c r="G58" s="40">
        <v>43191</v>
      </c>
      <c r="H58" s="40">
        <v>43465</v>
      </c>
      <c r="I58" s="41" t="s">
        <v>200</v>
      </c>
      <c r="J58" s="41" t="s">
        <v>192</v>
      </c>
      <c r="K58" s="41" t="s">
        <v>219</v>
      </c>
      <c r="L58" s="70" t="s">
        <v>41</v>
      </c>
      <c r="M58" s="71" t="s">
        <v>312</v>
      </c>
      <c r="N58" s="43"/>
      <c r="O58" s="44"/>
      <c r="P58" s="43">
        <v>0.25</v>
      </c>
      <c r="Q58" s="44">
        <v>0</v>
      </c>
      <c r="R58" s="43">
        <v>0.35</v>
      </c>
      <c r="S58" s="44"/>
      <c r="T58" s="43">
        <v>0.4</v>
      </c>
      <c r="U58" s="44"/>
      <c r="V58" s="45">
        <f t="shared" si="6"/>
        <v>1</v>
      </c>
      <c r="W58" s="46">
        <f t="shared" si="7"/>
        <v>0</v>
      </c>
      <c r="X58" s="161" t="s">
        <v>357</v>
      </c>
      <c r="Y58" s="110" t="s">
        <v>358</v>
      </c>
    </row>
    <row r="59" spans="1:25" s="10" customFormat="1" ht="99" x14ac:dyDescent="0.25">
      <c r="A59" s="67" t="s">
        <v>199</v>
      </c>
      <c r="B59" s="38" t="s">
        <v>200</v>
      </c>
      <c r="C59" s="38" t="s">
        <v>38</v>
      </c>
      <c r="D59" s="41" t="s">
        <v>201</v>
      </c>
      <c r="E59" s="70" t="s">
        <v>223</v>
      </c>
      <c r="F59" s="41" t="s">
        <v>224</v>
      </c>
      <c r="G59" s="40">
        <v>43374</v>
      </c>
      <c r="H59" s="40">
        <v>43465</v>
      </c>
      <c r="I59" s="41" t="s">
        <v>200</v>
      </c>
      <c r="J59" s="41" t="s">
        <v>192</v>
      </c>
      <c r="K59" s="41" t="s">
        <v>219</v>
      </c>
      <c r="L59" s="70" t="s">
        <v>41</v>
      </c>
      <c r="M59" s="76" t="s">
        <v>225</v>
      </c>
      <c r="N59" s="43"/>
      <c r="O59" s="44"/>
      <c r="P59" s="43"/>
      <c r="Q59" s="44"/>
      <c r="R59" s="43"/>
      <c r="S59" s="44"/>
      <c r="T59" s="43">
        <v>1</v>
      </c>
      <c r="U59" s="44"/>
      <c r="V59" s="45">
        <f t="shared" si="6"/>
        <v>1</v>
      </c>
      <c r="W59" s="46">
        <f t="shared" si="7"/>
        <v>0</v>
      </c>
      <c r="X59" s="160"/>
      <c r="Y59" s="110"/>
    </row>
    <row r="60" spans="1:25" s="10" customFormat="1" ht="99" x14ac:dyDescent="0.25">
      <c r="A60" s="67" t="s">
        <v>199</v>
      </c>
      <c r="B60" s="38" t="s">
        <v>200</v>
      </c>
      <c r="C60" s="38" t="s">
        <v>38</v>
      </c>
      <c r="D60" s="41" t="s">
        <v>201</v>
      </c>
      <c r="E60" s="70" t="s">
        <v>313</v>
      </c>
      <c r="F60" s="41" t="s">
        <v>226</v>
      </c>
      <c r="G60" s="40">
        <v>43282</v>
      </c>
      <c r="H60" s="40">
        <v>43465</v>
      </c>
      <c r="I60" s="41" t="s">
        <v>200</v>
      </c>
      <c r="J60" s="41" t="s">
        <v>192</v>
      </c>
      <c r="K60" s="41" t="s">
        <v>219</v>
      </c>
      <c r="L60" s="70" t="s">
        <v>227</v>
      </c>
      <c r="M60" s="76" t="s">
        <v>228</v>
      </c>
      <c r="N60" s="43"/>
      <c r="O60" s="44"/>
      <c r="P60" s="43"/>
      <c r="Q60" s="44"/>
      <c r="R60" s="43">
        <v>0.5</v>
      </c>
      <c r="S60" s="44"/>
      <c r="T60" s="43">
        <v>0.5</v>
      </c>
      <c r="U60" s="44"/>
      <c r="V60" s="45">
        <f t="shared" si="6"/>
        <v>1</v>
      </c>
      <c r="W60" s="46">
        <f t="shared" si="7"/>
        <v>0</v>
      </c>
      <c r="X60" s="160"/>
      <c r="Y60" s="110"/>
    </row>
    <row r="61" spans="1:25" s="10" customFormat="1" ht="66" x14ac:dyDescent="0.25">
      <c r="A61" s="36" t="s">
        <v>43</v>
      </c>
      <c r="B61" s="37" t="s">
        <v>139</v>
      </c>
      <c r="C61" s="38" t="s">
        <v>29</v>
      </c>
      <c r="D61" s="38" t="s">
        <v>45</v>
      </c>
      <c r="E61" s="38" t="s">
        <v>140</v>
      </c>
      <c r="F61" s="39" t="s">
        <v>141</v>
      </c>
      <c r="G61" s="40">
        <v>43193</v>
      </c>
      <c r="H61" s="40">
        <v>43465</v>
      </c>
      <c r="I61" s="41" t="s">
        <v>142</v>
      </c>
      <c r="J61" s="41" t="s">
        <v>143</v>
      </c>
      <c r="K61" s="41" t="s">
        <v>127</v>
      </c>
      <c r="L61" s="38" t="s">
        <v>294</v>
      </c>
      <c r="M61" s="42" t="s">
        <v>314</v>
      </c>
      <c r="N61" s="101"/>
      <c r="O61" s="44"/>
      <c r="P61" s="102">
        <v>0.5</v>
      </c>
      <c r="Q61" s="44">
        <v>0.35</v>
      </c>
      <c r="R61" s="43">
        <v>0.25</v>
      </c>
      <c r="S61" s="44"/>
      <c r="T61" s="43">
        <v>0.25</v>
      </c>
      <c r="U61" s="44"/>
      <c r="V61" s="45">
        <f t="shared" ref="V61:V68" si="8">+N61+P61+R61+T61</f>
        <v>1</v>
      </c>
      <c r="W61" s="46">
        <f t="shared" ref="W61:W68" si="9">+U61+S61+Q61+O61</f>
        <v>0.35</v>
      </c>
      <c r="X61" s="162" t="s">
        <v>328</v>
      </c>
      <c r="Y61" s="106"/>
    </row>
    <row r="62" spans="1:25" s="10" customFormat="1" ht="132" x14ac:dyDescent="0.25">
      <c r="A62" s="36" t="s">
        <v>43</v>
      </c>
      <c r="B62" s="37" t="s">
        <v>139</v>
      </c>
      <c r="C62" s="38" t="s">
        <v>29</v>
      </c>
      <c r="D62" s="38" t="s">
        <v>45</v>
      </c>
      <c r="E62" s="38" t="s">
        <v>144</v>
      </c>
      <c r="F62" s="39" t="s">
        <v>315</v>
      </c>
      <c r="G62" s="40">
        <v>43101</v>
      </c>
      <c r="H62" s="40">
        <v>43465</v>
      </c>
      <c r="I62" s="41" t="s">
        <v>142</v>
      </c>
      <c r="J62" s="41" t="s">
        <v>143</v>
      </c>
      <c r="K62" s="41" t="s">
        <v>127</v>
      </c>
      <c r="L62" s="38" t="s">
        <v>145</v>
      </c>
      <c r="M62" s="42" t="s">
        <v>146</v>
      </c>
      <c r="N62" s="102">
        <v>0.25</v>
      </c>
      <c r="O62" s="44">
        <v>0.2475</v>
      </c>
      <c r="P62" s="102">
        <v>0.25</v>
      </c>
      <c r="Q62" s="44">
        <v>0.24909999999999999</v>
      </c>
      <c r="R62" s="43">
        <v>0.25</v>
      </c>
      <c r="S62" s="44"/>
      <c r="T62" s="43">
        <v>0.25</v>
      </c>
      <c r="U62" s="44"/>
      <c r="V62" s="45">
        <f t="shared" si="8"/>
        <v>1</v>
      </c>
      <c r="W62" s="46">
        <f t="shared" si="9"/>
        <v>0.49659999999999999</v>
      </c>
      <c r="X62" s="162" t="s">
        <v>359</v>
      </c>
      <c r="Y62" s="106"/>
    </row>
    <row r="63" spans="1:25" s="10" customFormat="1" ht="132" x14ac:dyDescent="0.25">
      <c r="A63" s="36" t="s">
        <v>43</v>
      </c>
      <c r="B63" s="37" t="s">
        <v>139</v>
      </c>
      <c r="C63" s="38" t="s">
        <v>29</v>
      </c>
      <c r="D63" s="38" t="s">
        <v>45</v>
      </c>
      <c r="E63" s="38" t="s">
        <v>147</v>
      </c>
      <c r="F63" s="39" t="s">
        <v>148</v>
      </c>
      <c r="G63" s="40">
        <v>43101</v>
      </c>
      <c r="H63" s="40">
        <v>43465</v>
      </c>
      <c r="I63" s="41" t="s">
        <v>142</v>
      </c>
      <c r="J63" s="41" t="s">
        <v>143</v>
      </c>
      <c r="K63" s="41" t="s">
        <v>127</v>
      </c>
      <c r="L63" s="38" t="s">
        <v>316</v>
      </c>
      <c r="M63" s="42" t="s">
        <v>149</v>
      </c>
      <c r="N63" s="102">
        <v>0.25</v>
      </c>
      <c r="O63" s="44">
        <v>0.25</v>
      </c>
      <c r="P63" s="102">
        <v>0.25</v>
      </c>
      <c r="Q63" s="44">
        <v>0.25</v>
      </c>
      <c r="R63" s="43">
        <v>0.25</v>
      </c>
      <c r="S63" s="44"/>
      <c r="T63" s="43">
        <v>0.25</v>
      </c>
      <c r="U63" s="44"/>
      <c r="V63" s="45">
        <f t="shared" si="8"/>
        <v>1</v>
      </c>
      <c r="W63" s="46">
        <f t="shared" si="9"/>
        <v>0.5</v>
      </c>
      <c r="X63" s="162" t="s">
        <v>360</v>
      </c>
      <c r="Y63" s="106"/>
    </row>
    <row r="64" spans="1:25" s="10" customFormat="1" ht="115.5" x14ac:dyDescent="0.25">
      <c r="A64" s="36" t="s">
        <v>43</v>
      </c>
      <c r="B64" s="37" t="s">
        <v>139</v>
      </c>
      <c r="C64" s="38" t="s">
        <v>29</v>
      </c>
      <c r="D64" s="38" t="s">
        <v>45</v>
      </c>
      <c r="E64" s="38" t="s">
        <v>150</v>
      </c>
      <c r="F64" s="39" t="s">
        <v>151</v>
      </c>
      <c r="G64" s="40">
        <v>43101</v>
      </c>
      <c r="H64" s="40">
        <v>43465</v>
      </c>
      <c r="I64" s="41" t="s">
        <v>142</v>
      </c>
      <c r="J64" s="41" t="s">
        <v>143</v>
      </c>
      <c r="K64" s="41" t="s">
        <v>127</v>
      </c>
      <c r="L64" s="38" t="s">
        <v>152</v>
      </c>
      <c r="M64" s="42" t="s">
        <v>153</v>
      </c>
      <c r="N64" s="102">
        <v>0.25</v>
      </c>
      <c r="O64" s="44">
        <v>0.24729999999999999</v>
      </c>
      <c r="P64" s="102">
        <v>0.25</v>
      </c>
      <c r="Q64" s="44">
        <v>0.23369999999999999</v>
      </c>
      <c r="R64" s="43">
        <v>0.25</v>
      </c>
      <c r="S64" s="44"/>
      <c r="T64" s="43">
        <v>0.25</v>
      </c>
      <c r="U64" s="44"/>
      <c r="V64" s="45">
        <f t="shared" si="8"/>
        <v>1</v>
      </c>
      <c r="W64" s="46">
        <f t="shared" si="9"/>
        <v>0.48099999999999998</v>
      </c>
      <c r="X64" s="162" t="s">
        <v>362</v>
      </c>
      <c r="Y64" s="106"/>
    </row>
    <row r="65" spans="1:25" s="10" customFormat="1" ht="66" x14ac:dyDescent="0.25">
      <c r="A65" s="36" t="s">
        <v>43</v>
      </c>
      <c r="B65" s="37" t="s">
        <v>139</v>
      </c>
      <c r="C65" s="38" t="s">
        <v>29</v>
      </c>
      <c r="D65" s="38" t="s">
        <v>45</v>
      </c>
      <c r="E65" s="38" t="s">
        <v>154</v>
      </c>
      <c r="F65" s="39" t="s">
        <v>155</v>
      </c>
      <c r="G65" s="40">
        <v>43101</v>
      </c>
      <c r="H65" s="40">
        <v>43465</v>
      </c>
      <c r="I65" s="41" t="s">
        <v>142</v>
      </c>
      <c r="J65" s="41" t="s">
        <v>143</v>
      </c>
      <c r="K65" s="41" t="s">
        <v>127</v>
      </c>
      <c r="L65" s="38" t="s">
        <v>156</v>
      </c>
      <c r="M65" s="42" t="s">
        <v>157</v>
      </c>
      <c r="N65" s="102">
        <v>0.25</v>
      </c>
      <c r="O65" s="44">
        <v>0.25</v>
      </c>
      <c r="P65" s="102">
        <v>0.25</v>
      </c>
      <c r="Q65" s="44">
        <v>0.23069999999999999</v>
      </c>
      <c r="R65" s="43">
        <v>0.25</v>
      </c>
      <c r="S65" s="44"/>
      <c r="T65" s="43">
        <v>0.25</v>
      </c>
      <c r="U65" s="44"/>
      <c r="V65" s="45">
        <f t="shared" si="8"/>
        <v>1</v>
      </c>
      <c r="W65" s="46">
        <f t="shared" si="9"/>
        <v>0.48070000000000002</v>
      </c>
      <c r="X65" s="162" t="s">
        <v>361</v>
      </c>
      <c r="Y65" s="106"/>
    </row>
    <row r="66" spans="1:25" s="10" customFormat="1" ht="66" x14ac:dyDescent="0.25">
      <c r="A66" s="77" t="s">
        <v>158</v>
      </c>
      <c r="B66" s="78" t="s">
        <v>158</v>
      </c>
      <c r="C66" s="79" t="s">
        <v>29</v>
      </c>
      <c r="D66" s="79" t="s">
        <v>45</v>
      </c>
      <c r="E66" s="79" t="s">
        <v>167</v>
      </c>
      <c r="F66" s="79" t="s">
        <v>159</v>
      </c>
      <c r="G66" s="80">
        <v>43282</v>
      </c>
      <c r="H66" s="80">
        <v>43465</v>
      </c>
      <c r="I66" s="81" t="s">
        <v>160</v>
      </c>
      <c r="J66" s="81" t="s">
        <v>161</v>
      </c>
      <c r="K66" s="81" t="s">
        <v>127</v>
      </c>
      <c r="L66" s="79" t="s">
        <v>162</v>
      </c>
      <c r="M66" s="82" t="s">
        <v>317</v>
      </c>
      <c r="N66" s="83"/>
      <c r="O66" s="84"/>
      <c r="P66" s="83"/>
      <c r="Q66" s="84"/>
      <c r="R66" s="83">
        <v>0.5</v>
      </c>
      <c r="S66" s="84"/>
      <c r="T66" s="83">
        <v>0.5</v>
      </c>
      <c r="U66" s="84"/>
      <c r="V66" s="85">
        <f t="shared" si="8"/>
        <v>1</v>
      </c>
      <c r="W66" s="86">
        <f t="shared" si="9"/>
        <v>0</v>
      </c>
      <c r="X66" s="156"/>
      <c r="Y66" s="107"/>
    </row>
    <row r="67" spans="1:25" s="10" customFormat="1" ht="66" x14ac:dyDescent="0.25">
      <c r="A67" s="77" t="s">
        <v>158</v>
      </c>
      <c r="B67" s="78" t="s">
        <v>158</v>
      </c>
      <c r="C67" s="79" t="s">
        <v>29</v>
      </c>
      <c r="D67" s="79" t="s">
        <v>45</v>
      </c>
      <c r="E67" s="79" t="s">
        <v>167</v>
      </c>
      <c r="F67" s="79" t="s">
        <v>163</v>
      </c>
      <c r="G67" s="80">
        <v>43282</v>
      </c>
      <c r="H67" s="80">
        <v>43465</v>
      </c>
      <c r="I67" s="81" t="s">
        <v>160</v>
      </c>
      <c r="J67" s="81" t="s">
        <v>161</v>
      </c>
      <c r="K67" s="81" t="s">
        <v>127</v>
      </c>
      <c r="L67" s="79" t="s">
        <v>164</v>
      </c>
      <c r="M67" s="82" t="s">
        <v>165</v>
      </c>
      <c r="N67" s="83"/>
      <c r="O67" s="84"/>
      <c r="P67" s="83"/>
      <c r="Q67" s="84"/>
      <c r="R67" s="83">
        <v>0.5</v>
      </c>
      <c r="S67" s="84"/>
      <c r="T67" s="83">
        <v>0.5</v>
      </c>
      <c r="U67" s="84"/>
      <c r="V67" s="85">
        <f t="shared" si="8"/>
        <v>1</v>
      </c>
      <c r="W67" s="86">
        <f t="shared" si="9"/>
        <v>0</v>
      </c>
      <c r="X67" s="156"/>
      <c r="Y67" s="107"/>
    </row>
    <row r="68" spans="1:25" s="10" customFormat="1" ht="66.75" thickBot="1" x14ac:dyDescent="0.3">
      <c r="A68" s="87" t="s">
        <v>158</v>
      </c>
      <c r="B68" s="88" t="s">
        <v>158</v>
      </c>
      <c r="C68" s="89" t="s">
        <v>29</v>
      </c>
      <c r="D68" s="89" t="s">
        <v>45</v>
      </c>
      <c r="E68" s="89" t="s">
        <v>167</v>
      </c>
      <c r="F68" s="89" t="s">
        <v>166</v>
      </c>
      <c r="G68" s="90">
        <v>43282</v>
      </c>
      <c r="H68" s="90">
        <v>43465</v>
      </c>
      <c r="I68" s="91" t="s">
        <v>160</v>
      </c>
      <c r="J68" s="91" t="s">
        <v>161</v>
      </c>
      <c r="K68" s="91" t="s">
        <v>127</v>
      </c>
      <c r="L68" s="89" t="s">
        <v>168</v>
      </c>
      <c r="M68" s="92" t="s">
        <v>318</v>
      </c>
      <c r="N68" s="93"/>
      <c r="O68" s="94"/>
      <c r="P68" s="93"/>
      <c r="Q68" s="94"/>
      <c r="R68" s="93">
        <v>0.5</v>
      </c>
      <c r="S68" s="94"/>
      <c r="T68" s="95">
        <v>0.5</v>
      </c>
      <c r="U68" s="94"/>
      <c r="V68" s="96">
        <f t="shared" si="8"/>
        <v>1</v>
      </c>
      <c r="W68" s="97">
        <f t="shared" si="9"/>
        <v>0</v>
      </c>
      <c r="X68" s="157"/>
      <c r="Y68" s="108"/>
    </row>
  </sheetData>
  <protectedRanges>
    <protectedRange sqref="D53" name="Rango1"/>
    <protectedRange sqref="D45:D52 D68 D38 D40" name="Rango1_3"/>
    <protectedRange sqref="E49" name="Rango1_5"/>
  </protectedRanges>
  <autoFilter ref="A8:Y68"/>
  <sortState ref="A9:AE68">
    <sortCondition ref="I9:I68"/>
  </sortState>
  <mergeCells count="29">
    <mergeCell ref="B6:B8"/>
    <mergeCell ref="E6:E8"/>
    <mergeCell ref="A1:C3"/>
    <mergeCell ref="D1:Y3"/>
    <mergeCell ref="A4:C5"/>
    <mergeCell ref="J5:M5"/>
    <mergeCell ref="W5:X5"/>
    <mergeCell ref="L6:M6"/>
    <mergeCell ref="N6:X6"/>
    <mergeCell ref="Y6:Y8"/>
    <mergeCell ref="G7:G8"/>
    <mergeCell ref="H7:H8"/>
    <mergeCell ref="I7:I8"/>
    <mergeCell ref="J7:J8"/>
    <mergeCell ref="T7:U7"/>
    <mergeCell ref="V7:W7"/>
    <mergeCell ref="X7:X8"/>
    <mergeCell ref="C6:C8"/>
    <mergeCell ref="D6:D8"/>
    <mergeCell ref="K7:K8"/>
    <mergeCell ref="L7:L8"/>
    <mergeCell ref="M7:M8"/>
    <mergeCell ref="N7:O7"/>
    <mergeCell ref="P7:Q7"/>
    <mergeCell ref="R7:S7"/>
    <mergeCell ref="F6:F8"/>
    <mergeCell ref="G6:H6"/>
    <mergeCell ref="I6:K6"/>
    <mergeCell ref="A6:A8"/>
  </mergeCells>
  <dataValidations count="2">
    <dataValidation type="list" allowBlank="1" showInputMessage="1" showErrorMessage="1" sqref="Y5">
      <formula1>#REF!</formula1>
    </dataValidation>
    <dataValidation type="list" allowBlank="1" showInputMessage="1" showErrorMessage="1" promptTitle="POLÍTICA DE DES. ADMINISTRATIVO" prompt="Seleccione Política de Desarrollo Administrativo" sqref="B45:B48 B50:B52">
      <formula1>#REF!</formula1>
    </dataValidation>
  </dataValidations>
  <printOptions horizontalCentered="1"/>
  <pageMargins left="0.51181102362204722" right="0.31496062992125984" top="0.74803149606299213" bottom="0.94488188976377963" header="0.31496062992125984" footer="0.31496062992125984"/>
  <pageSetup paperSize="5" scale="43" orientation="landscape" r:id="rId1"/>
  <headerFooter>
    <oddFooter>&amp;L&amp;"Arial Narrow,Normal"&amp;9Código: G1-S1-FO-13
Versión: 06&amp;C&amp;"Arial Narrow,Normal"&amp;9Vigencia: 13/01/2017&amp;R&amp;"Arial Narrow,Normal"&amp;9Página: &amp;P de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'[1]Listas desplegables'!#REF!</xm:f>
          </x14:formula1>
          <xm:sqref>E49 C45:D53 D68 D38 D40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Acción orden PROCESOS</vt:lpstr>
      <vt:lpstr>'Plan Acción orden PROCESOS'!Área_de_impresión</vt:lpstr>
      <vt:lpstr>'Plan Acción orden PROCESOS'!Títulos_a_imprimir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2018-06-14T14:10:10Z</cp:lastPrinted>
  <dcterms:created xsi:type="dcterms:W3CDTF">2018-06-01T14:43:19Z</dcterms:created>
  <dcterms:modified xsi:type="dcterms:W3CDTF">2018-07-26T19:28:35Z</dcterms:modified>
</cp:coreProperties>
</file>