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drawings/drawing6.xml" ContentType="application/vnd.openxmlformats-officedocument.drawing+xml"/>
  <Override PartName="/xl/charts/chart7.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harts/chart8.xml" ContentType="application/vnd.openxmlformats-officedocument.drawingml.chart+xml"/>
  <Override PartName="/xl/charts/style1.xml" ContentType="application/vnd.ms-office.chartstyle+xml"/>
  <Override PartName="/xl/charts/colors1.xml" ContentType="application/vnd.ms-office.chartcolorstyle+xml"/>
  <Override PartName="/xl/charts/chart9.xml" ContentType="application/vnd.openxmlformats-officedocument.drawingml.chart+xml"/>
  <Override PartName="/xl/charts/style2.xml" ContentType="application/vnd.ms-office.chartstyle+xml"/>
  <Override PartName="/xl/charts/colors2.xml" ContentType="application/vnd.ms-office.chartcolorstyle+xml"/>
  <Override PartName="/xl/charts/chart10.xml" ContentType="application/vnd.openxmlformats-officedocument.drawingml.chart+xml"/>
  <Override PartName="/xl/charts/style3.xml" ContentType="application/vnd.ms-office.chartstyle+xml"/>
  <Override PartName="/xl/charts/colors3.xml" ContentType="application/vnd.ms-office.chartcolorstyle+xml"/>
  <Override PartName="/xl/charts/chart11.xml" ContentType="application/vnd.openxmlformats-officedocument.drawingml.chart+xml"/>
  <Override PartName="/xl/charts/style4.xml" ContentType="application/vnd.ms-office.chartstyle+xml"/>
  <Override PartName="/xl/charts/colors4.xml" ContentType="application/vnd.ms-office.chartcolorstyle+xml"/>
  <Override PartName="/xl/charts/chart12.xml" ContentType="application/vnd.openxmlformats-officedocument.drawingml.chart+xml"/>
  <Override PartName="/xl/charts/style5.xml" ContentType="application/vnd.ms-office.chartstyle+xml"/>
  <Override PartName="/xl/charts/colors5.xml" ContentType="application/vnd.ms-office.chartcolorstyle+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Users\diana.cardenas\Downloads\"/>
    </mc:Choice>
  </mc:AlternateContent>
  <bookViews>
    <workbookView xWindow="0" yWindow="0" windowWidth="28800" windowHeight="12435" firstSheet="8" activeTab="8"/>
  </bookViews>
  <sheets>
    <sheet name="MAYO30" sheetId="5" state="hidden" r:id="rId1"/>
    <sheet name="Seg Gral" sheetId="6" state="hidden" r:id="rId2"/>
    <sheet name="Of Planeación" sheetId="8" state="hidden" r:id="rId3"/>
    <sheet name="D Tránsito" sheetId="9" state="hidden" r:id="rId4"/>
    <sheet name="D Concesiones" sheetId="11" state="hidden" r:id="rId5"/>
    <sheet name="Delegadas" sheetId="12" state="hidden" r:id="rId6"/>
    <sheet name="Compartidos" sheetId="14" state="hidden" r:id="rId7"/>
    <sheet name="IUIT" sheetId="13" state="hidden" r:id="rId8"/>
    <sheet name="CORTE 30 DE MARZO 2018" sheetId="19" r:id="rId9"/>
    <sheet name="Gráficos" sheetId="21" r:id="rId10"/>
    <sheet name="POR ÀREAS" sheetId="25" r:id="rId11"/>
    <sheet name="Connotación " sheetId="26" r:id="rId12"/>
    <sheet name="MESAS DE TRABAJO" sheetId="28" r:id="rId13"/>
    <sheet name="correo solicInformac jun17" sheetId="20" state="hidden" r:id="rId14"/>
  </sheets>
  <definedNames>
    <definedName name="_xlnm._FilterDatabase" localSheetId="6" hidden="1">Compartidos!$A$1:$G$14</definedName>
    <definedName name="_xlnm._FilterDatabase" localSheetId="8" hidden="1">'CORTE 30 DE MARZO 2018'!$A$7:$G$520</definedName>
    <definedName name="_xlnm._FilterDatabase" localSheetId="4" hidden="1">'D Concesiones'!$A$4:$G$6</definedName>
    <definedName name="_xlnm._FilterDatabase" localSheetId="3" hidden="1">'D Tránsito'!$A$4:$G$15</definedName>
    <definedName name="_xlnm._FilterDatabase" localSheetId="5" hidden="1">Delegadas!$A$1:$G$14</definedName>
    <definedName name="_xlnm._FilterDatabase" localSheetId="7" hidden="1">IUIT!$B$3:$B$22</definedName>
    <definedName name="_xlnm._FilterDatabase" localSheetId="0" hidden="1">MAYO30!$A$4:$G$93</definedName>
    <definedName name="_xlnm._FilterDatabase" localSheetId="2" hidden="1">'Of Planeación'!$A$2:$G$23</definedName>
    <definedName name="_xlnm.Print_Area" localSheetId="8">'CORTE 30 DE MARZO 2018'!$A$7:$F$145</definedName>
    <definedName name="_xlnm.Print_Titles" localSheetId="6">Compartidos!$1:$1</definedName>
    <definedName name="_xlnm.Print_Titles" localSheetId="8">'CORTE 30 DE MARZO 2018'!$7:$7</definedName>
    <definedName name="_xlnm.Print_Titles" localSheetId="4">'D Concesiones'!$4:$4</definedName>
    <definedName name="_xlnm.Print_Titles" localSheetId="3">'D Tránsito'!$4:$4</definedName>
    <definedName name="_xlnm.Print_Titles" localSheetId="5">Delegadas!$1:$1</definedName>
    <definedName name="_xlnm.Print_Titles" localSheetId="0">MAYO30!$4:$4</definedName>
    <definedName name="_xlnm.Print_Titles" localSheetId="2">'Of Planeación'!#REF!</definedName>
  </definedNames>
  <calcPr calcId="152511"/>
</workbook>
</file>

<file path=xl/calcChain.xml><?xml version="1.0" encoding="utf-8"?>
<calcChain xmlns="http://schemas.openxmlformats.org/spreadsheetml/2006/main">
  <c r="E41" i="26" l="1"/>
  <c r="E17" i="26"/>
  <c r="E23" i="26"/>
  <c r="E29" i="26"/>
  <c r="E35" i="26"/>
  <c r="E11" i="26"/>
  <c r="E5" i="26"/>
  <c r="F27" i="25"/>
  <c r="E28" i="25"/>
  <c r="D28" i="25"/>
  <c r="C28" i="25"/>
  <c r="G27" i="25"/>
  <c r="F25" i="25"/>
  <c r="F23" i="25"/>
  <c r="F22" i="25"/>
  <c r="F20" i="25"/>
  <c r="F21" i="25"/>
  <c r="F26" i="25"/>
  <c r="G26" i="25" s="1"/>
  <c r="F11" i="25"/>
  <c r="F12" i="25"/>
  <c r="F13" i="25"/>
  <c r="F14" i="25"/>
  <c r="F16" i="25"/>
  <c r="F17" i="25"/>
  <c r="F18" i="25"/>
  <c r="F15" i="25"/>
  <c r="F9" i="25"/>
  <c r="F10" i="25"/>
  <c r="F8" i="25"/>
  <c r="F4" i="25"/>
  <c r="F5" i="25"/>
  <c r="F6" i="25"/>
  <c r="F7" i="25"/>
  <c r="F3" i="25"/>
  <c r="F46" i="21"/>
  <c r="E47" i="21"/>
  <c r="D47" i="21"/>
  <c r="C47" i="21"/>
  <c r="E11" i="21"/>
  <c r="D11" i="21"/>
  <c r="C11" i="21"/>
  <c r="F10" i="21"/>
  <c r="F6" i="21"/>
  <c r="F5" i="21"/>
  <c r="F28" i="25" l="1"/>
  <c r="G11" i="25"/>
  <c r="G8" i="25"/>
  <c r="G15" i="25"/>
  <c r="G20" i="25"/>
  <c r="G3" i="25"/>
  <c r="F307" i="19"/>
  <c r="B81" i="21" l="1"/>
  <c r="F45" i="21"/>
  <c r="F44" i="21"/>
  <c r="F43" i="21"/>
  <c r="F42" i="21"/>
  <c r="F41" i="21"/>
  <c r="F9" i="21"/>
  <c r="F8" i="21"/>
  <c r="F7" i="21"/>
  <c r="F47" i="21" l="1"/>
  <c r="F11" i="21"/>
  <c r="M22" i="13" l="1"/>
  <c r="K21" i="13"/>
  <c r="K20" i="13"/>
  <c r="K19" i="13"/>
  <c r="K18" i="13"/>
  <c r="K17" i="13"/>
  <c r="K16" i="13"/>
  <c r="K15" i="13"/>
  <c r="K14" i="13"/>
  <c r="K13" i="13"/>
  <c r="K12" i="13"/>
  <c r="K11" i="13"/>
  <c r="K10" i="13"/>
  <c r="K9" i="13"/>
  <c r="K8" i="13"/>
  <c r="K7" i="13"/>
  <c r="B25" i="8"/>
  <c r="B34" i="6"/>
  <c r="B37" i="6"/>
  <c r="B19" i="14"/>
  <c r="B19" i="12"/>
  <c r="B11" i="11"/>
  <c r="B21" i="9"/>
  <c r="B16" i="14"/>
  <c r="B16" i="12"/>
  <c r="B8" i="11"/>
  <c r="B18" i="9"/>
  <c r="G25" i="25"/>
  <c r="G28" i="25" s="1"/>
</calcChain>
</file>

<file path=xl/sharedStrings.xml><?xml version="1.0" encoding="utf-8"?>
<sst xmlns="http://schemas.openxmlformats.org/spreadsheetml/2006/main" count="3746" uniqueCount="1880">
  <si>
    <t>FORMATO No 1</t>
  </si>
  <si>
    <t xml:space="preserve"> INFORMACIÓN SOBRE LOS PLANES DE MEJORAMIENTO </t>
  </si>
  <si>
    <t>CÓDIGO HALLAZGO</t>
  </si>
  <si>
    <t>DESCRIPCIÓN DEL HALLAZGO</t>
  </si>
  <si>
    <t>TIPOLOGÍA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</si>
  <si>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</si>
  <si>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</si>
  <si>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</si>
  <si>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</si>
  <si>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</si>
  <si>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</si>
  <si>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</si>
  <si>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</si>
  <si>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</si>
  <si>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 xml:space="preserve">Porcentaje de Avance físico de ejecución de las metas  </t>
  </si>
  <si>
    <t>Estado de la meta del hallazgo</t>
  </si>
  <si>
    <t>Estado del Hallazgo</t>
  </si>
  <si>
    <t>PLAN DE MEJORAMIENTO VIGENCIA 2013</t>
  </si>
  <si>
    <t>ADMINISTRATIVO</t>
  </si>
  <si>
    <t>Informe</t>
  </si>
  <si>
    <t>ADMINISTRATIVO Y FISCAL</t>
  </si>
  <si>
    <t>CUMPLIDA</t>
  </si>
  <si>
    <t xml:space="preserve">Diseñar estudios técnicos   de elementos de consumo acordes con las necesidades  requeridas para la adquisición de elementos de consumo.
</t>
  </si>
  <si>
    <t>Informe de verificación  de justificación de estudios previos</t>
  </si>
  <si>
    <t>Informe de verificación</t>
  </si>
  <si>
    <t>HALLAZGO REFORMULADO  EN EL PROCESO DE AUDITORIA DE LA VIGENCIA 2013</t>
  </si>
  <si>
    <t>Elaborar estudio</t>
  </si>
  <si>
    <t>Contactar con el desarrollador del software para establecer la viabilidad en la creación de sus interfaces automáticas.</t>
  </si>
  <si>
    <t>ADMINISTRATIVO Y DISCIPLINARIO</t>
  </si>
  <si>
    <t>Generar informes sobre los resultados de la evaluación de la gestión financiera, técnica y administrativa y la calidad del servicio de las empresas de servicio público de transporte</t>
  </si>
  <si>
    <t xml:space="preserve">Evaluar  la gestión financiera, técnica y administrativa y calidad del servicio de los prestatarios del servicio público de transporte.
 </t>
  </si>
  <si>
    <t xml:space="preserve">Requerir al Ministerio de Transporte los parámetros de evaluación de la gestión financiera, técnica y administrativa y calidad del servicio de los prestatarios del servicio público de transporte.  </t>
  </si>
  <si>
    <t>Generar de manera oportuna el Plan General de Adquisiciones  de bienes y servicios.</t>
  </si>
  <si>
    <t>Diseñar lista de chequeo para cesión de contratos</t>
  </si>
  <si>
    <t xml:space="preserve">Realizar los ajustes necesarios al cronograma de trabajo, a fin de dar cumplimiento al objeto contractual
</t>
  </si>
  <si>
    <t>Elaborar el informe de interventoría del  contrato</t>
  </si>
  <si>
    <t xml:space="preserve">Formalizar las modificaciones al cronograma de trabajo, a facilitar el seguimiento al  cumplimiento al objeto contractual
</t>
  </si>
  <si>
    <t>Verificar el cumplimiento de las actividades contenidas en el cronograma de actividades en el informe final expedido por el Interventor del contrato</t>
  </si>
  <si>
    <t>Revisar y actualizar el procedimiento respectivo y sus registros vigentes.</t>
  </si>
  <si>
    <t xml:space="preserve">Generar cuadro de control  para seguimiento e identificación de la disponibilidad de saldos para la realización de CDP y RP en forma oportuna para el otorgamiento de incentivos, capacitaciones y estímulos educativos. </t>
  </si>
  <si>
    <t>Hallazgo  24(2011)  Deficiencias en la gestión de los Informes Únicos de Infracciones de Transporte – IUIT. La Comisión evidenció una gestión deficiente de la Entidad, respecto de los Informes Únicos de Infracciones de Transporte, en razón al bajo número de actuaciones adelantadas para ejercer efectiva y eficientemente la supervisión integral (vigilancia, inspección y control) a la prestación del servicio público de transporte terrestre y sus actividades conexas, en particular los IUIT, ocasionando una acumulación excesiva de los mismos y con el transcurrir de los días, permitiendo entrar en operación las figuras procesales de caducidad y prescripción, que redundan en la imposibilidad de la administración para imponer las respectivas sanciones y para intentar la acción de cobro, respectivamente.</t>
  </si>
  <si>
    <t xml:space="preserve">Integrar en un sistema de información las bases de datos del universo de IUIT y sus respectivas actuaciones.
Impulsar actuaciones administrativas </t>
  </si>
  <si>
    <t>Levantar inventarios conforme a la normatividad de gestión documental.
Elaborar matrices para establecer control y seguimiento de las actuaciones administrativas originadas en los IUIT en las vigencias 2012 a 2014.  
Proponer tercerización para sustanciar y  proyectar actos administrativos generados en IUIT</t>
  </si>
  <si>
    <t>Establecer controles trimestrales a efectos de verificar  la ejecución de los proyectos de la entidad</t>
  </si>
  <si>
    <t>Reportes de ejecución del SIIF</t>
  </si>
  <si>
    <t>Hallazgo 52(2011) (F) (D) Prescripción-  Expediente 031-06-01-11-078, Empresa AEROENVIOS S.A. Se evidenció inactividad procesal dentro de las Actuaciones Administrativas que concluyeron con la prescripción del expediente 031-06-01-11-078, contra la empresa AEROENVIOS S.A, referente al IUIT N° 220586, atribuibles a la ausencia de gestión de la Superintendencia, toda vez que entre la Notificación de la Resolución de Sanción, N° 2721 del 16 de junio de 2006, que dejo en firme el acto y la expedición del Mandamiento de pago, N° 031-249-2011 de fecha 1° de junio de 2011, por valor de $1.3 millones transcurrieron cuatro años y once meses, con lo cual la entidad solo dispuso de un mes para hacer efectivo dicho mandamiento. Además el oficio de Registro N°20113100176081 de Notificación del Mandamiento de Pago se hizo a través de Correo Certificado con fecha 12 de septiembre de 2011, cuando ya los términos para hacer efectiva la sanción habían vencido, incumpliéndose con lo dispuesto en el artículo 817 del Estatuto Tributario, configurándose un presunto detrimento al patrimonio público, con incidencia disciplinaria. La anterior observación evidencia deficiencias en la programación de las metas y en el planteamiento de las estrategias para dar cumplimiento a los Objetivos del Plan Estratégico 2010 – 2014, en particular lo que respecta a “Adelantar con celeridad las investigaciones e imposición de sanciones ante los indicios de ocurrencia de violaciones a las normas sobre tránsito y transporte por parte de personas o empresas”, lo cual ocasiona la caducidad de los comparendos IUIT y la prescripción de los derechos económicos que se derivan del reducido número de investigaciones que llegan a feliz término, influyendo deficitariamente en los ingresos del Patrimonio Público.</t>
  </si>
  <si>
    <t xml:space="preserve">Levantar inventarios conforme a la normatividad de gestión documental.
</t>
  </si>
  <si>
    <t xml:space="preserve">Elaborar matrices para establecer control y seguimiento de las actuaciones administrativas originadas en los IUIT en las vigencias 2012 a 2014.  </t>
  </si>
  <si>
    <t>Proponer tercerización para sustanciar y  proyectar actos administrativos generados en IUIT</t>
  </si>
  <si>
    <t>Hallazgo 53(2011) (A) Caducidad Sociedad AUTOBOY S.A. Mediante oficio No. 20113000247241 del 21 de noviembre de 2011, el Superintendente de Puertos y Transporte, en cumplimiento a lo ordenado por la Sala de Consulta y Servicio Civil del Consejo de Estado a través de providencia del 8 de junio de 2006, remitió a la Contralora General de la República las resoluciones por medio de las cuales se declaraba la caducidad de unas multas impuestas a la sociedad Autoboy S.A. Del análisis de los casos anteriores, se tiene que en cada uno de los procesos se declaró la caducidad de la acción de la Superintendencia de Puertos y Transporte para imponer sanciones pecuniarias a la sociedad Autoboy S.A., donde las sanciones ascienden a la suma de $251 millones  De la misma forma, la Entidad ha proferido 2285 caducidades en el trámite de imposición de multas a los informes únicos de infracción a las normas de tránsito (comparendos) impuestas por las autoridades de tránsito y transporte correspondientes a los años 2006, 2007 y 2008. Sin embargo se aclara que en estos casos la Entidad no expidió sanción pecuniaria alguna.</t>
  </si>
  <si>
    <t>Hallazgo 54(2011)  (A) Caducidad IUIT. A 31 de Diciembre de 2011, se revisaron, aprobaron y firmaron 2301 proyectos de resolución, declarando la caducidad de la facultad sancionatoria sobre igual número de Informes Únicos de Infracciones de Transporte, debido a que no registraban actuación administrativa alguna desde la ocurrencia de los hechos, acaecidos más de tres años atrás. Con fundamento en el Decreto Ley 267 de 2000, la Contraloría General de la República advierte a la Superintendencia que de no mediar una solución definitiva a los problemas que motivan la deficiente gestión de la Entidad respecto de los Informes Únicos de Infracciones de Transporte, o de no tomarse decisiones que permitan agilizar las acciones correspondientes para la recuperación de los recursos ya causados, se puede incurrir en un detrimento patrimonial, representado en el menoscabo, disminución, detrimento o deterioro de los recursos públicos, o a los intereses patrimoniales del Estado, producida por una gestión fiscal ineficaz, ineficiente e inoportuna.</t>
  </si>
  <si>
    <t>H 1(2012) Tasa de Vigilancia - Delegada de Concesiones- 95 vigilados de la Delegada de Concesiones no muestran los ingresos autoliquidación.</t>
  </si>
  <si>
    <t>Revisar las autoliquidaciones de la Tasa de Vigilancia con los ingresos brutos de los estados financieros para el cálculo de la revisión de la tasa de vigilancia y expedir los actos administrativos correspondientes.</t>
  </si>
  <si>
    <t>Revisión de los ingresos y autoliquidación de la TV de las 95 vigilados de la Delegada de Concesiones, con las otras áreas que tengan que ver con el tema de la tasa de vigilancia.</t>
  </si>
  <si>
    <t>H 1(2012) Tasa de Vigilancia - Mediante resoluciones 8372 del 29/11/2012 y 9090 del 19/12/2012, se modificaron los plazos para el pago de la tasa (...) debido a la falta de precisión en los procedimientos y en las normas, se afecta el recaudo de la tasa de vigilancia.</t>
  </si>
  <si>
    <t>Aprobar y formalizar los procedimientos en nuestro sistema de calidad.</t>
  </si>
  <si>
    <t>Homologación Procedimiento (s)</t>
  </si>
  <si>
    <t>Actualizar e integrar los sistemas de vigilancia y cobro de tasa de vigilancia</t>
  </si>
  <si>
    <t xml:space="preserve">La Delegada de Puertos realizará revisión y evaluación de cada uno de los módulos y opciones del Sistema VIGIA, </t>
  </si>
  <si>
    <t>Sensibilización de uso del aplicativo por parte de los funcionarios</t>
  </si>
  <si>
    <t>El manejo (calculo de indicadores) de la información financiera se procesa en Excel.</t>
  </si>
  <si>
    <t xml:space="preserve">1 Articulación de procedimientos(SIGI) Vs usos del sistema
</t>
  </si>
  <si>
    <t xml:space="preserve">
2 Implementar acciones para el conocimiento, aplicación y uso del sistema VIGIA.
</t>
  </si>
  <si>
    <t>3 Complementar el sistema VIGIA con el calculo de indicadores en aspectos objetivos y objetivos.</t>
  </si>
  <si>
    <t xml:space="preserve">El 90% del proceso de supervisión se realiza en bases de datos en Excel lo que conlleva a riesgos en la operatividad del sistema y de la información </t>
  </si>
  <si>
    <t xml:space="preserve">
Capacitar a los usuarios del software. 
Realizar las pruebas necesarias  de los módulos en producción.
</t>
  </si>
  <si>
    <t xml:space="preserve">Las razones financieras, alertas ni indicadores, aún no están en el sistema VIGIA </t>
  </si>
  <si>
    <t xml:space="preserve">Estado y funcionalidad del software.(módulos en funcionamiento y parametrización)
Estado y funcionalidad de Hardware
</t>
  </si>
  <si>
    <t xml:space="preserve">Aplicar concepto previo al levantamiento de reserva.                                      </t>
  </si>
  <si>
    <t>Revisar y analizar el proceso de vigilancia e inspección establecido en el mapa de procesos de la entidad.</t>
  </si>
  <si>
    <t>Determinar criterios unificados de supervisión integral para cada tipo de vigilado</t>
  </si>
  <si>
    <t xml:space="preserve">Establecer procedimientos detallados de cada actividad de vigilancia e inspección   </t>
  </si>
  <si>
    <t>Mantendrá las acciones pertinentes y seguirá las instrucciones o criterios que establezca la entidad para determinar la cobertura de supervisión..</t>
  </si>
  <si>
    <t>Promover campañas de orientación dirigidas a los funcionarios y contratistas.</t>
  </si>
  <si>
    <t>Documento de registro</t>
  </si>
  <si>
    <t xml:space="preserve">Implementar un formato único de seguimiento de PQR que haga parte de un sistema de información o un aplicativo web que permita el control y seguimiento. </t>
  </si>
  <si>
    <t xml:space="preserve">1. Unificar por las dependencias de un formato único de control y seguimiento de PQR. 
</t>
  </si>
  <si>
    <t xml:space="preserve">2. Verificar  y diagnosticar de herramientas tecnológicas en la Administración Pública.
</t>
  </si>
  <si>
    <t xml:space="preserve">Implementar de un formato único de seguimiento de PQR que haga parte de un sistema de información o un aplicativo web que permita el control y seguimiento. </t>
  </si>
  <si>
    <t xml:space="preserve">3.  Convenio con entidad pública con aplicativo de seguimiento y control de PQR, alarmas y reportes de informes en línea y en tiempo real.
</t>
  </si>
  <si>
    <t xml:space="preserve"> 4. Directrices a nivel de Resolución con el procedimiento del trámite de PQR. 
</t>
  </si>
  <si>
    <t xml:space="preserve">5. Revisar las Resoluciones que crean el Grupo de Servicio Ciudadano a efecto de dimensionar su filosofía en el engranaje y unificación de PQR en la Super. 
</t>
  </si>
  <si>
    <t xml:space="preserve">6. Optimizar con la nueva versión del sistema ORFEO.
</t>
  </si>
  <si>
    <t>7.  Capacitación y sensibilización en servicio ciudadano y trámite de PQR</t>
  </si>
  <si>
    <t>Orientar a las delegadas y demás dependencias  en el sentido de la necesidad de diligenciar apropiadamente todos y cada uno de los ítems del Plan de Acción.</t>
  </si>
  <si>
    <t xml:space="preserve">Hacer seguimiento al diligenciamiento del formulario en cada uno de sus ítems de los Planes de Acción por proceso.
Instruir a los líderes de los procesos para el correcto y completo diligenciamiento del formulario del Plan de Acción. 
</t>
  </si>
  <si>
    <t>Por ser una obligación contemplada en el procedimiento de Direccionamiento y Planificación Institucional   DE-PCT-1 V3 (Actividad 14 "Realizar seguimiento trimestral Registro DE-REG-07, evaluados por cada área), Planeación se asegurará del cumplimiento del procedimiento registrado en el SIGI.</t>
  </si>
  <si>
    <t xml:space="preserve">Presentar informes analítico trimestrales para verificar el cumplimiento de los Planes de Acción por cada proceso. </t>
  </si>
  <si>
    <t>Tener diálogos permanentes con los delegados y responsables de los procesos a fin de hacer un seguimiento riguroso al cumplimiento de las actividades y por ende de las acciones a llevar a cabo.
Documentar políticas de aseguramiento relacionadas con los controles descritos en el proceso de planeación. (Esto en razón que deben documentarse las evidencias de cumplimiento)</t>
  </si>
  <si>
    <t>Presentar informes analíticos y metodológicos trimestrales para verificar el cumplimiento de los Planes de Acción por cada proceso.</t>
  </si>
  <si>
    <t>Identificar al interior de la entidad del desarrollo de los estudios citados.</t>
  </si>
  <si>
    <t>Seguimiento a la propuesta de realizar estudios micro y macro económicos durante el PE 2011-2014 de la entidad.</t>
  </si>
  <si>
    <t>Realizar el seguimiento al proceso de fortalecimiento de las capacidades institucionales relacionadas con el sector transporte en materia de régimen de sanciones y procedimientos con cada uno de los lideres de procesos relacionados con la materia que se adelanta actualmente en el Congreso de la Republica.</t>
  </si>
  <si>
    <t>El Despacho establecerá de manera coordinada con los asesores de enlace ante el Congreso Nacional, los mecanismos  necesarios para iniciar un estudio  de iniciativa normativa que pueda reunir los requisitos encaminados al fortalecimiento institucional, en las materias que desarrolla la Superintendencia de Puertos y Transporte.</t>
  </si>
  <si>
    <t>Solicitar al Ministerio de Transporte, los lineamientos de diseño y ejecución del CICTT para precisar las actividades que debe desarrollar la Supertransporte y realizar una programación de tareas al interior de la Entidad, de manera coordinada con la programación del Ministerio.</t>
  </si>
  <si>
    <t>1. Una comunicación dirigida al Mintransporte</t>
  </si>
  <si>
    <t>Brindar el apoyo Jurídico para  identificar los vigilados obligados al pago de vigilancia y el procedimiento establecido para la ejecución y liquidación de dicho cobro.</t>
  </si>
  <si>
    <t>Reuniones periódicas con el Grupo Financiero</t>
  </si>
  <si>
    <t xml:space="preserve">Realizar 2 talleres de sensibilización de indicares de gestión.
Aplicar el procedimiento de administración y gestión de indicadores en la evaluación de la gestión de los planes de acción.
</t>
  </si>
  <si>
    <t>Lista de asistencia</t>
  </si>
  <si>
    <t xml:space="preserve">Revisar las metas del PND para identificar las áreas responsables de la entidad, mediante un ejercicio institucional con el fin de verificar si todos los Planes están alineados y articulados.
</t>
  </si>
  <si>
    <t>Hacer seguimiento al Plan de Acción para detectar el grado de avance de las actividades las cuales deben ir  relacionadas con la acción de mejora propuesta corrigiendo así la causa del hallazgo.</t>
  </si>
  <si>
    <t>Revisar todas las resoluciones en las que se haya cumplido los requisitos para decretar la prescripción de la obligación e informar al Grupo Financiera</t>
  </si>
  <si>
    <t xml:space="preserve">Incluir en los contratos la cláusula respectiva sí en el estudio previo se estipula. </t>
  </si>
  <si>
    <t>Verificar recibo a satisfacción del contrato y sus módulos por parte del supervisor.</t>
  </si>
  <si>
    <t>Recibos a satisfacción del supervisor del contrato</t>
  </si>
  <si>
    <t>Hallazgo 24(2012) Nómina Paralela - Se observa que para las vigencias 2011 y 2012,  la tendencia en el número de personas de planta (libre nombramiento y remoción, funcionarios de carrera administrativa y funcionarios de nombramiento provisional) se mantuvo, y aunque  el número de contratos  de prestación de servicio de una vigencia a otra  se redujo en 4 contratos, el valor pagado aumentó en un 44% pues pasó de $2,833,904,406  a $4,079,123,367.</t>
  </si>
  <si>
    <t>Continuar con el tramite de aprobación de modernización institucional.</t>
  </si>
  <si>
    <t>Presentar nuevamente el proyecto de modernización institucional, contando en primera instancia con el aval de la Alta Consejería para el Buen Gobierno y la Eficiencia Administrativa de la Presidencia</t>
  </si>
  <si>
    <t xml:space="preserve">Hallazgo 28(2012) Deficiencias Indicadores de gestión - No permite identificar información como factor crítico de éxito y  rango del riesgo,  la información colgada en la página no permite identificar la meta a que periodo corresponde, ni los resultados del periodo como sus históricos.
</t>
  </si>
  <si>
    <t>Implementar   el procedimiento de Indicadores  de gestión al interior de la entidad</t>
  </si>
  <si>
    <t>Procedimiento aprobado</t>
  </si>
  <si>
    <t xml:space="preserve">Rediseñar la página web de la SPT de acuerdo a lo planteado en los componentes de gobierno </t>
  </si>
  <si>
    <t>Elaborar informe de evaluación y seguimiento semestral</t>
  </si>
  <si>
    <t>Hallazgo 2(2013) Base de datos IUIT Procesos Judiciales y Cobro Coactivo. La información relativa a los IUIT, Procesos Judiciales y Cobro Coactivo es registrada y controlada en Excel y en forma independiente, situación que hace vulnerable con alto riesgo en cuanto a la seguridad y consistencia de la misma</t>
  </si>
  <si>
    <t xml:space="preserve">Desarrollo de interfaces entre sistemas de información internos y externos
</t>
  </si>
  <si>
    <t>Hallazgo 3(2013) Gestión Sancionatoria IUIT. durante el periodo 2008 a 2013, la SPT recibió 148.240 IUITs para los cuales aperturó investigaciones en la misma vigencia en que los recibió para 959 casos (0.65%) mientras que 36.707 aperturas de investigación (24.76%) se realizaron sobre IUITs recibidos en vigencias anteriores. dicho de otra manera 110.574 IUITs (74.59%) no fueron objeto de actuación alguna dentro del periodo.</t>
  </si>
  <si>
    <t>Hallazgo 3(2013) Gestión Sancionatoria IUIT. Inconsistencia entre el número de sanciones en firme impuestas y su correspondiente traslado al grupo de coactivo de la Oficina Jurídica.</t>
  </si>
  <si>
    <t>Falta de coordinación  entre el área misional y las de apoyo vinculadas al proceso sancionatorio</t>
  </si>
  <si>
    <t>Optimizar los niveles de coordinación entre la DTT, grupo de cobro coactivo, notificaciones y financiera</t>
  </si>
  <si>
    <t>Revisar y actualizar  los procedimientos involucrados.
Contar con la herramienta tecnológica integrada.</t>
  </si>
  <si>
    <t>Procedimiento homologado</t>
  </si>
  <si>
    <t>Hallazgo 3(2013) Gestión Sancionatoria IUIT. No se encuentra identificado y clasificado el recaudo por diferentes conceptos y áreas que lo originan</t>
  </si>
  <si>
    <t>Clasificar la cartera de acuerdo con los conceptos que la originan</t>
  </si>
  <si>
    <t>Verificar cada una de las resoluciones y clasificarlas por motivo de la sanción</t>
  </si>
  <si>
    <t>Remitir al Grupo Financiera mediante memorando interno, la relación de las resoluciones de cobro debidamente clasificadas por concepto de la sanción</t>
  </si>
  <si>
    <t>Hallazgo 3(2013) Gestión Sancionatoria IUIT. No se han implementado mecanismos para conocer los resultados de la gestión a cargo de CISA de manera que  se establezca con certeza la culminación de la efectividad y culminación de la actividad sancionatoria a su cargo, que redunde en beneficio de las condiciones de la prestación del servicio de transporte en el país. adicionalmente, se encontró en el proceso sanciones ejecutoriadas sin mandamiento de pago.</t>
  </si>
  <si>
    <t>Suscribir un nuevo contrato interadministrativo de la venta de cartera en el cual se incorporara la cláusula que contemple la causa del hallazgo.</t>
  </si>
  <si>
    <t xml:space="preserve">Adelantar las gestiones para la celebración de un nuevo contrato de convenio interadministrativo entre SPT y CISA, en el cual se incorpore la clausula en la cual, el comprador CISA, reporte trimestralmente el estado de la ejecución para obtener el pago de las sanciones cedidas </t>
  </si>
  <si>
    <t>Suscripción Convenio</t>
  </si>
  <si>
    <t>Hallazgo 4(2013) consistencia de la Información. Incoherencia entre la información remitida al Grupo auditor de la CGR y el Informe de Gestión en relación con la cobertura  de acciones de vigilancia subjetiva y en inspección para la misma vigencia (2013)</t>
  </si>
  <si>
    <t xml:space="preserve">Implementar de aplicativo virtual en página web de la superintendencia para que el ciudadano pueda consulta las PQR </t>
  </si>
  <si>
    <t xml:space="preserve">Dar cumplimiento al plan de visitas de inspección </t>
  </si>
  <si>
    <t>Hacer seguimiento al plan de visitas.</t>
  </si>
  <si>
    <t xml:space="preserve">Hacer seguimiento a la información reportada </t>
  </si>
  <si>
    <t>Documentar el seguimiento a las acciones tomadas y/o requerimientos.</t>
  </si>
  <si>
    <t>Anexar los soportes de los requerimientos y del seguimiento a dicho requerimientos en las carpetas de cada vigilado.</t>
  </si>
  <si>
    <t>Dar cumplimiento al procedimiento establecido para la Organización Documental</t>
  </si>
  <si>
    <t>Compilación y clasificación de los documentos allegados a la entidad por cada vigilado, así como aquellos que hayan sido generados (oficios, memorandos, informes y actas de visita, entre otros).  Esta actividad inicia con la solicitud de los físicos de los radicados de entrada que estén pendientes de solicitar a través de Orfeo.</t>
  </si>
  <si>
    <t>Aplicación del procedimiento de organización y conservación documental GD-PCT-05.</t>
  </si>
  <si>
    <t>Actualización del Formato Único de Inventario Documental del archivo de gestión</t>
  </si>
  <si>
    <t>Seguimiento de aplicación del procedimiento de Organización y Conservación Documental GD-PCT-05</t>
  </si>
  <si>
    <t>Hallazgo 10(2013)  ejecución del convenio 330 de 2013 - Universidad del Tolima. Etapa Precontractual - No se encontró documento que soporte que la Universidad del Tolima, dentro de su objeto, tenga las investigaciones administrativas y cobro de sanciones o multas, el cual es el objeto del convenio.
Etapa Contractual - La entidad no ejerció controles efectivos, respecto del incumplimiento por parte de la Universidad del Tolima en la ejecución del convenio 330/13, no tomó las medidas sancionatorias respectivas. 
La Supertransporte pacto un pago del 35%, correspondiente a $1.043.875.000, supeditado a la presentación del cronograma de actividades, sin establecer la constitución de la garantía que amparará el anticipo con lo cual se colocó en riesgo  el recurso entregado.
- En el momento de suscripción de la acta de liquidación  por mutuo acuerdo del convenio, no se tuvo en cuenta el perjuicio que se causó a la Supertransporte por la no ejecución del objeto contractual, en razón de que no se efectúo actuación administrativa alguna sobre los 22000 IUIT, objeto del convenio.</t>
  </si>
  <si>
    <t>ADMINISTRATIVO Y PENAL</t>
  </si>
  <si>
    <t>Verificar que el estudio previo contenga la justificación de la contratación directa.</t>
  </si>
  <si>
    <t>Estudio Previo</t>
  </si>
  <si>
    <t xml:space="preserve">Remitir solicitud de concepto a la Contaduría General de la Nación como  autoridad doctrinaria en materia de interpretación normativa contable.
</t>
  </si>
  <si>
    <t>Solicitar concepto</t>
  </si>
  <si>
    <t xml:space="preserve">Verificar la creación de terceros en el sistema SIIF
</t>
  </si>
  <si>
    <t>Cruzar  e incluir los nuevos terceros .</t>
  </si>
  <si>
    <t xml:space="preserve">Verificar la creación de terceros y creación en debida forma .
</t>
  </si>
  <si>
    <t>Identificación de los terceros y cuentas a reclasificar .</t>
  </si>
  <si>
    <t>ENTIDAD: SUPERTRANSPORTE</t>
  </si>
  <si>
    <t>Pablo Antonio Arteaga
Superintendente Delegado de concesiones e Infraestructura</t>
  </si>
  <si>
    <t>Área Responsable</t>
  </si>
  <si>
    <t>Jorge Andrés Escobar
Superintendente Delegado de Tránsito y Transporte</t>
  </si>
  <si>
    <t>Jorge Andrés Escobar -  Superintendente Delegado de Tránsito</t>
  </si>
  <si>
    <t>Pablo Antonio Arteaga
Superintendente Delegado de Concesiones e Infraestructura</t>
  </si>
  <si>
    <t>Mercy Carina Martínez - Superintendente Delegada de Puertos
Pablo Antonio  Arteaga - Superintendente Delegado de Concesiones e Infraestructura
Jorge Andrés escobar - Superintendente Delegado de Tránsito y Transporte</t>
  </si>
  <si>
    <t>SEGUIMIENTO OCI</t>
  </si>
  <si>
    <t>Revisado con posterioridad por la Auditoría 2014 de la CGR. Se presentó en el Manual de Contratación (Resolución 8474 de 2011 y Resolución 11448 de 2014) Requisitos de estudios previos para adquisición de elementos.</t>
  </si>
  <si>
    <t xml:space="preserve"> 
PENDIENTE RESULTADOS - NO CIERRA</t>
  </si>
  <si>
    <t xml:space="preserve">Se evidencia 2 Actas en la que se suscriben y realiza el seguimiento a  los compromisos por parte de la Delegada de Concesiones para la adecuada conformación de archivos de gestión (23 de diciembre de 2014 y 19 de marzo de 2015)
</t>
  </si>
  <si>
    <t xml:space="preserve">Realizar el seguimiento al requerimiento y adelantar los ajustes en el sistema SIIF, de acuerdo con el concepto de Contaduría General de la Nación
</t>
  </si>
  <si>
    <t>Seguimiento a la  respuesta de la Contaduría General de la Nación y ajustes a que haya lugar</t>
  </si>
  <si>
    <t>Adriana Rodríguez
Jefe Oficina de Planeación</t>
  </si>
  <si>
    <t>Jorge Andrés escobar
Superintendente Delegado de Tránsito
Adriana Rodríguez
Jefe Oficina de Planeación
Lina María Margarita Huari
Jefe Oficina de Jurídica</t>
  </si>
  <si>
    <t>Con radicado SUPERTRANSPORTE No. 20146100003963 del 20/01/2014 la Superintendencia Delegada de Puertos solicitó a la Oficina Asesora de Planeación la solución a las inconsistencias VIGIA. Con radicado SUPERTRANSPORTE No. 20146100093163 del 14/10/2014 la Superintendencia Delegada de Puertos solicitó a la Oficina Asesora de Planeación la corrección a las inconsistencias al sistema VIGIA- vigilancia financiera</t>
  </si>
  <si>
    <t>Con radicado No. 20144000035753 del 30/04/2014 la Oficina Asesora de Planeación informa a la Superintendencia Delegada de Puertos que se actualizó  los procesos en el KAWAK. El documento del procedimiento VI-PCT-1 versión 3 sobre el procedimiento de recepción, análisis y procesamiento de la información para la vigilancia se actualizó en 2014 según radicado 20144000035753 del 30/04/2014.</t>
  </si>
  <si>
    <r>
      <t xml:space="preserve">
Actualmente se está adelantando el diagnóstico al interior de la SPT, lo que permitirá identificar las principales debilidades y se plantearán las recomendaciones, tal como el formato único de PQR
</t>
    </r>
    <r>
      <rPr>
        <sz val="10"/>
        <color rgb="FFFF0000"/>
        <rFont val="Arial"/>
        <family val="2"/>
      </rPr>
      <t>PENDIENTE RESULTADOS - NO CIERRA</t>
    </r>
  </si>
  <si>
    <r>
      <rPr>
        <sz val="10"/>
        <color rgb="FFFF0000"/>
        <rFont val="Arial"/>
        <family val="2"/>
      </rPr>
      <t xml:space="preserve">
</t>
    </r>
    <r>
      <rPr>
        <sz val="10"/>
        <rFont val="Arial"/>
        <family val="2"/>
      </rPr>
      <t xml:space="preserve">Se han realizado acercamientos con la Superservicios  propietaria de la aplicación   ORFEO a efecto de implementar la versión 3.7. Desde el punto de vista técnico su implementación es viable
</t>
    </r>
    <r>
      <rPr>
        <sz val="10"/>
        <color rgb="FFFF0000"/>
        <rFont val="Arial"/>
        <family val="2"/>
      </rPr>
      <t>PENDIENTE RESULTADOS - NO CIERRA</t>
    </r>
  </si>
  <si>
    <r>
      <t xml:space="preserve">
</t>
    </r>
    <r>
      <rPr>
        <sz val="10"/>
        <rFont val="Arial"/>
        <family val="2"/>
      </rPr>
      <t xml:space="preserve">Se avanza con el DPN y con el programa de atención ciudadana en el logro de una capacitación en materia de servicio a efecto de lograr mayor sensibilización sobre este tema.
</t>
    </r>
    <r>
      <rPr>
        <sz val="10"/>
        <color rgb="FFFF0000"/>
        <rFont val="Arial"/>
        <family val="2"/>
      </rPr>
      <t>PENDIENTE RESULTADOS - NO CIERRA</t>
    </r>
  </si>
  <si>
    <r>
      <rPr>
        <sz val="10"/>
        <color rgb="FFFF0000"/>
        <rFont val="Arial"/>
        <family val="2"/>
      </rPr>
      <t xml:space="preserve">
</t>
    </r>
    <r>
      <rPr>
        <sz val="10"/>
        <rFont val="Arial"/>
        <family val="2"/>
      </rPr>
      <t xml:space="preserve">Se han realizado acercamientos con la Superservicios  propietaria de la aplicación   ORFEO a efecto de implementar la versión 3.7. Desde el punto de vista técnico su implementación es viable
</t>
    </r>
    <r>
      <rPr>
        <sz val="10"/>
        <color rgb="FFFF0000"/>
        <rFont val="Arial"/>
        <family val="2"/>
      </rPr>
      <t>PENDIENTE RESULTADOS - NO CIERRA</t>
    </r>
  </si>
  <si>
    <r>
      <t xml:space="preserve"> 
</t>
    </r>
    <r>
      <rPr>
        <sz val="10"/>
        <color rgb="FFFF0000"/>
        <rFont val="Arial"/>
        <family val="2"/>
      </rPr>
      <t>PENDIENTE RESULTADOS - NO CIERRA</t>
    </r>
  </si>
  <si>
    <t>Mediante comunicación 20138400013821 de enero 24 de 2013, se oficio al Ministerio de Transporte solicitando la definición de parámetros de evaluación de la gestión financiera, técnica y administrativa y la calidad del servicio de los prestatarios del servicio público de transporte.</t>
  </si>
  <si>
    <t xml:space="preserve">Para el cierre contable correspondiente al 31 de diciembre de 2014, realizado durante los meses de enero y febrero de 2015, se efectuó una reclasificación de los terceros genéricos que se identificaron en el tercer trimestre de 2014 y la creación de nuevos terceros identificados a esa fecha en las bases de movimiento de cartera, estos terceros fueron creados en la plataforma del SIIF.
A la fecha de remisión de este avance el Grupo de Financiera se encuentra en revisión y depuración de sus bases de movimiento de cartera realizando la verificación de NIT (Terceros) que se encuentran en las bases de datos de movimiento de cartera discriminada por cada Delegada, que no obstante a estar referenciados en estas bases no son reconocidos por el Sistema SIIF al momento de realizar los registros contables.
Se ha verificado algunas imprecisiones en los números de Nit y la razón social del vigilado (tercero) razón por la cual se ha procedido a revisar el acto administrativo de imposición de la sanción para determinar el número de identificación tributaria o de la cedula de ciudadanía así como los datos básicos del tercero.
Lo anterior como insumo principal para la posterior  creación de estos terceros identificados en las bases de datos como no registrados en el sistema SIIF, para el efecto se encuentra adelantando las tareas de consolidación de información en concordancia con la que se reporta en el Certificado de Existencia y Representación Legal de las Cámaras de Comercio y/o la información que se verifica en el Registro Único Empresarial y Social de las Cámaras de Comercio (RUES) para complementar los datos requeridos para la creación de nuevos terceros en el sistema SIIF.
</t>
  </si>
  <si>
    <t>Alcides Espinosa
Secretario General ( E)</t>
  </si>
  <si>
    <t>Alcides Espinosa
Secretario General ( E)
Lina María Margarita Huari
Jefe Oficina de Jurídica</t>
  </si>
  <si>
    <t>Alcides Espinosa
Secretario General ( E)
Lina María Margarita Huari
Jefe de Oficina Jurídica</t>
  </si>
  <si>
    <r>
      <t xml:space="preserve">
</t>
    </r>
    <r>
      <rPr>
        <sz val="10"/>
        <rFont val="Arial"/>
        <family val="2"/>
      </rPr>
      <t xml:space="preserve">Actualmente se está adelantando el diagnóstico al interior de la SPT, lo que permitirá identificar las principales debilidades y se plantearán las recomendaciones, tal como el formato único de PQR
</t>
    </r>
    <r>
      <rPr>
        <sz val="10"/>
        <color rgb="FFFF0000"/>
        <rFont val="Arial"/>
        <family val="2"/>
      </rPr>
      <t>PENDIENTE RESULTADOS - NO CIERRA</t>
    </r>
  </si>
  <si>
    <r>
      <t xml:space="preserve">La justificación descrita (hoja 8, memorando 2015500018563) se comenta sobre el concepto ante la sala de consulta y servicio civil del Consejo de Estado a efecto de  determinar las competencias en materia de determinación de la T.V.. Este concepto se encuentra en reserva. sin embargo se comenta sobre el artículo 35 que se encuentra en el Proyecto del Plan de Desarrollo en que se prevé la solución a esta problemática.
</t>
    </r>
    <r>
      <rPr>
        <sz val="10"/>
        <color rgb="FFFF0000"/>
        <rFont val="Arial"/>
        <family val="2"/>
      </rPr>
      <t>PENDIENTE RESULTADOS - NO CIERRA.</t>
    </r>
  </si>
  <si>
    <t xml:space="preserve">Contacto con entidades públicas para acceder a aplicativos web usados para PQR. Implementación de aplicativo. Prueba piloto. </t>
  </si>
  <si>
    <r>
      <t xml:space="preserve">Se evidencia 2 Actas en la que se suscriben y realiza el seguimiento a  los compromisos por parte de la Delegada de Concesiones para la adecuada conformación de archivos de gestión (23 de diciembre de 2014 y 19 de marzo de 2015).
</t>
    </r>
    <r>
      <rPr>
        <sz val="10"/>
        <color rgb="FFC00000"/>
        <rFont val="Arial"/>
        <family val="2"/>
      </rPr>
      <t>Falta reporte de compilación y clasificación de los documentos radicados de entrada que a través de Orfeo.</t>
    </r>
  </si>
  <si>
    <r>
      <t xml:space="preserve">Se evidencia 2 Actas en la que se suscriben y realiza el seguimiento a  los compromisos por parte de la Delegada de Concesiones para la adecuada conformación de archivos de gestión (23 de diciembre de 2014 y 19 de marzo de 2015)
</t>
    </r>
    <r>
      <rPr>
        <sz val="10"/>
        <color rgb="FFC00000"/>
        <rFont val="Arial"/>
        <family val="2"/>
      </rPr>
      <t>Falta Actualización del Formato Único de Inventario Documental del archivo de gestión</t>
    </r>
  </si>
  <si>
    <r>
      <t xml:space="preserve">
</t>
    </r>
    <r>
      <rPr>
        <sz val="10"/>
        <rFont val="Arial"/>
        <family val="2"/>
      </rPr>
      <t xml:space="preserve">Actualmente se está adelantando el diagnóstico al interior de la SPT, lo que permitirá identificar las principales debilidades y se plantearán las recomendaciones, tal como el formato único de PQR
</t>
    </r>
    <r>
      <rPr>
        <sz val="10"/>
        <color rgb="FFC00000"/>
        <rFont val="Arial"/>
        <family val="2"/>
      </rPr>
      <t>PENDIENTE RESULTADOS - NO CIERRA</t>
    </r>
  </si>
  <si>
    <r>
      <t xml:space="preserve">
</t>
    </r>
    <r>
      <rPr>
        <sz val="10"/>
        <rFont val="Arial"/>
        <family val="2"/>
      </rPr>
      <t xml:space="preserve">Se avanza con el DPN y con el programa de atención ciudadana en el logro de una capacitación en materia de servicio a efecto de lograr mayor sensibilización sobre este tema.
</t>
    </r>
    <r>
      <rPr>
        <sz val="10"/>
        <color rgb="FFC00000"/>
        <rFont val="Arial"/>
        <family val="2"/>
      </rPr>
      <t>PENDIENTE RESULTADOS - NO CIERRA</t>
    </r>
  </si>
  <si>
    <r>
      <t xml:space="preserve">Se evidencia 2 Actas en la que se suscriben y realiza el seguimiento a  los compromisos por parte de la Delegada de Concesiones para la adecuada conformación de archivos de gestión (23 de diciembre de 2014 y 19 de marzo de 2015).
</t>
    </r>
    <r>
      <rPr>
        <sz val="10"/>
        <color rgb="FFC00000"/>
        <rFont val="Arial"/>
        <family val="2"/>
      </rPr>
      <t>Se requiere informe de seguimiento a las carpetas de cada vigilado en la Delegada de Concesiones</t>
    </r>
  </si>
  <si>
    <r>
      <t xml:space="preserve"> 
</t>
    </r>
    <r>
      <rPr>
        <sz val="10"/>
        <rFont val="Arial"/>
        <family val="2"/>
      </rPr>
      <t>Se tiene previsto para finales del mes de abril la propuesta de acto Administrativo mediante el cual se modifica el Grupo de Servicio al Ciudadano a efecto de dimensionar su filosofía en el engranaje y unificación de PQR en la Superintendencia.</t>
    </r>
    <r>
      <rPr>
        <sz val="10"/>
        <color rgb="FFFF0000"/>
        <rFont val="Arial"/>
        <family val="2"/>
      </rPr>
      <t xml:space="preserve">
PENDIENTE RESULTADOS - NO CIERRA</t>
    </r>
  </si>
  <si>
    <r>
      <t xml:space="preserve">
</t>
    </r>
    <r>
      <rPr>
        <sz val="10"/>
        <rFont val="Arial"/>
        <family val="2"/>
      </rPr>
      <t xml:space="preserve">Se tiene previsto para finales del mes de abril la propuesta de acto Administrativo mediante el cual se modifica el Grupo de Servicio al Ciudadano a efecto de dimensionar su filosofía en el engranaje y unificación de PQR en la Superintendencia.
</t>
    </r>
    <r>
      <rPr>
        <sz val="10"/>
        <color rgb="FFFF0000"/>
        <rFont val="Arial"/>
        <family val="2"/>
      </rPr>
      <t>PENDIENTE RESULTADOS - NO CIERRA</t>
    </r>
  </si>
  <si>
    <t xml:space="preserve">Etapa Precontractual: No se tuvo en cuenta el acuerdo de las disposiciones legales para la suscripción de convenios interadministrativos (causal de contratación directa). 
Etapa Contractual y liquidación del contrato: Deficiente  seguimiento por parte del Supervisor del contrato ( manual de contratación).
</t>
  </si>
  <si>
    <t>Atender para aquellos casos en los que la entidad va adelantar contratación directa en cumplimiento de la normatividad
Dar instrucciones claras a las diferentes áreas de la Superintendencia para que se adopte el criterio para selección de contratistas de conformidad con las diferentes modalidades de selección de los mismos.</t>
  </si>
  <si>
    <t>Se recibió soporte con radicado 20152000019591 expedido por la CGN en el que concluye de acuerdo con nuestra solicitud:_ "En los términos del pronunciamiento del Consejo de Estado en la Sentencia 11001032700020050006800 los ingresos que percibe la SPT, corresponden a una contribución especial, que a la luz de RCP, corresponde a un ingreso no tributario, caso en el cual la Superintendencia como titular  de los recursos deberá causar el ingreso debitando la subcuenta 140160 Contribuciones de la cuenta 1401 - INGRESOS NO TRIBUTARIOS, acreditando la subcuenta 411061-Contribuciones, de la cuenta 4110-NO TRIBUTARIOS". 
Teniendo en cuenta el concepto, no es necesario realizar ajustes en la clasificación y el  registro de la subcuenta 140160 Contribuciones.</t>
  </si>
  <si>
    <t>Actividad en ejecución : Identificación de los terceros (personas naturales o jurídicas) que a la fecha no se encuentran creados en el SISTEMA INTEGRADO DE INFORMACIÓN FINANCIERA (SIIF II Nación), previa verificación de la existencia jurídica .</t>
  </si>
  <si>
    <t>OBSERVACIÓN</t>
  </si>
  <si>
    <t>Contar con la Planeacion con todos los procesos de selección y contratacion directa que requiera la entidad y ejecutar la misma de acuerdo con lo proyectado.</t>
  </si>
  <si>
    <t>Con Memorando 20155000018563 de 25/03/2015, se reporta el avance  relacionado con la Planeación contractual de la presente vigencia. Verificado el documento, encontramos que se encuentra acorde con la ejecución del Plan General de Adquisiciones  de Bienes y Servicios (link Planeación contractual, página web de la SPT)</t>
  </si>
  <si>
    <t>Cumplir con lo dispuesto en la normatividad en materia de porcentajes mínimos en la constitución de garantías.</t>
  </si>
  <si>
    <t>Secretaria General, informa mediante memorando 20155000018563 de 25/03/2015 (hoja 3) "Durante la vigencia 2015 no se ha presentado un caso relacionado con la CESIÓN CONTRACTUAL, sin embargo es claro que se dará cumplimiento a lo dispuesto en la normatividad en materia de porcentajes mínimos en la constitución de garantías.</t>
  </si>
  <si>
    <t xml:space="preserve">Verificar que en los procedimientos de Planeación Estratégica de Tic's se incluyan los monitoreos para seguimientos  pertinentes.
</t>
  </si>
  <si>
    <t xml:space="preserve">Verificar que en los procedimientos de Planeación Estratégica de Tic's se incluyan los cronogramas para mantenimiento que sean pertinentes.
 </t>
  </si>
  <si>
    <t xml:space="preserve">Verificar que en los procedimientos de Planeación Estratégica de Tic's se incluyan, en relación con la administración de las bases de datos, las presentaciones de informes y reportes de novedades que sean pertinentes.
</t>
  </si>
  <si>
    <t>El procedimiento Administración de Bases de Datos (GT-PCT-5) se actualizó a la versión 3 con fecha 11/07/2014, incluyendo la acción de verificación de actualizaciones y comunicar a los usuarios después de una restauración de información.</t>
  </si>
  <si>
    <t>Asegurar el oportuno registro presupuestal de los compromisos  adquiridos</t>
  </si>
  <si>
    <t>Se anexa soporte   generado por el Grupo de T.H.  Sobre el control y seguimiento e identificación de la disponibilidad  de saldos para para la realización de CDP y RP. Memorando 20155000018563 de 25/03/2015</t>
  </si>
  <si>
    <t>Ausencia de inventarios que confrontaran física y documentalmente en bases de datos la gestión frente a IUIT de la Delegada</t>
  </si>
  <si>
    <r>
      <t xml:space="preserve">Base de datos adelantada por el grupo IUIT donde se relacionan 12293 registros de las vigencias 2008 a 2013, especificando resoluciones de apertura, Descargos y Fallo.
</t>
    </r>
    <r>
      <rPr>
        <sz val="10"/>
        <color rgb="FFFF0000"/>
        <rFont val="Arial"/>
        <family val="2"/>
      </rPr>
      <t>Borrador de Estudios previos para tercerización 2015. Se debe realizar el trámite contractual.</t>
    </r>
  </si>
  <si>
    <t>La revisión se realizó con corte a 30/12/2013 la acción de mejora se dio durante la vigencia 2014, cumplido extemporáneamente</t>
  </si>
  <si>
    <t>Fue formulado, aprobado y publicado en el aplicativo Kawak la versión 1 del procedimiento Recaudo, Código GF-PCT-5 del 31 de marzo de 2015.</t>
  </si>
  <si>
    <t>Contar y mantener actualizada la herramienta tecnológica adquirida en el año 2012 para el recaudo de la tasa de vigilancia.</t>
  </si>
  <si>
    <t xml:space="preserve">El aplicativo VIGIA como herramienta de apoyo para la supervisión integral no arroja los soportes necesarios requeridos por las áreas misionales de la entidad. </t>
  </si>
  <si>
    <t>90% de la Supervisión Integral se realiza en bases de datos en Excel.</t>
  </si>
  <si>
    <t>Con memorando 20146100093163 de octubre 24 de 2014, se remitió solicitud de corrección sobre inconsistencias de la operatividad del sistema VIGíA en el módulo de vigilancia financiera. A efecto de corregir  éstas inconsistencias la firma QUIPUX programo y desarrollo al interior de las Delegadas capacitaciones a cada uno de los módulo de: Alertas de vigilancia, módulo subjetivo, administrativo, financiero y programación y ejecución de visitas. Así mismo se cuenta con dos Actas  suscritas por las partes en el que se evidencia el acompañamiento para el manejo de los módulo entregados. Cada una de las capacitaciones, se encuentran soportadas igualmente por certificaciones  entregadas a los usuarios  del sistema en cada Delegada.</t>
  </si>
  <si>
    <r>
      <t xml:space="preserve">Secretaria General, informa mediante memorando 20155000018563 de 25/03/2015 (hoja 7) ""Si bien es cierto el grupo de recaudo adscrito a la Secretaria General es competente para realizar el recaudo de la tasa de contribución, multas administrativas, este hallazgo va dirigido a las deficiencias en el cálculo de la tasa, este tema resulta del resorte de la Delegada de Tránsito con el Ministerio de Transporte quien es que en definitiva fija la tarifa". 
</t>
    </r>
    <r>
      <rPr>
        <sz val="10"/>
        <color rgb="FFFF0000"/>
        <rFont val="Arial"/>
        <family val="2"/>
      </rPr>
      <t>(REVISAR ESTE CONCEPTO. CREERÍA QUE NO SE PUEDE FIJAR ESA POSICIÓN Y SI DEBE SER SECRETARIA GENERAL JUNTO CON LA DTT QUIEN DEBE LIDERAR TODOS EL PROCESO. ESTE ES UN PROBLEMA INSTITUCIONAL)</t>
    </r>
  </si>
  <si>
    <t>Diagnosticar la metodología y criterios de supervisión utilizados con el objetivo de modificar, actualizar  y unificar los criterios que permitan mejorar e incrementar la cobertura de supervisión integral en las áreas misionales</t>
  </si>
  <si>
    <t>Definir un marco institucional para los criterios de vigilancia e inspección con sus respectivos indicadores de cobertura.
La delegada de Concesiones e infraestructura mantendrá las acciones pertinentes para cumplir este hallazgo</t>
  </si>
  <si>
    <t xml:space="preserve">
Se tiene previsto para finales del mes de abril la propuesta de acto Administrativo mediante el cual se modifica el Grupo de Servicio al Ciudadano a efecto de dimensionar su filosofía en el engranaje y unificación de PQR en la Superintendencia.
PENDIENTE RESULTADOS - NO CIERRA</t>
  </si>
  <si>
    <r>
      <t xml:space="preserve">
</t>
    </r>
    <r>
      <rPr>
        <sz val="10"/>
        <rFont val="Arial"/>
        <family val="2"/>
      </rPr>
      <t xml:space="preserve">Se tiene previsto para finales del mes de abril la propuesta de acto Administrativo mediante el cual se modifica el Grupo de Servicio al Ciudadano a efecto de dimensionar su filosofía en el engranaje y unificación de PQR en la Superintendencia.
</t>
    </r>
    <r>
      <rPr>
        <sz val="10"/>
        <color rgb="FFFF0000"/>
        <rFont val="Arial"/>
        <family val="2"/>
      </rPr>
      <t xml:space="preserve">
PENDIENTE RESULTADOS - NO CIERRA</t>
    </r>
  </si>
  <si>
    <t>La justificación descrita (hoja 5, memorando 2015500018563) sólo menciona  la parte relacionada con el proyecto de Fortalecimiento, sin embargo debe definirse la modificación y posición de la Supertransporte al respecto.
De otro lado, no se menciona nada con la propuesta de mejora descrita en el Plan de Mejoramiento  y que tiene que ver con el trámite que se debe adelantar ante el Congreso de la República, con el Régimen Sancionatorio.</t>
  </si>
  <si>
    <t>Expedir los actos propios del proceso de cobro administrativo por vía coactiva en el cual se decrete la prescripción de aquellas obligaciones que cumplan con lo estipulado en el Estatuto Tributario Nacional</t>
  </si>
  <si>
    <t xml:space="preserve">Se anexa soporte memorando 20153000025393, en el que se señala la justificación jurídica para no  expedir los actos administrativos en el que se pudiese decretar la prescripción de algunas obligaciones y por el contrario, se dio instrucción de expedir todos los actos de mandamiento de pago sin importar si las obligaciones pudieran considerarse prescritas, ya que tal como se manifestó, la prescripción puede ser alegada por el interesado en el oficio de excepciones y también puede ser renunciada de forma expresa o tácita. en virtud de la instrucción, se inicio la elaboración de los respectivos mandamientos en cuadro anexo del memorando antes citado. </t>
  </si>
  <si>
    <t>Es importante señalar, que conforme a lo establecido en el Decreto 1510 de 2013, en su artículo 77 , señala la No obligatoriedad de garantías. No obstante lo anterior, cuando la contratación lo amerite la entidad podrá solicitar la constitución de garantías.</t>
  </si>
  <si>
    <t xml:space="preserve">Se está dando cumplimiento al Artículo 77 del Decreto 1510 de 2013 que establece: "No obligatoriedad de Garantías: en la contratación directa la exigencia de garantías no establecidas en el Título III de las disposiciones especiales del presente decreto no s obligatoria y la justificación para exigirlas o no debe estar en los estudios y documentos previos".
Se anexan como ejemplo e lo anterior 2 contratos y dos pólizas en los cuales se han constituido las respectivas pólizas. 
</t>
  </si>
  <si>
    <r>
      <t>Si bien se justifica el motivo por el cual no se puede dar cumplimiento a la acción de mejora propuesta(Directiva Presidencial 06 de 2014), sobre la austeridad del gasto público, y se muestra la reducción del valor de la contratación de servicios personales aprobado para el 2015 ($6.2219.720.000) frente 8.198.051.009 del valor de la nómina para la misma vigencia,</t>
    </r>
    <r>
      <rPr>
        <sz val="10"/>
        <color rgb="FFFF0000"/>
        <rFont val="Arial"/>
        <family val="2"/>
      </rPr>
      <t xml:space="preserve"> se requiere redefinir  la propuesta de mejora , con el objeto de poder mitigar y/o eliminar el hallazgo encontrado por la CGR en la auditoria a la cuenta de la vigencia 2012. Falta esta justificación para tramitar ante la CGR.</t>
    </r>
  </si>
  <si>
    <t>1. Se documenta el procedimiento Administración y Gestión de Indicadores (DE-PCT 8 Versión 1 del  22/01/2014)
2. Se formulan 113 fichas técnicas de indicadores de procesos, así: 
Atención al Ciudadano y CP: 10
Direccionamiento Estratégico: 6
Vigilancia e Inspección: 39
Control: 25
Gestión TICs: 1
Gestión Financiera: 9
Gestión Documental: 6
Gestión Jurídica: 7
Gestión Talento Humano: 9
Evaluación y Control: 1
3. Para plan Estratégico 2015 - 2018 se establecen 15 objetivos estratégicos y 21 Indicadores estratégicos para su seguimiento.</t>
  </si>
  <si>
    <r>
      <t xml:space="preserve">
De acuerdo al seguimiento de la Procuraduría General de la Nación a la   Matriz de Autodiagnóstico para el cumplimiento de la Ley 1712 de 2014, realizado el día 02 de marzo de 2015, se establece que la información de indicadores publicada en la página web cumple con los requisitos de la ley.
</t>
    </r>
    <r>
      <rPr>
        <sz val="10"/>
        <color rgb="FFFF0000"/>
        <rFont val="Arial"/>
        <family val="2"/>
      </rPr>
      <t>Faltan análisis de mediciones de los indicadores de cada proceso
Falta establecer nuevo tablero de control con los indicadores estratégicos del plan, realizar mediciones y publicar en página web. Se requiere además un primer informe analítico sobre los indicadores estratégicos.</t>
    </r>
  </si>
  <si>
    <t xml:space="preserve">Desarrollar e implementar la interoperabilidad entre los sistemas de información </t>
  </si>
  <si>
    <r>
      <t xml:space="preserve">Mediante correo electrónico de fecha 06 de febrero de 2015, se envío a la oficina asesora de planeación el estudio sobre la necesidad de tercerizar con vigencia futura los iuit´s de los años 2014, 2015, 2016. 
Mediante correo electrónico de 15 de abril de 2015, se envío a la oficina del Superintendente Delegado de Transito y Transporte Terrestre Automotor, la necesidad de contar con el apoyo de un estudiante de sistemas con conocimiento en Microsoft officce (Word, Excel, power point, acces) para poder ejecutar la Elaboración de matrices y establecer control y seguimiento de las actuaciones administrativas originadas en los IUIT en las vigencias 2012 a 2014.
Se presenta avance de inventario de 12293 IUIT de las vigencias 2008 - 2014.
</t>
    </r>
    <r>
      <rPr>
        <sz val="10"/>
        <color rgb="FFFF0000"/>
        <rFont val="Arial"/>
        <family val="2"/>
      </rPr>
      <t xml:space="preserve">Falta información sobre las matrices para establecer control y seguimiento de las actuaciones administrativas originadas en los IUIT en las vigencias 2012 a 2014.  </t>
    </r>
  </si>
  <si>
    <t>Tanto el Grupo de Cobro persuasivo y Jurisdicción coactiva como el Grupo Financiera, no se contaba con la cartera clasificada por motivo de la sanción,</t>
  </si>
  <si>
    <t>No se contempló en su momento en el escrito del Convenio Interadministrativo CM 017- 2011, ni en ninguno de sus tres otro sí es, suscritos entre la SPT y CISA.</t>
  </si>
  <si>
    <t>Secretaria General, informa mediante memorando 20155000018563 de 25/03/2015 (hoja 7) "Ya se encuentra implementado el aplicativo virtual en la página web de la SPT para que el ciudadano pueda presentar PQR. Este aplicativo  ya se había puesto en pruebas en los meses de diciembre 2014 y enero 2015, y estará en producción a partir del 25 de marzo a cargo del Coordinador de Servicio al Ciudadano"
Revisada la Página Web Institucional el día 06 de mayo d e2015, se ubica en el Link Atención al Ciudadano, le formulario para la presentación de PQR y el enlace para Consulta de Trámite en la dirección http://orfeo.supertransporte.gov.co/consultaWeb/. Se verifica con dos ejemplos: derecho de petición 20155600184212 del 06/03/2015 y 20155600322122 del 06/05/2015</t>
  </si>
  <si>
    <t>Revisar e implementar puntos de control para la entrega de información relacionada con la gestión del proceso.</t>
  </si>
  <si>
    <t>Verificar el cumplimiento de los parámetros establecidos en el procedimiento Organización y Conservación Documental, establecido en el SIGI</t>
  </si>
  <si>
    <t xml:space="preserve">Se evidencia 2 Actas en la que se suscriben y realiza el seguimiento a  los compromisos por parte de la Delegada de Concesiones para la adecuada conformación de archivos de gestión (23 de diciembre de 2014 y 19 de marzo de 2015)
Memorando 20145600114653 del 24/12/2014 mediante al cual se establecen directrices para la organización de archivos. 
</t>
  </si>
  <si>
    <t>Realizar un estudio de cada uno de los aplicativos mencionados con el apoyo de TIC´s se decidirá si se pueden integrar
Desarrollar e implementar la interoperabilidad entre los sistemas de información (incluir esta propuesta  traída del H2de 2013)</t>
  </si>
  <si>
    <t>Dar estricto cumplimiento a la norma  numeral 6º del artículo 6º del Decreto 2741</t>
  </si>
  <si>
    <t>Adelantar las gestiones necesarias para integrar los aplicativos
Desarrollar e implementar la interoperabilidad entre los sistemas de información (incluir esta propuesta  traída del H2de 2013)</t>
  </si>
  <si>
    <t xml:space="preserve">Hallazgo 10(2010) Bienes en Bodega que no se han dado al servicio
</t>
  </si>
  <si>
    <t>Hallazgo 11(2010) Información de Aplicativos. La Entidad posee tres aplicativos que alimentan el proceso contable que no se encuentran aptos para hacer interface por lo tanto dicha información no está disponible</t>
  </si>
  <si>
    <t>Hallazgo 30(2010) Decreto 2741 de 2001. evaluar la gestión financiera, técnica y administrativa y la calidad del servicio de las empresas de servicio de transporte y concesionario</t>
  </si>
  <si>
    <t>Hallazgo 52(2010) Planeación Contractual. Durante la vigencia 2010 la Superintendencia celebró 197 contratos, de los cuales 147, es decir el 74.6% de la totalidad de la contratación corresponde a la modalidad de prestación de servicios con personas naturales</t>
  </si>
  <si>
    <t>Hallazgo 55(2010) Contrato No. 60/10. Amparo del cumplimiento de las obligaciones</t>
  </si>
  <si>
    <t xml:space="preserve">Hallazgo 60(2010) Implementación del Sistema VIGIA.  De acuerdo con los pliegos de condiciones, la Superintendencia definió dos fases para la implementación del sistema de información misional; la primera  conformada por once módulos y la segunda fase conformada por siete módulos </t>
  </si>
  <si>
    <t>Hallazgo 65(2010) Cronograma del Proyecto  Implementación del sistema de información Vigía</t>
  </si>
  <si>
    <t>Hallazgo 1(2011)  Planeación Estratégica  de Tics, no existe un documento soporte que evidencie la realización de un plan de monitoreo.</t>
  </si>
  <si>
    <t>Hallazgo 2 (2011) Cronograma de Mantenimiento Correctivo. No existe un documento soporte que evidencie la elaboración de un cronograma de mantenimiento correctivo</t>
  </si>
  <si>
    <t xml:space="preserve">Hallazgo 3(2011)   Administración Base de Datos.  No se está realizando el Procedimiento Administración Base de Datos en relación con la actividad No 11, por cuanto no se elabora un informe trimestral de las actividades desarrolladas, el análisis del desempeño y crecimiento de la base de datos y las recomendaciones para el mantenimiento de la Base de Datos. </t>
  </si>
  <si>
    <t>Hallazgo 7(2011)   Pago Incentivo. La entidad no ha realizado el pago del incentivo por $2.000.000, a los cuatro funcionarios ganadores como mejor equipo de trabajo</t>
  </si>
  <si>
    <t xml:space="preserve">Hallazgo  24(2011)  Deficiencias en la gestión de los Informes Únicos de Infracciones de Transporte – IUIT. Bajo número de actuaciones adelantadas </t>
  </si>
  <si>
    <t xml:space="preserve">Hallazgo 28(2011) Baja efectividad en el cumplimiento de objetivos y metas definidas en el Plan de Mejoramiento. </t>
  </si>
  <si>
    <t>Hallazgo 52(2011) (F) (D) Prescripción-  Expediente 031-06-01-11-078, Empresa AEROENVIOS S.A. Se evidenció inactividad procesal dentro de las Actuaciones Administrativas que concluyeron con la prescripción del expediente 031-06-01-11-078, contra la empresa AEROENVIOS S.A, referente al IUIT N° 220586</t>
  </si>
  <si>
    <t>Hallazgo 53(2011) (A) Caducidad Sociedad AUTOBOY S.A. Mediante oficio No. 20113000247241 del 21 de noviembre de 2011, el Superintendente de Puertos y Transporte,  declaró la caducidad de unas multas impuestas a la sociedad Autoboy S.A.</t>
  </si>
  <si>
    <t xml:space="preserve">Hallazgo 54(2011)  (A) Caducidad IUIT. A 31 de Diciembre de 2011, se revisaron, aprobaron y firmaron 2301 proyectos de resolución, declarando la caducidad de la facultad sancionatoria sobre igual número de Informes Únicos de Infracciones de Transporte, debido a que no registraban actuación administrativa alguna </t>
  </si>
  <si>
    <t xml:space="preserve">H2(2012) Base de datos en Excel, para recaudo de la tasa de vigilancia - </t>
  </si>
  <si>
    <t>H3(2012) Debilidades en el desarrollo del Sistema Vigia   en el desarrollo de las actividades de supervisión -</t>
  </si>
  <si>
    <t>H 4(2012)  Deficiencias en el cálculo de la tasa de vigilancia  - En la Delegada de Tránsito las empresas de transporte terrestre de carga y pasajeros que cuentan con flota de vehículos afiliados y propios</t>
  </si>
  <si>
    <t>Liquidar la tasa de vigilancia a los concesionarios  con Patrimonio autónomo o encargo fiduciario sobre los ingresos de cada proyecto .</t>
  </si>
  <si>
    <t>H 6(2012 Investigaciones  Administrativas, por no reporte de la Información Financiera -</t>
  </si>
  <si>
    <t xml:space="preserve"> Hallazgo 7(2012)  Gestión Peticiones, Gestión Peticiones, Quejas y Reclamos - PQR.  No se cuenta con un procedimiento centralizado sobre el trámite de PQRs de tal forma que permita realizar el debido seguimiento al cumplimiento de la atención de dichas solicitudes, quejas y reclamos, en cuánto a la efectividad y tiempos de respuesta según la naturaleza o tipo requerimiento.</t>
  </si>
  <si>
    <t xml:space="preserve">Hallazgo 9(2012)  Evaluados los Planes de Acción de las diferentes áreas se determinaron las siguientes debilidades - presupuesto asignado y fuente de financiación </t>
  </si>
  <si>
    <t>Hallazgo 11(2012)  Plan Estratégico - De acuerdo al Plan Estratégico la entidad propuso desarrollar estudios de los cuales no evidenció la realización de los mismos</t>
  </si>
  <si>
    <t>Hallazgo 12(2012) Fortalecimiento Institucional  - reforma del régimen de infracciones y sanciones.</t>
  </si>
  <si>
    <t xml:space="preserve">Hallazgo 14 (2012) Centro Inteligente de Control de Tránsito y Transporte - </t>
  </si>
  <si>
    <t>Hallazgo 15(2012) Ampliación de la Tasa de Vigilancia -  Con respecto a la base de cobro está ligada a los ingresos brutos estimados de los vigilados, con lo cual no se contemplan los ingresos que sean generados por los afiliados. Segundo, debido a que la tasa aplicada a los vigilados, no hay diferencia entre la vigilancia subjetiva y la función objetiva, y se cobra de manera plena, algunos optan por pagar de acuerdo a interpretación propia de la norma, como en el caso de Avianca.</t>
  </si>
  <si>
    <t>Hallazgo 16(2012)  Indicadores seguimiento metas establecidas en los planes de Acción, Estratégico y/o indicadores de gestión Vigencia 2012 -</t>
  </si>
  <si>
    <t>Hallazgo 17(2012) Armonización Planes de la Entidad - Analizados el Plan de Acción (PA), Plan Estratégico (PE) y Plan Nacional de Desarrollo (PND), se pudo determinar: -  Las actividades y metas incluidas en el PA, no  permiten  evidenciar el grado de cumplimiento  y/o avance  de los restantes dos planes.</t>
  </si>
  <si>
    <t>Hallazgo 18(2012)  Deudores Sobrestimación en la cuenta 1401 - Prescripciones - La cuenta 1401 Deudores- Ingresos no tributarios- contiene obligaciones por un valor de $3.703.1 millones, las cuales teniendo en cuenta su fecha de vencimiento se establecieron prescripciones por valor de $1.410.8 millones</t>
  </si>
  <si>
    <t>Hallazgo  22(2012) Póliza calidad del servicio  - Los contratos de prestación de servicios profesionales no tienen la póliza de calidad del servicio,</t>
  </si>
  <si>
    <t>Hallazgo 23(2012) Proyecto de Inversión de Sistematización - El contrato No. 063 de fecha 09 de agosto del 2010, fue celebrado con la empresa QUIPUX  S.A por valor de $2.070 millones incluido el IVA, los módulos del sistema de información fueron recibidos a entera satisfacción por parte del supervisor del contrato  sin embargo se estableció que a 31 de mayo de 2013, este Sistema de Información sigue requiriendo ajustes como en el caso de los módulos IUITS, Estadística, Investigaciones y Sanciones y Actuarial, entre otros; sin que  a la fecha no se le hayan aplicado las garantías estipuladas en  la cláusula 8 y 9  del contrato.</t>
  </si>
  <si>
    <t xml:space="preserve">Hallazgo  1(2013):  Indicadores -  No existe informes de evaluación y seguimiento  periódicos sobre indicadores de gestión que hacen parte del Plan de Acción </t>
  </si>
  <si>
    <t>Hallazgo 3(2013) Gestión Sancionatoria IUIT. durante el periodo 2008 a 2013,  110.574 IUITs (74.59%) no fueron objeto de actuación alguna dentro del periodo.  Inconsistencia entre el número de sanciones en firme impuestas y su correspondiente traslado al grupo de coactivo de la Oficina Jurídica. o se encuentra identificado y clasificado el recaudo por diferentes conceptos y áreas que lo originan. No se han implementado mecanismos para conocer los resultados de la gestión a cargo de CISA</t>
  </si>
  <si>
    <t>Hallazgo 5(2013) Implementación de Gobierno en Línea. Incumplimiento frente a lo establecido en la Ley 734 de 2002, atraso en la implementación de la Estrategia de Gobierno en Línea.</t>
  </si>
  <si>
    <t xml:space="preserve">Hallazgo 6(2013)Programa General de Inspecciones. Incumplimiento en el PGI - </t>
  </si>
  <si>
    <t xml:space="preserve">Hallazgo 8(2013) Información carpetas o expedientes de los Vigilados. No se encuentra evidencia sobre las acciones tomadas frente a los vigilados, como resultado de las visitas de inspección. </t>
  </si>
  <si>
    <t xml:space="preserve">Hallazgo 7(2013) Inconsistencia en la Información de la Vigilancia e Inspección. </t>
  </si>
  <si>
    <t xml:space="preserve"> Hallazgo 9(2013)  Gestión Peticiones, Gestión Peticiones, Quejas y Reclamos - PQR.  No se cuenta con un procedimiento centralizado sobre el trámite de PQRs de tal forma que permita realizar el debido seguimiento al cumplimiento de la atención de dichas solicitudes, quejas y reclamos, en cuánto a la efectividad y tiempos de respuesta según la naturaleza o tipo requerimiento.</t>
  </si>
  <si>
    <t>Hallazgo 11(2013)  Reclasificación. La entidad está clasificando y registrando equivocadamente en la subcuenta 140160 Contribuciones, la causación de las deudas por concepto de la tasa pendiente de cobrar a los vigilados</t>
  </si>
  <si>
    <t xml:space="preserve">Hallazgo 12(2013)  Terceros Genéricos en la Cuenta Deudores. Para  el caso en estudio de los Deudores (cartera cobrable e incobrable), la entidad soporta la contabilidad del SIIF en hojas de cálculo (Excel), sin registrar los movimientos en su totalidad, a nivel de detalle en el SIIF.
- Los estados financieros en las subcuentas Multas 140102,  Intereses 140103, contribuciones 140160 y otros deudores 147590; no estarían debidamente sustentados y discriminados, a nivel de registro individualizado, para cada vigilado bajo los diferentes conceptos  de que tratan las subcuentas mencionadas </t>
  </si>
  <si>
    <t>Responsable</t>
  </si>
  <si>
    <r>
      <t>Hallazgo 28(2012) Deficiencias Indicadores de gestión - se determinó el incumplimiento en la periodicidad establecida (</t>
    </r>
    <r>
      <rPr>
        <b/>
        <sz val="12"/>
        <color theme="1"/>
        <rFont val="Arial"/>
        <family val="2"/>
      </rPr>
      <t>para las mediciones).</t>
    </r>
    <r>
      <rPr>
        <sz val="12"/>
        <color theme="1"/>
        <rFont val="Arial"/>
        <family val="2"/>
      </rPr>
      <t xml:space="preserve"> Igual situación se presentó con los indicadores de seguimiento al Plan de Acción.
Los indicadores de Gestión incluidos en el tablero de indicadores solo comprometen las áreas misionales  y los grupos notificaciones y financiera. La entidad no hace comparativos con los medidores de indicadores anteriores, el tablero de indicadores solo registra la información de cierre de las vigencias 2010 a 2012
Para la vigencia 2012, los indicadores diseñados no contaban con ficha técnica</t>
    </r>
  </si>
  <si>
    <t>En Ejecución</t>
  </si>
  <si>
    <t>PROMEDIO AVANCE</t>
  </si>
  <si>
    <t>TOTAL HALLAZGOS</t>
  </si>
  <si>
    <t xml:space="preserve">Ejecutados </t>
  </si>
  <si>
    <t xml:space="preserve">Hallazgo 6(2013) Programa General de Inspecciones. Incumplimiento en el PGI - </t>
  </si>
  <si>
    <t>A 31/12/2014 la Delegada de Puertos cuenta con una base de datos de 658 vigilados obligados a presentar información contable y financiera. De éstos 658 vigilados, cargaron información en el sistema VIGIA, 497 Vigilados, lo que equivale al 75.53%. De acuerdo con los resultados obtenidos en el cálculo de los indicadores financieros. De los 497 vigilados (100%), se determinó que 23 vigilados (3.50%) se encuentran incursos en causal de disolución de acuerdo a lo contemplado en el Código de Comercio y 110 computan pérdidas tanto operacionales como netas. En relación con los 161 vigilados que no reportaron la información financiera, la Delegada de Puertos remitió memorando No. 20156100003333 de enero de 2015  a la Oficina de Planeación a efecto de corroborar el no envío de información de éstos vigilados. Una vez  la Oficina de Planeación verifique el tema, la Delegada debe adelantar el trámite administrativo pertinente.
De acuerdo con la información reportada, el número de vigilados de la  Delegada de Concesiones es de  209. De éstos,  sólo el 84% reportaron información financiera (177 vigilados); 8 vigilados  evidencian que a pesar de iniciar el proceso de cargue de información en el VIGIA, no concluyeron la misma debido a problemas del software.
De las anteriores evaluaciones se derivaron las siguientes alertas en los indicadores analizados: 13 vigilados se encuentran en causal de disolución; 52 vigilados tienen  problemas de liquidez; 32 vigilados con problemas de endeudamiento y 32 con baja rentabilidad.
De acuerdo con los datos suministrados por la DTT, de 4.746 vigilados que registrados en el sistema VIGIA , 50 se encuentran en causal de disolución.
Cumpliendo con el instructivo se está trabajando por modalidades y actualmente se encuentra con el análisis de la  modalidad de carga año 2013:
Habilitadas por el Ministerio de transporte            2.822
Registradas en VIGIA                                            2.088
Rinden información al VIGIA                                  1.493
En causal de Cancelación de Habilitación                  77
No reportaron información financiera                      595
No registradas en VIGIA                                          657
Se  encuentra en proceso de requerimientos a las empresas (Causal de disolución, Cancelación de habilitación, no reportaron y no se han registrado)  y se documentará la información para el traslado al grupo de investigaciones y control de la Delegada.</t>
  </si>
  <si>
    <t xml:space="preserve">Procedimiento del proceso Vigilancia e Inspección actualizados: Procedimiento Establecer criterios de vigilancia en inspección, actualizado el 30 de abril de 2014, Versión 2, Procedimiento Recepción, análisis y procesamiento de la información para la vigilancia, actualizado el 30 de abril de 2014, Versión 3, Procedimiento Inspección Documental y/o In Situ fue actualizado, según se evidencia en Kawak, Versión 3 el 30 de abril de 2014 .
</t>
  </si>
  <si>
    <t>El Procedimiento Establecer criterios de vigilancia en inspección (VI-PCT-4. Versión 2) establece los citerios de vigilancia objetiva y subjetiva (Actividad 6. identificar situacioens críticas): Criterios para la recepoción de la información; Criterios para el procesamiento y análisis de la información; Criterios para operativos de presencia institucional; Criterios para Inspección In Situ.</t>
  </si>
  <si>
    <t>Procedimiento del proceso Vigilancia e Inspección actualizados: Procedimiento Establecer criterios de vigilancia en inspección, actualizado el 30 de abril de 2014, Versión 2, Procedimiento Recepción, análisis y procesamiento de la información para la vigilancia, actualizado el 30 de abril de 2014, Versión 3, Procedimiento Inspección Documental y/o In Situ fue actualizado, según se evidencia en Kawak, Versión 3 el 30 de abril de 2014.</t>
  </si>
  <si>
    <t xml:space="preserve">H 5(2012) Cobertura Supervisión de la entidad frente al universo </t>
  </si>
  <si>
    <t>Para el cierre contable correspondiente al 31 de diciembre de 2014, realizado durante los meses de enero y febrero de 2015, se efectuó una reclasificación de los terceros genéricos que se identificaron en el tercer trimestre de 2014 y la creación de nuevos terceros identificados a esa fecha en las bases de movimiento de cartera, estos terceros fueron creados en la plataforma del SIIF.
A la fecha de remisión de este avance el Grupo de Financiera se encuentra en revisión y depuración de sus bases de movimiento de cartera realizando la verificación de NIT (Terceros) que se encuentran en las bases de datos de movimiento de cartera discriminada por cada Delegada, que no obstante a estar referenciados en estas bases no son reconocidos por el Sistema SIIF al momento de realizar los registros contables.
Se ha verificado algunas imprecisiones en los números de Nit y la razón social del vigilado (tercero) razón por la cual se ha procedido a revisar el acto administrativo de imposición de la sanción para determinar el número de identificación tributaria o de la cedula de ciudadanía así como los datos básicos del tercero.
Lo anterior como insumo principal para la posterior  creación de estos terceros identificados en las bases de datos como no registrados en el sistema SIIF, para el efecto se encuentra adelantando las tareas de consolidación de información en concordancia con la que se reporta en el Certificado de Existencia y Representación Legal de las Cámaras de Comercio y/o la información que se verifica en el Registro Único Empresarial y Social de las Cámaras de Comercio (RUES) para complementar los datos requeridos para la creación de nuevos terceros en el sistema SIIF.</t>
  </si>
  <si>
    <t xml:space="preserve">Actividad en ejecución : Identificación de los terceros (personas naturales o jurídicas) que a la fecha no se encuentran creados en el SISTEMA INTEGRADO DE INFORMACIÓN FINANCIERA (SIIF II Nación), previa verificación de la existencia jurídica .
- Se realiza el estudio de tiempos para el registro de terceros (vigilados) en el SIIF
- Se inicia la contratación de personal para digitación de terceros (4 contratistas)
- Depuración de bases de movimiento de cartera realizando la verificación de NIT (Terceros) que se encuentran en las bases de datos de movimiento de cartera discriminada por cada Delegada,
- Se inicia la digitación y creación de terceros en SIIF (Estimado  7500 Registros)
</t>
  </si>
  <si>
    <r>
      <t xml:space="preserve">Hallazgo 28(2011) Baja efectividad en el cumplimiento de objetivos y metas definidas en el Plan de Mejoramiento. En el informe del Plan de Mejoramiento entregado por la entidad a 31 de diciembre de 2010, se observó bajo cumplimiento en la ejecución de los objetivos y metas de las observaciones al </t>
    </r>
    <r>
      <rPr>
        <b/>
        <sz val="12"/>
        <color theme="1"/>
        <rFont val="Arial"/>
        <family val="2"/>
      </rPr>
      <t>proyecto de Apoyo Fortalecimiento Supervisión Vigilados por Supertransporte</t>
    </r>
    <r>
      <rPr>
        <sz val="12"/>
        <color theme="1"/>
        <rFont val="Arial"/>
        <family val="2"/>
      </rPr>
      <t xml:space="preserve"> debido a que de las 12 acciones de mejora, únicamente dos presentan ejecución del 100%, las demás muestran 0% de avance.</t>
    </r>
  </si>
  <si>
    <r>
      <t xml:space="preserve">Por competencia  se remitió el expediente CID-2015-510-002, mediante memorando 20155100156971 de 25/02/2015, a la PGN.
De acuerdo con lo anterior, sí bien el trámite adelantado por la administración podría considerarse correctiva, para  la acción preventiva y propuesta en el Plan de Mejoramiento, no se anexa o menciona avance: " </t>
    </r>
    <r>
      <rPr>
        <i/>
        <sz val="10"/>
        <rFont val="Arial"/>
        <family val="2"/>
      </rPr>
      <t xml:space="preserve">Dar instrucciones claras a las diferentes áreas de la Superintendencia para que se adopte el criterio para selección de contratistas de conformidad con las diferentes modalidades de selección de los mismo". 
</t>
    </r>
    <r>
      <rPr>
        <i/>
        <sz val="10"/>
        <color rgb="FFFF0000"/>
        <rFont val="Arial"/>
        <family val="2"/>
      </rPr>
      <t xml:space="preserve">
</t>
    </r>
    <r>
      <rPr>
        <sz val="10"/>
        <color rgb="FFFF0000"/>
        <rFont val="Arial"/>
        <family val="2"/>
      </rPr>
      <t xml:space="preserve">
PODRIA CERRARSE EN RAZÓN DE QUE REVISADOS LOS CONTRATOS 367 DE 2015 Y XX SE ENCUENTRA JUSTIFICADO EL PROCESO DE CONTRATACION DIRECTA
 Se suscribió contrato  367 de 2015 se obliga con la SUPERINTENDENCIA DE PUERTOS Y TRANSPORTE, a prestar los servicios de ACTUALIZACIÓN DEL DESARROLLO E IMPLEMENTACIÓN DEL SISTEMA NACIONAL DE SUPERVISION AL TRANSPORTE -VIGIA, DE LA SUPERINTENDENCIA DE PUERTOS Y TRANSPORTE, INCLUIDO EL MANTENIMIENTO, SOPORTE Y GARANTÍA, que para el presente contrato
se denominará EL SERVICIO. Por su parte la SUPERINTENDENCIA DE PUERTOS Y TRANSPORTE, adquiere el SERVICIO, con las especificaciones técnicas estipuladas en la solicitud de oferta, y la oferta, que hacen parte integral del presente contrato,</t>
    </r>
  </si>
  <si>
    <r>
      <t xml:space="preserve">Por competencia  se remitió el expediente CID-2015-510-002, mediante memorando 20155100156971 de 25/02/2015, a la PGN.
De acuerdo con lo anterior, sí bien el trámite adelantado por la administración podría considerarse correctiva, para  la acción preventiva y propuesta en el Plan de Mejoramiento, no se anexa o menciona avance: " Dar instrucciones claras a las diferentes áreas de la Superintendencia para que se adopte el criterio para selección de contratistas de conformidad con las diferentes modalidades de selección de los mismo". 
</t>
    </r>
    <r>
      <rPr>
        <sz val="10"/>
        <color rgb="FFFF0000"/>
        <rFont val="Arial"/>
        <family val="2"/>
      </rPr>
      <t xml:space="preserve">
PODRIA CERRARSE EN RAZÓN DE QUE REVISADOS LOS CONTRATOS 367 DE 2015 Y XX SE ENCUENTRA JUSTIFICADO EL PROCESO DE CONTRATACION DIRECTA
 Se suscribió contrato  367 de 2015 se obliga con la SUPERINTENDENCIA DE PUERTOS Y TRANSPORTE, a prestar los servicios de ACTUALIZACIÓN DEL DESARROLLO E IMPLEMENTACIÓN DEL SISTEMA NACIONAL DE SUPERVISION AL TRANSPORTE -VIGIA, DE LA SUPERINTENDENCIA DE PUERTOS Y TRANSPORTE, INCLUIDO EL MANTENIMIENTO, SOPORTE Y GARANTÍA, que para el presente contrato
se denominará EL SERVICIO. Por su parte la SUPERINTENDENCIA DE PUERTOS Y TRANSPORTE, adquiere el SERVICIO, con las especificaciones técnicas estipuladas en la solicitud de oferta, y la oferta, que hacen parte integral del presente contrato,</t>
    </r>
  </si>
  <si>
    <t xml:space="preserve">A 31/12/2014 la Delegada de Puertos cuenta con una base de datos de 658 vigilados obligados a presentar información contable y financiera. De éstos 658 vigilados, cargaron información en el sistema VIGIA, 497 Vigilados, lo que equivale al 75.53%. De acuerdo con los resultados obtenidos en el cálculo de los indicadores financieros. De los 497 vigilados (100%), se determinó que 23 vigilados (3.50%) se encuentran incursos en causal de disolución de acuerdo a lo contemplado en el Código de Comercio y 110 computan pérdidas tanto operacionales como netas. En relación con los 161 vigilados que no reportaron la información financiera, la Delegada de Puertos remitió memorando No. 20156100003333 de enero de 2015  a la Oficina de Planeación a efecto de corroborar el no envío de información de éstos vigilados. Una vez  la Oficina de Planeación verifique el tema, la Delegada debe adelantar el trámite administrativo pertinente.
De acuerdo con la información reportada, el número de vigilados de la  Delegada de Concesiones es de  209. De éstos,  sólo el 84% reportaron información financiera (177 vigilados); 8 vigilados  evidencian que a pesar de iniciar el proceso de cargue de información en el VIGIA, no concluyeron la misma debido a problemas del software.
De las anteriores evaluaciones se derivaron las siguientes alertas en los indicadores analizados: 13 vigilados se encuentran en causal de disolución; 52 vigilados tienen  problemas de liquidez; 32 vigilados con problemas de endeudamiento y 32 con baja rentabilidad.
De acuerdo con los datos suministrados por la DTT, de 4.746 vigilados que registrados en el sistema VIGIA , 50 se encuentran en causal de disolución.
Cumpliendo con el instructivo se está trabajando por modalidades y actualmente se encuentra con el análisis de la  modalidad de carga año 2013:
Habilitadas por el Ministerio de transporte            2.822
Registradas en VIGIA                                                      2.088
Rinden información al VIGIA                                         1.493
En causal de Cancelación de Habilitación                   77
No reportaron información financiera                         595
No registradas en VIGIA                                                    657
Se  encuentra en proceso de requerimientos a las empresas (Causal de disolución, Cancelación de habilitación, no reportaron y no se han registrado)  y se documentará la información para el traslado al grupo de investigaciones y control de la Delegada
</t>
  </si>
  <si>
    <t>REVISAR ADICIONALMENTE OBJETO DE CONTRATOS  GRUPO APOYO VIGILANCIA E INSPECCION. ADICONALMENTE, walter documento soporte sobre la gestion adelantada con la verificación de información financiera que debe presentar los vigilados. (Trámite el Grupo de Vigilancia e Inspección a Control).
De acuerdo con los datos suministrados por la DTT, de 4.746 vigilados registrados en el sistema VIGIA , 50 se encuentran en causal de disolución.
Cumpliendo con el instructivo se está trabajando por modalidades y actualmente se encuentra con el análisis de la  modalidad de carga año 2013:
Habilitadas por el Ministerio de transporte            2.822
Registradas en VIGIA                                            2.088
Rinden información al VIGIA                                  1.493
En causal de Cancelación de Habilitación                  77
No reportaron información financiera                       595
No registradas en VIGIA                                            657
Se  encuentra en proceso de requerimientos a las empresas (Causal de disolución, Cancelación de habilitación, no reportaron y no se han registrado)  y se documentará la información para el traslado al grupo de investigaciones y control de la Delegada</t>
  </si>
  <si>
    <r>
      <t xml:space="preserve">Alcides Espinosa
Secretario General ( E)
</t>
    </r>
    <r>
      <rPr>
        <sz val="11"/>
        <color rgb="FFFF0000"/>
        <rFont val="Arial"/>
        <family val="2"/>
      </rPr>
      <t>NOTA. ESTE HALLAZGO ES RESPONSABILIDAD DE LA DELEGADA DE TRANSITO Y TRANSPORTE.</t>
    </r>
  </si>
  <si>
    <r>
      <t xml:space="preserve">En la carpeta 17/24 en que reposa todos los soportes relacionados con el objeto del contrato 063, suscrito entre QUIPUX y la  SPT, se encuentra el oficio con radicado No. |2011-560-0341202 de julio 28 de 2011(folio 3781 al 3788), en el que se hace entrega del objeto del mismo en cumplimiento de las obligaciones adquiridas por el contratista  en cada una de las etapas de análisis de información, diseño, desarrollo, implementación, instalación, pruebas, puesta en marcha, mantenimiento y garantía de un sistema integrado de información  de inspección, vigilancia y control que permita la automatización  del proceso completo de supervisión denominado VIGIA.
De igual forma, en el folio 3834 al 3389 de la misma carpeta, se encuentra el Informe de supervisión - Puesta en Marcha en producción Sistema VIGIA Contrato 063-2010. 
A partir del mes de agosto de 2011 (folio 2922), se encuentra documentada las carpetas 18/24 a la carpeta 24/24 en cumplimiento de la etapa de mantenimiento del sistema de información
Se evidencia </t>
    </r>
    <r>
      <rPr>
        <sz val="10"/>
        <color rgb="FFFF0000"/>
        <rFont val="Arial"/>
        <family val="2"/>
      </rPr>
      <t xml:space="preserve"> </t>
    </r>
    <r>
      <rPr>
        <sz val="10"/>
        <rFont val="Arial"/>
        <family val="2"/>
      </rPr>
      <t>informe de actualización del funcionamiento de los módulos de VIGÍA (documento soporte se encuentra en la csarpeta de Planeación, elaborado con Jelkin).</t>
    </r>
  </si>
  <si>
    <t>Pendiente informe de Seguimiento a la propuesta de realizar estudios micro y macro económicos durante el PE 2011-2014 de la entidad. 
O en caso dado  modificar la propuesta de mejora de acuerdo con lo citado en el informe remitido el pasado 7/05/2015 por la Doctora adriana  via correo electrónico (folio 5) carpeta soportes Plan de Mejoramiento CGR</t>
  </si>
  <si>
    <t>PENDIENTE INFORME TRIMESTRAL DE SEGUIMIENTO</t>
  </si>
  <si>
    <r>
      <t xml:space="preserve">Mediante comunicación interna 20144000552351 de 20/11/2014 se remitió a Mintransporte  comunicación  sobre los lineamientos del centro inteligente. 
PENDIENTE RESPUESTA
NOTA: </t>
    </r>
    <r>
      <rPr>
        <i/>
        <sz val="10"/>
        <color rgb="FFFF0000"/>
        <rFont val="Arial"/>
        <family val="2"/>
      </rPr>
      <t xml:space="preserve">En reunión con el Señor Superintendente, se hablo de elaborar un informe de las acciones y resultados  alcanzados en el sistema SICOV que desarrollo la DP pero no se aclaro este punto.  Por favor precisar sí la acción de mejora se modifica o no. </t>
    </r>
  </si>
  <si>
    <t>NO SE CUENTA CON EVIDENCIA</t>
  </si>
  <si>
    <r>
      <t xml:space="preserve">
</t>
    </r>
    <r>
      <rPr>
        <sz val="10"/>
        <rFont val="Arial"/>
        <family val="2"/>
      </rPr>
      <t xml:space="preserve">
ESTUDIOS PREVIOS DEL CONTRATO DE PRESTACIÓN DE SERVICIOS. ACTUALIZACIÓN DEL DESARROLLO E IMPLEMENTACIÓN DEL SISTEMA NACIONAL DE SUPERVISION AL TRANSPORTE -VIGIA, DE LA SUPERINTENDENCIA DE PUERTOS Y TRANSPORTE, INCLUIDO EL MANTENIMIENTO, SOPORTE Y GARANTÍA. MAYO DE 2015
Se suscribió contrato  367 de 2015 se obliga con la SUPERINTENDENCIA DE PUERTOS Y TRANSPORTE, a
prestar los servicios de ACTUALIZACIÓN DEL DESARROLLO E IMPLEMENTACIÓN DEL SISTEMA
NACIONAL DE SUPERVISION AL TRANSPORTE -VIGIA, DE LA SUPERINTENDENCIA DE PUERTOS Y
TRANSPORTE, INCLUIDO EL MANTENIMIENTO, SOPORTE Y GARANTÍA, que para el presente contrato
se denominará EL SERVICIO. Por su parte la SUPERINTENDENCIA DE PUERTOS Y TRANSPORTE,
adquiere el SERVICIO, con las especificaciones técnicas estipuladas en la solicitud de oferta, y la oferta,
que hacen parte integral del presente contrato,</t>
    </r>
  </si>
  <si>
    <r>
      <rPr>
        <sz val="10"/>
        <rFont val="Arial"/>
        <family val="2"/>
      </rPr>
      <t>La revisión se realizo con corte a 30/12/2013 la acción de mejora se dió durante la vigencia 2014, Procedimiento soporte y Mantenimiento de TICs GT-PCT-3 V3 de julio 10/2014 -  cumplido extemporáneamente.</t>
    </r>
    <r>
      <rPr>
        <sz val="10"/>
        <color rgb="FFFF0000"/>
        <rFont val="Arial"/>
        <family val="2"/>
      </rPr>
      <t xml:space="preserve"> Sin embargo, esta pendiente la verificación sobre el cumplimiento de la Actividad 2 del procedimiento citado y que está relacionado con el Acompañamiento  a los mantenimientos preventivos.</t>
    </r>
  </si>
  <si>
    <r>
      <rPr>
        <sz val="10"/>
        <rFont val="Arial"/>
        <family val="2"/>
      </rPr>
      <t>La revisión se realizo con corte a 30/12/2013 la acción de mejora se dió durante la vigencia 2014, Procedimiento soporte y Mantenimiento de TICs GT-PCT-3 V3 de julio 10/2014 -  cumplido extemporáneamente</t>
    </r>
    <r>
      <rPr>
        <sz val="10"/>
        <color rgb="FFFF0000"/>
        <rFont val="Arial"/>
        <family val="2"/>
      </rPr>
      <t>. Sin embargo, esta pendiente la verificación sobre el cumplimiento de la Actividad 2 del procedimiento citado y que está relacionado con el Acompañamiento  a los mantenimientos preventivos.</t>
    </r>
  </si>
  <si>
    <t>Pendiente informe de Seguimiento a la propuesta de realizar estudios micro y macro económicos durante el PE 2011-2014 de la entidad. 
O, en caso dado  modificar la propuesta de mejora de acuerdo con lo citado en el informe remitido el pasado 7/05/2015 por la Doctora adriana  via correo electrónico (folio 5) carpeta soportes Plan de Mejoramiento CGR</t>
  </si>
  <si>
    <t xml:space="preserve">NO SE CUENTA CON EVIDENCIA </t>
  </si>
  <si>
    <r>
      <rPr>
        <sz val="10"/>
        <rFont val="Arial"/>
        <family val="2"/>
      </rPr>
      <t xml:space="preserve">La revisión se realizo con corte a 30/12/2013 la acción de mejora se dió durante la vigencia 2014, Procedimiento soporte y Mantenimiento de TICs GT-PCT-3 V3 de julio 10/2014 -  cumplido extemporáneamente. </t>
    </r>
    <r>
      <rPr>
        <sz val="10"/>
        <color rgb="FFFF0000"/>
        <rFont val="Arial"/>
        <family val="2"/>
      </rPr>
      <t>Sin embargo, esta pendiente la verificación sobre el cumplimiento de la Actividad 2 del procedimiento citado y que está relacionado con el Acompañamiento  a los mantenimientos preventivos.</t>
    </r>
  </si>
  <si>
    <r>
      <rPr>
        <sz val="10"/>
        <rFont val="Arial"/>
        <family val="2"/>
      </rPr>
      <t xml:space="preserve">Mediante comunicación interna 20144000552351 de 20/11/2014 se remitió a Mintransporte  comunicación  sobre los lineamientos del centro inteligente. </t>
    </r>
    <r>
      <rPr>
        <sz val="10"/>
        <color rgb="FFFF0000"/>
        <rFont val="Arial"/>
        <family val="2"/>
      </rPr>
      <t xml:space="preserve">
PENDIENTE RESPUESTA
NOTA: </t>
    </r>
    <r>
      <rPr>
        <i/>
        <sz val="10"/>
        <color rgb="FFFF0000"/>
        <rFont val="Arial"/>
        <family val="2"/>
      </rPr>
      <t xml:space="preserve">En reunión con el Señor Superintendente, se hablo de elaborar un informe de las acciones y resultados  alcanzados en el sistema SICOV que desarrollo la DP pero no se aclaro este punto.  Por favor precisar sí la acción de mejora se modifica o no. </t>
    </r>
  </si>
  <si>
    <r>
      <t xml:space="preserve">xxESTUDIOS PREVIOS DEL CONTRATO DE PRESTACIÓN DE SERVICIOS. ACTUALIZACIÓN DEL DESARROLLO E IMPLEMENTACIÓN DEL SISTEMA NACIONAL DE SUPERVISION AL TRANSPORTE -VIGIA, DE LA SUPERINTENDENCIA DE PUERTOS Y TRANSPORTE, INCLUIDO EL MANTENIMIENTO, SOPORTE Y GARANTÍA. MAYO DE 2015.
Se suscribió contrato  367 de 2015 se obliga con la SUPERINTENDENCIA DE PUERTOS Y TRANSPORTE, a
prestar los servicios de ACTUALIZACIÓN DEL DESARROLLO E IMPLEMENTACIÓN DEL SISTEMA
NACIONAL DE SUPERVISION AL TRANSPORTE -VIGIA, DE LA SUPERINTENDENCIA DE PUERTOS Y
TRANSPORTE, INCLUIDO EL MANTENIMIENTO, SOPORTE Y GARANTÍA, que para el presente contrato
se denominará EL SERVICIO. Por su parte la SUPERINTENDENCIA DE PUERTOS Y TRANSPORTE,
adquiere el SERVICIO, con las especificaciones técnicas estipuladas en la solicitud de oferta, y la oferta,
que hacen parte integral del presente contrato, se denominará EL SERVICIO. Por su parte la SUPERINTENDENCIA DE PUERTOS Y TRANSPORTE, adquiere el SERVICIO, con las especificaciones técnicas estipuladas en la solicitud de oferta, y la oferta, que hacen parte integral del presente contrato. 
</t>
    </r>
    <r>
      <rPr>
        <sz val="10"/>
        <color rgb="FFFF0000"/>
        <rFont val="Arial"/>
        <family val="2"/>
      </rPr>
      <t>PENDIENTE RESULTADOS - SE SUGIERE PEDIR PLAZO PARA  EL CUMPLIMIENTO DE ESTA ACCION PUESTO QUE EL CONTRATO 367 DE 2015  TIENE PLAZO EJECUCIÓN A DICIEMBRE DE 2015.</t>
    </r>
  </si>
  <si>
    <r>
      <t xml:space="preserve">ESTUDIOS PREVIOS DEL CONTRATO DE PRESTACIÓN DE SERVICIOS. ACTUALIZACIÓN DEL DESARROLLO E IMPLEMENTACIÓN DEL SISTEMA NACIONAL DE SUPERVISION AL TRANSPORTE -VIGIA, DE LA SUPERINTENDENCIA DE PUERTOS Y TRANSPORTE, INCLUIDO EL MANTENIMIENTO, SOPORTE Y GARANTÍA. MAYO DE 2015.
Se suscribió contrato  367 de 2015 se obliga con la SUPERINTENDENCIA DE PUERTOS Y TRANSPORTE, a
prestar los servicios de ACTUALIZACIÓN DEL DESARROLLO E IMPLEMENTACIÓN DEL SISTEMA
NACIONAL DE SUPERVISION AL TRANSPORTE -VIGIA, DE LA SUPERINTENDENCIA DE PUERTOS Y
TRANSPORTE, INCLUIDO EL MANTENIMIENTO, SOPORTE Y GARANTÍA, que para el presente contrato
se denominará EL SERVICIO. Por su parte la SUPERINTENDENCIA DE PUERTOS Y TRANSPORTE,
adquiere el SERVICIO, con las especificaciones técnicas estipuladas en la solicitud de oferta, y la oferta,
que hacen parte integral del presente contrato, se denominará EL SERVICIO. Por su parte la SUPERINTENDENCIA DE PUERTOS Y TRANSPORTE, adquiere el SERVICIO, con las especificaciones técnicas estipuladas en la solicitud de oferta, y la oferta,
que hacen parte integral del presente contrato. 
</t>
    </r>
    <r>
      <rPr>
        <sz val="10"/>
        <color rgb="FFFF0000"/>
        <rFont val="Arial"/>
        <family val="2"/>
      </rPr>
      <t>PENDIENTE RESULTADOS - SE SUGIERE PEDIR PLAZO PARA  EL CUMPLIMIENTO DE ESTA ACCION PUESTO QUE EL CONTRATO 367 DE 2015  TIENE PLAZO EJECUCIÓN A DICIEMBRE DE 2015.</t>
    </r>
  </si>
  <si>
    <r>
      <t xml:space="preserve">Base de datos adelantada por el grupo IUIT donde se relacionan 12293 registros de las vigencias 2008 a 2013, especificando resoluciones de apertura, Descargos y Fallo.
</t>
    </r>
    <r>
      <rPr>
        <sz val="10"/>
        <color rgb="FFFF0000"/>
        <rFont val="Arial"/>
        <family val="2"/>
      </rPr>
      <t>Borrador de Estudios previos para tercerización 2015. Se debe realizar el trámite contractual.
NO SE CUENTA CON EVIDENCIA RELACIONADA CON LA ELABORACIÓN DE MATRICES Y EL PROCESO DE TERCERIZACIÓN</t>
    </r>
  </si>
  <si>
    <r>
      <t xml:space="preserve">Se cuenta con Base de datos adelantada por el grupo IUIT donde se relacionan 12293 registros de las vigencias 2008 a 2013, especificando resoluciones de apertura, Descargos y Fallo.
adicionalmente, la Supertransporte adelantó los Estudios previos del contrato de Prestación de Servicios No. 367 de 2015 cuyo Objeto es: ACTUALIZACIÓN DEL DESARROLLO E IMPLEMENTACIÓN DEL SISTEMA NACIONAL DE SUPERVISION AL TRANSPORTE -VIGIA, DE LA SUPERINTENDENCIA DE PUERTOS Y TRANSPORTE, INCLUIDO EL MANTENIMIENTO, SOPORTE Y GARANTÍA. MAYO DE 2015.
</t>
    </r>
    <r>
      <rPr>
        <sz val="10"/>
        <color rgb="FFFF0000"/>
        <rFont val="Arial"/>
        <family val="2"/>
      </rPr>
      <t xml:space="preserve">PENDIENTE DESARROLLO  EIMPLEMENTACIÓN DEL SISTEMA DE INFORMACIÓN DE LAS INVESTIGACIONES RELACIONADOS CON LOS IUIT  Y SUS REPECTIVAS ACTUACIONES O TRAMITE ADELANTADO DEL PROCESO </t>
    </r>
  </si>
  <si>
    <r>
      <t xml:space="preserve">Mediante correo electrónico de 15 de abril de 2015, se envío a la oficina del Superintendente Delegado de Transito y Transporte Terrestre Automotor, la necesidad de contar con el apoyo de un estudiante de sistemas con conocimiento en Microsoft officce (Word, Excel, power point, acces) para poder ejecutar la Elaboración de matrices y establecer control y seguimiento de las actuaciones administrativas originadas en los IUIT en las vigencias 2012 a 2014. Falta información sobre las matrices para establecer control y seguimiento de las actuaciones administrativas originadas en los IUIT en las vigencias 2012 a 2014. 
</t>
    </r>
    <r>
      <rPr>
        <sz val="10"/>
        <color rgb="FFFF0000"/>
        <rFont val="Arial"/>
        <family val="2"/>
      </rPr>
      <t>NO SE CUENTA CON EVIDENCIA RELACIONADA CON LA ELABORACIÓN DE MATRICES Y EL PROCESO DE TERCERIZACIÓN</t>
    </r>
  </si>
  <si>
    <r>
      <t xml:space="preserve">Mediante correo electrónico de fecha 06 de febrero de 2015, se envío a la oficina asesora de planeación el estudio sobre la necesidad de tercerizar con vigencia futura los iuit´s de los años 2014, 2015, 2016. No se tiene información sobre  el sistema de información las bases de datos del universo de IUIT y sus respectivas actuaciones.
</t>
    </r>
    <r>
      <rPr>
        <sz val="10"/>
        <color rgb="FFFF0000"/>
        <rFont val="Arial"/>
        <family val="2"/>
      </rPr>
      <t>NO SE CUENTA CON EVIDENCIA RELACIONADA CON LA ELABORACIÓN DE MATRICES Y EL PROCESO DE TERCERIZACIÓN</t>
    </r>
  </si>
  <si>
    <r>
      <t xml:space="preserve">Se cuenta con Base de datos adelantada por el grupo IUIT donde se relacionan 12293 registros de las vigencias 2008 a 2013, especificando resoluciones de apertura, Descargos y Fallo.
adicionalmente, la Supertransporte adelantó los Estudios previos del contrato de Prestación de Servicios No. 367 de 2015 cuyo Objeto es: ACTUALIZACIÓN DEL DESARROLLO E IMPLEMENTACIÓN DEL SISTEMA NACIONAL DE SUPERVISION AL TRANSPORTE -VIGIA, DE LA SUPERINTENDENCIA DE PUERTOS Y TRANSPORTE, INCLUIDO EL MANTENIMIENTO, SOPORTE Y GARANTÍA. MAYO DE 2015.
</t>
    </r>
    <r>
      <rPr>
        <sz val="10"/>
        <color rgb="FFFF0000"/>
        <rFont val="Arial"/>
        <family val="2"/>
      </rPr>
      <t>NO SE CUENTA CON EVIDENCIA RELACIONADA CON LA ELABORACIÓN DE MATRICES Y EL PROCESO DE TERCERIZACIÓN</t>
    </r>
    <r>
      <rPr>
        <sz val="10"/>
        <rFont val="Arial"/>
        <family val="2"/>
      </rPr>
      <t xml:space="preserve">
</t>
    </r>
  </si>
  <si>
    <r>
      <t xml:space="preserve">Mediante correo electrónico de fecha 06 de febrero de 2015, se envío a la oficina asesora de planeación el estudio sobre la necesidad de tercerizar con vigencia futura los iuit´s de los años 2014, 2015, 2016. No se ha adelantado el proceso contractual para la tercerización. 
</t>
    </r>
    <r>
      <rPr>
        <sz val="10"/>
        <color rgb="FFFF0000"/>
        <rFont val="Arial"/>
        <family val="2"/>
      </rPr>
      <t>NO SE CUENTA CON EVIDENCIA RELACIONADA CON LA ELABORACIÓN DE MATRICES Y EL PROCESO DE TERCERIZACIÓN</t>
    </r>
  </si>
  <si>
    <r>
      <t xml:space="preserve">Se cuenta con Base de datos adelantada por el grupo IUIT donde se relacionan 12293 registros de las vigencias 2008 a 2013, especificando resoluciones de apertura, Descargos y Fallo.
adicionalmente, la Supertransporte adelantó los Estudios previos del contrato de Prestación de Servicios No. 367 de 2015 cuyo Objeto es: ACTUALIZACIÓN DEL DESARROLLO E IMPLEMENTACIÓN DEL SISTEMA NACIONAL DE SUPERVISION AL TRANSPORTE -VIGIA, DE LA SUPERINTENDENCIA DE PUERTOS Y TRANSPORTE, INCLUIDO EL MANTENIMIENTO, SOPORTE Y GARANTÍA. MAYO DE 2015.
</t>
    </r>
    <r>
      <rPr>
        <sz val="10"/>
        <color rgb="FFFF0000"/>
        <rFont val="Arial"/>
        <family val="2"/>
      </rPr>
      <t xml:space="preserve">NO SE CUENTA CON EVIDENCIA RELACIONADA CON LA ELABORACIÓN DE MATRICES Y EL PROCESO DE TERCERIZACIÓN
</t>
    </r>
  </si>
  <si>
    <r>
      <t xml:space="preserve">Mediante correo electrónico de fecha 06 de febrero de 2015, se envío a la oficina asesora de planeación el estudio sobre la necesidad de tercerizar con vigencia futura los iuit´s de los años 2014, 2015, 2016. No se ha adelantado el proceso contractual para la tercerización.
</t>
    </r>
    <r>
      <rPr>
        <sz val="10"/>
        <color rgb="FFFF0000"/>
        <rFont val="Arial"/>
        <family val="2"/>
      </rPr>
      <t>NO SE CUENTA CON EVIDENCIA RELACIONADA CON LA ELABORACIÓN DE MATRICES Y EL PROCESO DE TERCERIZACIÓN</t>
    </r>
  </si>
  <si>
    <r>
      <t xml:space="preserve">Mediante correo electrónico de 15 de abril de 2015, se envío a la oficina del Superintendente Delegado de Transito y Transporte Terrestre Automotor, la necesidad de contar con el apoyo de un estudiante de sistemas con conocimiento en Microsoft officce (Word, Excel, power point, acces) para poder ejecutar la Elaboración de matrices y establecer control y seguimiento de las actuaciones administrativas originadas en los IUIT en las vigencias 2012 a 2014. Falta información sobre las matrices para establecer control y seguimiento de las actuaciones administrativas originadas en los IUIT en las vigencias 2012 a 2014. 
</t>
    </r>
    <r>
      <rPr>
        <sz val="10"/>
        <color rgb="FFFF0000"/>
        <rFont val="Arial"/>
        <family val="2"/>
      </rPr>
      <t xml:space="preserve">NO SE CUENTA CON EVIDENCIA RELACIONADA CON LA ELABORACIÓN DE MATRICES Y EL PROCESO DE TERCERIZACIÓN
</t>
    </r>
  </si>
  <si>
    <r>
      <t xml:space="preserve">Se cuenta con Base de datos adelantada por el grupo IUIT donde se relacionan 12293 registros de las vigencias 2008 a 2013, especificando resoluciones de apertura, Descargos y Fallo.
adicionalmente, la Supertransporte adelantó los Estudios previos del contrato de Prestación de Servicios No. 367 de 2015 cuyo Objeto es: ACTUALIZACIÓN DEL DESARROLLO E IMPLEMENTACIÓN DEL SISTEMA NACIONAL DE SUPERVISION AL TRANSPORTE -VIGIA, DE LA SUPERINTENDENCIA DE PUERTOS Y TRANSPORTE, INCLUIDO EL MANTENIMIENTO, SOPORTE Y GARANTÍA. MAYO DE 2015.
</t>
    </r>
    <r>
      <rPr>
        <sz val="10"/>
        <color rgb="FFFF0000"/>
        <rFont val="Arial"/>
        <family val="2"/>
      </rPr>
      <t xml:space="preserve">NO SE CUENTA CON EVIDENCIA RELACIONADA CON LA ELABORACIÓN DE MATRICES Y EL PROCESO DE TERCERIZACIÓN
</t>
    </r>
    <r>
      <rPr>
        <sz val="10"/>
        <rFont val="Arial"/>
        <family val="2"/>
      </rPr>
      <t xml:space="preserve">
</t>
    </r>
  </si>
  <si>
    <r>
      <t xml:space="preserve">Mediante correo electrónico de fecha 06 de febrero de 2015, se envío a la oficina asesora de planeación el estudio sobre la necesidad de tercerizar con vigencia futura los iuit´s de los años 2014, 2015, 2016. No se tiene información sobre  el sistema de información las bases de datos del universo de IUIT y sus respectivas actuaciones.
</t>
    </r>
    <r>
      <rPr>
        <sz val="10"/>
        <color rgb="FFFF0000"/>
        <rFont val="Arial"/>
        <family val="2"/>
      </rPr>
      <t>NO SE CUENTA CON EVIDENCIA RELACIONADA CON LA ELABORACIÓN DE MATRICES Y EL PROCESO DE TERCERIZACIÓN</t>
    </r>
    <r>
      <rPr>
        <sz val="10"/>
        <rFont val="Arial"/>
        <family val="2"/>
      </rPr>
      <t xml:space="preserve">
</t>
    </r>
  </si>
  <si>
    <r>
      <t xml:space="preserve">Mediante correo electrónico de 15 de abril de 2015, se envío a la oficina del Superintendente Delegado de Transito y Transporte Terrestre Automotor, la necesidad de contar con el apoyo de un estudiante de sistemas con conocimiento en Microsoft officce (Word, Excel, power point, acces) para poder ejecutar la Elaboración de matrices y establecer control y seguimiento de las actuaciones administrativas originadas en los IUIT en las vigencias 2012 a 2014. Falta información sobre las matrices para establecer control y seguimiento de las actuaciones administrativas originadas en los IUIT en las vigencias 2012 a 2014. 
</t>
    </r>
    <r>
      <rPr>
        <sz val="10"/>
        <color rgb="FFFF0000"/>
        <rFont val="Arial"/>
        <family val="2"/>
      </rPr>
      <t>NO SE CUENTA CON EVIDENCIA RELACIONADA CON LA ELABORACIÓN DE MATRICES Y EL PROCESO DE TERCERIZACIÓN</t>
    </r>
    <r>
      <rPr>
        <sz val="10"/>
        <rFont val="Arial"/>
        <family val="2"/>
      </rPr>
      <t xml:space="preserve">
</t>
    </r>
  </si>
  <si>
    <r>
      <t xml:space="preserve">Se cuenta con Base de datos adelantada por el grupo IUIT donde se relacionan 12293 registros de las vigencias 2008 a 2013, especificando resoluciones de apertura, Descargos y Fallo.
adicionalmente, la Supertransporte adelantó los Estudios previos del contrato de Prestación de Servicios No. 367 de 2015 cuyo Objeto es: ACTUALIZACIÓN DEL DESARROLLO E IMPLEMENTACIÓN DEL SISTEMA NACIONAL DE SUPERVISION AL TRANSPORTE -VIGIA, DE LA SUPERINTENDENCIA DE PUERTOS Y TRANSPORTE, INCLUIDO EL MANTENIMIENTO, SOPORTE Y GARANTÍA. MAYO DE 2015.
</t>
    </r>
    <r>
      <rPr>
        <sz val="10"/>
        <color rgb="FFFF0000"/>
        <rFont val="Arial"/>
        <family val="2"/>
      </rPr>
      <t>NO SE CUENTA CON EVIDENCIA RELACIONADA CON LA ELABORACIÓN DE MATRICES Y EL PROCESO DE TERCERIZACIÓN</t>
    </r>
    <r>
      <rPr>
        <sz val="10"/>
        <rFont val="Arial"/>
        <family val="2"/>
      </rPr>
      <t xml:space="preserve">
</t>
    </r>
  </si>
  <si>
    <r>
      <t xml:space="preserve">Mediante correo electrónico de fecha 06 de febrero de 2015, se envío a la oficina asesora de planeación el estudio sobre la necesidad de tercerizar con vigencia futura los iuit´s de los años 2014, 2015, 2016. No se tiene información sobre  el sistema de información las bases de datos del universo de IUIT y sus respectivas actuaciones.
</t>
    </r>
    <r>
      <rPr>
        <sz val="10"/>
        <color rgb="FFFF0000"/>
        <rFont val="Arial"/>
        <family val="2"/>
      </rPr>
      <t xml:space="preserve">NO SE CUENTA CON EVIDENCIA RELACIONADA CON LA ELABORACIÓN DE MATRICES Y EL PROCESO DE TERCERIZACIÓN
</t>
    </r>
  </si>
  <si>
    <t xml:space="preserve">NO SE CUENTA CON EVIDENCIA SOBRE SU CUMPLIMIENTO </t>
  </si>
  <si>
    <r>
      <t xml:space="preserve">la Supertransporte adelantó los Estudios previos del contrato de Prestación de Servicios No. 367 de 2015 cuyo Objeto es: ACTUALIZACIÓN DEL DESARROLLO E IMPLEMENTACIÓN DEL SISTEMA NACIONAL DE SUPERVISION AL TRANSPORTE -VIGIA, DE LA SUPERINTENDENCIA DE PUERTOS Y TRANSPORTE, INCLUIDO EL MANTENIMIENTO, SOPORTE Y GARANTÍA.
Adicionalmente, se evidencia  informe de actualización del funcionamiento de cada uno de los módulos de VIGÍA (documento soporte se encuentra en la carpeta de Planeación, elaborado con Jelkin). 
</t>
    </r>
    <r>
      <rPr>
        <sz val="10"/>
        <color rgb="FFFF0000"/>
        <rFont val="Arial"/>
        <family val="2"/>
      </rPr>
      <t>CONTRATO EN EJECUCIÓN A 30 DIC DE 2015</t>
    </r>
  </si>
  <si>
    <r>
      <rPr>
        <sz val="10"/>
        <rFont val="Arial"/>
        <family val="2"/>
      </rPr>
      <t>De acuerdo con lo evidenciado en el Plan de acción  e Informe de Gestión de la Delegada de Puertos con corte a 31/12/2014,  se ejecutaron 313 visitas de inspección a vigilados portuarios. Se cumple la meta anual al 100%.
De acuerdo con lo evidenciado en el Plan de acción  e Informe de Gestión de la Delegada de Concesiones, se cumplió con el 97% de las evaluaciones técnico-operativas programas para la vigencia de 2014, pues se adelantaron 262 visitas.
Delegada de Tránsito y Transporte  en el informe de gestión se relaciona 740 visitas ejecutadas.</t>
    </r>
    <r>
      <rPr>
        <sz val="10"/>
        <color rgb="FFFF0000"/>
        <rFont val="Arial"/>
        <family val="2"/>
      </rPr>
      <t xml:space="preserve">
PGS 2015 -  En cada una de las Delegadas se cuenta con un PGS (2015)  aprobado y una ejecución del 30% con corte a mayo de 2015.
De otro lado, en el sistema de Gestion Institucional SIGI, se encuentra definidos los criteriors de Vigilancia e Inspección codificado: VI-PCT-4 V2  definido el 30/04/2014</t>
    </r>
  </si>
  <si>
    <r>
      <t xml:space="preserve">Se cuenta con Base de datos adelantada por el grupo IUIT donde se relacionan 12293 registros de las vigencias 2008 a 2013, especificando resoluciones de Apertura, Descargos y Fallo.
Adicionalmente, la Supertransporte adelantó los Estudios previos del contrato de Prestación de Servicios No. 367 de 2015 cuyo Objeto es: ACTUALIZACIÓN DEL DESARROLLO E IMPLEMENTACIÓN DEL SISTEMA NACIONAL DE SUPERVISION AL TRANSPORTE -VIGIA, DE LA SUPERINTENDENCIA DE PUERTOS Y TRANSPORTE, INCLUIDO EL MANTENIMIENTO, SOPORTE Y GARANTÍA. MAYO DE 2015.
PENDIENTE DESARROLLO  EIMPLEMENTACIÓN DEL SISTEMA DE INFORMACIÓN DE LAS INVESTIGACIONES RELACIONADOS CON LOS IUIT  Y SUS REPECTIVAS ACTUACIONES O TRAMITE ADELANTADO DEL PROCESO 
</t>
    </r>
    <r>
      <rPr>
        <sz val="10"/>
        <color rgb="FFFF0000"/>
        <rFont val="Arial"/>
        <family val="2"/>
      </rPr>
      <t>CONTRATO EN EJECUCIÓN HASTA  DICIEMBRE DE 2015</t>
    </r>
  </si>
  <si>
    <t>NO SE CUENTA CON EVIDENCIA SOBRE  SU CUMPLIMIENTO</t>
  </si>
  <si>
    <r>
      <t xml:space="preserve"> la Supertransporte adelantó los Estudios previos y suscribió el contrato de Prestación de Servicios No. 367 de 2015 cuyo Objeto es: ACTUALIZACIÓN DEL DESARROLLO E IMPLEMENTACIÓN DEL SISTEMA NACIONAL DE SUPERVISION AL TRANSPORTE -VIGIA, DE LA SUPERINTENDENCIA DE PUERTOS Y TRANSPORTE, INCLUIDO EL MANTENIMIENTO, SOPORTE Y GARANTÍA. MAYO DE 2015.
</t>
    </r>
    <r>
      <rPr>
        <sz val="10"/>
        <color rgb="FFFF0000"/>
        <rFont val="Arial"/>
        <family val="2"/>
      </rPr>
      <t>CONTRATO EN EJECUCIÓN HASTA  DICIEMBRE DE 2015</t>
    </r>
  </si>
  <si>
    <t>SECRETARIA</t>
  </si>
  <si>
    <t>TRANSITO</t>
  </si>
  <si>
    <t>COMPARTIDAS</t>
  </si>
  <si>
    <t>Base de datos adelantada por el grupo IUIT donde se relacionan 12293 registros de las vigencias 2008 a 2013, especificando resoluciones de apertura, Descargos y Fallo.</t>
  </si>
  <si>
    <t>Por competencia  se remitió el expediente CID-2015-510-002, mediante memorando 20155100156971 de 25/02/2015, a la PGN.
De acuerdo con lo anterior, sí bien el trámite adelantado por la administración podría considerarse correctiva, para  la acción preventiva y propuesta en el Plan de Mejoramiento, no se anexa o menciona avance: " Dar instrucciones claras a las diferentes áreas de la Superintendencia para que se adopte el criterio para selección de contratistas de conformidad con las diferentes modalidades de selección de los mismo". 
Se considera ejecutada en razón de que revisado el  contratos 367 de 2015 se encuentra justificado el proceso de contratacion directa. Se suscribió contrato  367 de 2015 para suministra los servicios de actualización del desarrollo e implementación del sistema nacional de supervisión al transporte -VIGIA, de la SUPERINTENDENCIA DE PUERTOS Y TRANSPORTE, incluido el mantenimiento, soporte y garantía, que para el presente contrato se denominará el servicio.  Por su parte la SUPERINTENDENCIA DE PUERTOS Y TRANSPORTE, adquiere el servicio, con las especificaciones técnicas estipuladas en la solicitud de oferta, y la oferta, que hacen parte integral del contrato.</t>
  </si>
  <si>
    <t>Memorando 20153000050603 del 30/06/2015 la Oficina Jurídica presenta concepto sobre la no procedibilidad para  conocer los resultados de la gestión a cargo de CISA de manera que  se establezca con certeza la culminación de la efectividad y culminación de la actividad sancionatoria a su cargo, teniendo en cuenta que la venta de cartera realizada a CISA se enmarca en un contrato de cesión de derechos litigioso (Decreto 47 de 2014, Titulo III Cesión de Cartera al Colector CISA; Código Civil artículos 1969 y 1970; Sentencia Corte Constitucional C-1045 de 2000)</t>
  </si>
  <si>
    <t xml:space="preserve">Mediante correo electrónico de 15 de abril de 2015, se envío a la oficina del Superintendente Delegado de Transito y Transporte Terrestre Automotor, la necesidad de contar con el apoyo de un estudiante de sistemas con conocimiento en Microsoft office (Word, Excel, power point, Access) para poder ejecutar la Elaboración de matrices y establecer control y seguimiento de las actuaciones administrativas originadas en los IUIT en las vigencias 2012 a 2014. Falta información sobre las matrices para establecer control y seguimiento de las actuaciones administrativas originadas en los IUIT en las vigencias 2012 a 2014. 
Se remiten matrices de control de entrega de procesos a los abogados contratistas del grupo IUIT
</t>
  </si>
  <si>
    <r>
      <t xml:space="preserve">Mediante correo electrónico de fecha 06 de febrero de 2015, se envío a la oficina asesora de planeación el estudio sobre la necesidad de tercerizar con vigencia futura los iuit´s de los años 2014, 2015, 2016. 
Mediante correo electrónico de 15 de abril de 2015, se envío a la oficina del Superintendente Delegado de Transito y Transporte Terrestre Automotor, la necesidad de contar con el apoyo de un estudiante de sistemas con conocimiento en Microsoft Office (Word, Excel, power point, Access) para poder ejecutar la Elaboración de matrices y establecer control y seguimiento de las actuaciones administrativas originadas en los IUIT en las vigencias 2012 a 2014.
Se presenta avance de inventario de 12293 IUIT de las vigencias 2008 - 2014.
Documento Estudios Previos: Estructuración, diseño, implementación y operación de una solución a la medida de la Superintendencia de Puertos y Transporte que le permita ser más eficiente en su gestión, mediante el uso y la introducción de nuevos métodos organizacionales y de procesos tecnológicos basados en TIC’s,  para la ejecución e integración de procesos con el objetivo del fortalecimiento institucional y operativo de la entidad. Punto 3) Apoyo a la gestión del proceso administrativo de los Informes Únicos de Infracciones al Transporte. I) Procesos Informes Únicos de Infracciones al Transporte. Operación del proceso de registro, notificación y en general apoyo a la gestión del proceso administrativo de los Informes Únicos de Infracciones al Transporte.  
Fueron remitidas las matrices de control de entrega de procesos de IUITs a los abogados. (Tabla control semanal de reporte de reparto)
</t>
    </r>
    <r>
      <rPr>
        <sz val="10"/>
        <color rgb="FFFF0000"/>
        <rFont val="Arial"/>
        <family val="2"/>
      </rPr>
      <t xml:space="preserve"> </t>
    </r>
  </si>
  <si>
    <t>Mediante correo electrónico de 15 de abril de 2015, se envío a la oficina del Superintendente Delegado de Transito y Transporte Terrestre Automotor, la necesidad de contar con el apoyo de un estudiante de sistemas con conocimiento en Microsoft office (Word, Excel, power point, Access) para poder ejecutar la Elaboración de matrices y establecer control y seguimiento de las actuaciones administrativas originadas en los IUIT en las vigencias 2012 a 2014. Falta información sobre las matrices para establecer control y seguimiento de las actuaciones administrativas originadas en los IUIT en las vigencias 2012 a 2014. 
Fueron remitidas las matrices de control de entrega de procesos de IUITs a los abogados. (Tabla control semanal de reporte de reparto)</t>
  </si>
  <si>
    <t>Se suscribió contrato  367 de 2015  para contratar los servicios de ACTUALIZACIÓN DEL DESARROLLO E IMPLEMENTACIÓN DEL SISTEMA NACIONAL DE SUPERVISIÓN AL TRANSPORTE -VIGIA, DE LA SUPERINTENDENCIA DE PUERTOS Y TRANSPORTE, INCLUIDO EL MANTENIMIENTO, SOPORTE Y GARANTÍA.
Para dar cumplimiento a lo anterior, se incluye dentro del objeto del contrato la construcción del módulo de cobro y recaudo incluida la Tasa de Vigilancia. Como soporte de lo anterior, se anexa archivo radicado 201540000047743 de junio 23 de 2015, en el que se describe el alcance relacionado con la construcción de los tres Módulos:  
- Cobro y recaudo incluido tasa de vigilancia 
- Monitoreo Quejas y Peticiones 
- Seguimiento a Sanciones.
Actualización de Módulos:
- Módulo de Informes Únicos de Infracciones al Transporte.
- Módulo de Procesos de Investigación.
- Módulo de conexión con fuentes externas. La Superintendencia tiene la necesidad de realizar las actualizaciones necesarias para contratar la interoperabilidad de los sistemas de información con los que cuenta el Ministerio de Transporte, RUNT, la dirección de Policía y Tránsito de la Policía Nacional, Cámara de
Comercio, Dian, Cormagdalena, Gobierno en Línea y las demás entidad que requieran obtener información de manera permanente
Actualización del Pocedimiento
Módulo de Procesos de Investigación. Se requiere la actualización y capacitación para que el módulo permita la corrección de las resoluciones proyectadas que presentan errores y los reportes automáticos vía correo de: a). Ingreso de una solicitud inicial para revisión. b). Asignación de una solicitud inicial para reparto. c). Revisión de asignación de una solicitud o proceso para trabajar. d). Devolución de una resolución que generó (Apertura, Fallo de primera y segunda instancia). e). Alerta al Coordinador de las resoluciones pendientes por revisión y aprobación y firma. f). Controles adicionales para mejorar los procedimientos.</t>
  </si>
  <si>
    <t>Se cuenta con Base de datos adelantada por el grupo IUIT donde se relacionan 12293 registros de las vigencias 2008 a 2013, especificando resoluciones de apertura, Descargos y Fallo.
Adicionalmente, la Supertransporte adelantó los Estudios previos del contrato de Prestación de Servicios No. 367 de 2015 cuyo Objeto es: ACTUALIZACIÓN DEL DESARROLLO E IMPLEMENTACIÓN DEL SISTEMA NACIONAL DE SUPERVISIÓN AL TRANSPORTE -VIGIA, DE LA SUPERINTENDENCIA DE PUERTOS Y TRANSPORTE, INCLUIDO EL MANTENIMIENTO, SOPORTE Y GARANTÍA. MAYO DE 2015.
Informe de Estado actual de IUIT con corte a Julio 24 de 2015:
- Total de IUIT entre 2007 y 2015: 200.822
- Total Aperturas: 46.422
- Total fallos: 15.509
- Total recursos: 2.371</t>
  </si>
  <si>
    <t xml:space="preserve">Se suscribió el convenio 411 de 2015 con la empresa XM Compañía de Expertos en Mercados, para la estructuración, diseño, implementación y operación de una solución una solución a la medida de la Superintendencia de Puertos y Transporte mediante nuevos métodos organizacionales y de procesos tecnológicos basados en TIC’S Etapa 1. Este convenio incluye dentro de su alcance el Apoyo a la gestión de procesos institucionales a través de las tecnologías de la información y las comunicaciones donde se enmarca la Operación del proceso de registro, notificación y en general apoyo a la gestión del proceso administrativo de los Informes Únicos de Infracciones al Transporte (IUIT), a través de las siguientes acciones:
- Recepción, radicación y entrega de IUIT
- Notificación
- Programación de audiencias
- Procesos contravencionales
- Recibir, notificar y registrar los recursos
- Revisar y evaluar el histórico de los IUIT de 2012, 2013, 2014 y 2015
- Realizar seguimiento y control las etapas del procesamiento de IUIT
-  Entregar los expedientes relacionados con el procesamiento de IUITs al archivo de la SPT.
</t>
  </si>
  <si>
    <t>Base de datos adelantada por el grupo IUIT donde se relacionan 12293 registros de las vigencias 2008 a 2013, especificando resoluciones de apertura, Descargos y Fallo.
Contrato de Prestación de Servicios. ACTUALIZACIÓN DEL DESARROLLO E IMPLEMENTACIÓN DEL SISTEMA NACIONAL DE SUPERVISIÓN AL TRANSPORTE -VIGIA, de la SPT  Incluido el Mantenimiento, Soporte y Garantía - Contrato  367 de 2015
Para dar cumplimiento a lo anterior, se incluye dentro del objeto del contrato la construcción del módulo de cobro y recaudo incluida la Tasa de Vigilancia. Como soporte de lo anterior, se anexa archivo radicado 201540000047743 de junio 23 de 2015, en el que se describe el alcance relacionado con la construcción de los tres Módulos:  
Cobro y recaudo incluido T.V. Monitoreo Quejas y Peticiones y Seguimiento a Sanciones
Se suscribió el convenio 411 de 2015 con la empresa XM Compañía de Expertos en Mercados, para la estructuración, diseño, implementación y operación de una solución una solución a la medida de la Superintendencia de Puertos y Transporte mediante nuevos métodos organizacionales y de procesos tecnológicos basados en TIC’S Etapa 1. Este convenio incluye dentro de su alcance el Apoyo a la gestión de procesos institucionales a través de las tecnologías de la información y las comunicaciones donde se enmarca la Operación del proceso de registro, notificación y en general apoyo a la gestión del proceso administrativo de los Informes Únicos de Infracciones al Transporte (IUIT), a través de las siguientes acciones:
- Recepción, radicación y entrega de IUIT
- Notificación
- Programación de audiencias
- Procesos contravencionales
- Recibir, notificar y registrar los recursos
- Revisar y evaluar el histórico de los IUIT de 2012, 2013, 2014 y 2015
- Realizar seguimiento y control las etapas del procesamiento de IUIT
-  Entregar los expedientes relacionados con el procesamiento de IUITs al archivo de la SPT.
Fueron remitidas las matrices de control de entrega de procesos de IUITs a los abogados. (Tabla control semanal de reporte de reparto)
Informe de Estado actual de IUIT con corte a Julio 24 de 2015:
- Total de IUIT entre 2007 y 2015: 200.822
- Total Aperturas: 46.422
- Total fallos: 15.509
- Total recursos: 2.371</t>
  </si>
  <si>
    <r>
      <t xml:space="preserve">Se cuenta con Base de datos adelantada por el grupo IUIT donde se relacionan 12293 registros de las vigencias 2008 a 2013, especificando resoluciones de apertura, Descargos y Fallo.
</t>
    </r>
    <r>
      <rPr>
        <sz val="10"/>
        <color rgb="FFFF0000"/>
        <rFont val="Arial"/>
        <family val="2"/>
      </rPr>
      <t xml:space="preserve">
</t>
    </r>
    <r>
      <rPr>
        <sz val="10"/>
        <rFont val="Arial"/>
        <family val="2"/>
      </rPr>
      <t>Informe de Estado actual de IUIT con corte a Julio 24 de 2015:
- Total de IUIT entre 2007 y 2015: 200.822
- Total Aperturas: 46.422
- Total fallos: 15.509
- Total recursos: 2.371</t>
    </r>
  </si>
  <si>
    <t>REVISADO DR. LOPEZ CGR
ESTUDIOS PREVIOS DEL CONTRATO DE PRESTACIÓN DE SERVICIOS. ACTUALIZACIÓN DEL DESARROLLO E IMPLEMENTACIÓN DEL SISTEMA NACIONAL DE SUPERVISION AL TRANSPORTE -VIGIA, DE LA SUPERINTENDENCIA DE PUERTOS Y TRANSPORTE, INCLUIDO EL MANTENIMIENTO, SOPORTE Y GARANTÍA. MAYO DE 2015
Se suscribió contrato  367 de 2015 se obliga con la SUPERINTENDENCIA DE PUERTOS Y TRANSPORTE, a prestar los servicios de ACTUALIZACIÓN DEL DESARROLLO E IMPLEMENTACIÓN DEL SISTEMA NACIONAL DE SUPERVISION AL TRANSPORTE -VIGIA, DE LA SUPERINTENDENCIA DE PUERTOS Y TRANSPORTE, INCLUIDO EL MANTENIMIENTO, SOPORTE Y GARANTÍA, que para el presente contrato se denominará EL SERVICIO. Por su parte la SUPERINTENDENCIA DE PUERTOS Y TRANSPORTE, adquiere el SERVICIO, con las especificaciones técnicas estipuladas en la solicitud de oferta, y la oferta, que hacen parte integral del presente contrato,</t>
  </si>
  <si>
    <t>VIGENCIA</t>
  </si>
  <si>
    <t>CORREO ELECTRÓNICO, SOLICITANDO INFORMACIÓN PARA SIRECI JUNIO 2017</t>
  </si>
  <si>
    <t xml:space="preserve">OFICINA DE CONTROL INTERNO </t>
  </si>
  <si>
    <t>Ítem</t>
  </si>
  <si>
    <t xml:space="preserve">Tema </t>
  </si>
  <si>
    <t xml:space="preserve">Vencidos </t>
  </si>
  <si>
    <t>Ejecutados</t>
  </si>
  <si>
    <t>En término</t>
  </si>
  <si>
    <t xml:space="preserve">Total Hallazgos </t>
  </si>
  <si>
    <t>VIGENCIA 2012</t>
  </si>
  <si>
    <t>VIGENCIA 2013</t>
  </si>
  <si>
    <t>VIGENCIA 2015</t>
  </si>
  <si>
    <t xml:space="preserve">Vencidas </t>
  </si>
  <si>
    <t>Ejecutadas</t>
  </si>
  <si>
    <t>Total Acciones de Mejora</t>
  </si>
  <si>
    <t>AVANCE EN LA EJECUCIÓN DE ACCIONES DE MEJORA</t>
  </si>
  <si>
    <t>Avance Porcentual</t>
  </si>
  <si>
    <t>Año 2010</t>
  </si>
  <si>
    <t>Año 2011</t>
  </si>
  <si>
    <t>Año 2012</t>
  </si>
  <si>
    <t>Año 2013</t>
  </si>
  <si>
    <t>Año 2015</t>
  </si>
  <si>
    <t>PROMEDIO</t>
  </si>
  <si>
    <t>17-2012</t>
  </si>
  <si>
    <t>24-2012</t>
  </si>
  <si>
    <t>4-2013</t>
  </si>
  <si>
    <t>5-2013</t>
  </si>
  <si>
    <t>6-2013</t>
  </si>
  <si>
    <t>7-2013</t>
  </si>
  <si>
    <t>8-2013</t>
  </si>
  <si>
    <t>4 2013</t>
  </si>
  <si>
    <t>5 2013</t>
  </si>
  <si>
    <t>12 2013</t>
  </si>
  <si>
    <t>3-2014</t>
  </si>
  <si>
    <t>4-2014</t>
  </si>
  <si>
    <t>5-2014</t>
  </si>
  <si>
    <t>6-2014</t>
  </si>
  <si>
    <t>7-2014</t>
  </si>
  <si>
    <t>8-2014</t>
  </si>
  <si>
    <t>9-2014</t>
  </si>
  <si>
    <t>10-2014</t>
  </si>
  <si>
    <t>11-2014</t>
  </si>
  <si>
    <t>12-2014</t>
  </si>
  <si>
    <t>13-2014</t>
  </si>
  <si>
    <t>14-2014</t>
  </si>
  <si>
    <t>15-2014</t>
  </si>
  <si>
    <t>16-2014</t>
  </si>
  <si>
    <t>17-2014</t>
  </si>
  <si>
    <t>18-2014</t>
  </si>
  <si>
    <t>19-2014</t>
  </si>
  <si>
    <t>20-2014</t>
  </si>
  <si>
    <t>21-2014</t>
  </si>
  <si>
    <t>22-2014</t>
  </si>
  <si>
    <t>23-2014</t>
  </si>
  <si>
    <t>24-2014</t>
  </si>
  <si>
    <t>25-2014</t>
  </si>
  <si>
    <t>29-2014</t>
  </si>
  <si>
    <t>30-2014</t>
  </si>
  <si>
    <t>31-2014</t>
  </si>
  <si>
    <t>32-2014</t>
  </si>
  <si>
    <t>35-2014</t>
  </si>
  <si>
    <t>36-2014</t>
  </si>
  <si>
    <t>38-2014</t>
  </si>
  <si>
    <t>40-2014</t>
  </si>
  <si>
    <t>42-2014</t>
  </si>
  <si>
    <t>43-2014</t>
  </si>
  <si>
    <t>44-2014</t>
  </si>
  <si>
    <t>45-2014</t>
  </si>
  <si>
    <t>46-2014</t>
  </si>
  <si>
    <t>47-2014</t>
  </si>
  <si>
    <t>50-2014</t>
  </si>
  <si>
    <t>51-2014</t>
  </si>
  <si>
    <t>52-2014</t>
  </si>
  <si>
    <t>53-2014</t>
  </si>
  <si>
    <t>54-2014</t>
  </si>
  <si>
    <t>55-2014</t>
  </si>
  <si>
    <t>56-2014</t>
  </si>
  <si>
    <t>57-2014</t>
  </si>
  <si>
    <t>58-2014</t>
  </si>
  <si>
    <t>59-2014</t>
  </si>
  <si>
    <t>60-2014</t>
  </si>
  <si>
    <t>61-2014</t>
  </si>
  <si>
    <t>62-2014</t>
  </si>
  <si>
    <t>63-2014</t>
  </si>
  <si>
    <t>65-2014</t>
  </si>
  <si>
    <t>66-2014</t>
  </si>
  <si>
    <t>69-2014</t>
  </si>
  <si>
    <t>70-2014</t>
  </si>
  <si>
    <t>71-2014</t>
  </si>
  <si>
    <t>1-2015</t>
  </si>
  <si>
    <t>2-2015</t>
  </si>
  <si>
    <t>3-2015</t>
  </si>
  <si>
    <t>4-2015</t>
  </si>
  <si>
    <t>5-2015</t>
  </si>
  <si>
    <t>6-2015</t>
  </si>
  <si>
    <t>7-2015</t>
  </si>
  <si>
    <t>8-2015</t>
  </si>
  <si>
    <t>9-2015</t>
  </si>
  <si>
    <t>10-2015</t>
  </si>
  <si>
    <t>11-2015</t>
  </si>
  <si>
    <t>12-2015</t>
  </si>
  <si>
    <t>13-2015</t>
  </si>
  <si>
    <t>14-2015</t>
  </si>
  <si>
    <t>15-2015</t>
  </si>
  <si>
    <t>16-2015</t>
  </si>
  <si>
    <t>17-2015</t>
  </si>
  <si>
    <t>18-2015</t>
  </si>
  <si>
    <t>19-2015</t>
  </si>
  <si>
    <t>20-2015</t>
  </si>
  <si>
    <t>21-2015</t>
  </si>
  <si>
    <t>22-2015</t>
  </si>
  <si>
    <t>23-2015</t>
  </si>
  <si>
    <t>24-2015</t>
  </si>
  <si>
    <t>25-2015</t>
  </si>
  <si>
    <t>26-2015</t>
  </si>
  <si>
    <t>27-2015</t>
  </si>
  <si>
    <t>28-2015</t>
  </si>
  <si>
    <t>29-2015</t>
  </si>
  <si>
    <t>30-2015</t>
  </si>
  <si>
    <t>31-2015</t>
  </si>
  <si>
    <t>32-2015</t>
  </si>
  <si>
    <t>33-2015</t>
  </si>
  <si>
    <t>34-2015</t>
  </si>
  <si>
    <t>35-2015</t>
  </si>
  <si>
    <t>36-2015</t>
  </si>
  <si>
    <t>37-2015</t>
  </si>
  <si>
    <t>38-2015</t>
  </si>
  <si>
    <t>39-2015</t>
  </si>
  <si>
    <t>40-2015</t>
  </si>
  <si>
    <t>41-2015</t>
  </si>
  <si>
    <t>42-2015</t>
  </si>
  <si>
    <t>43-2015</t>
  </si>
  <si>
    <t>44-2015</t>
  </si>
  <si>
    <t>45-2015</t>
  </si>
  <si>
    <t>46-2015</t>
  </si>
  <si>
    <t>47-2015</t>
  </si>
  <si>
    <t>48-2015</t>
  </si>
  <si>
    <t>49-2015</t>
  </si>
  <si>
    <t>50-2015</t>
  </si>
  <si>
    <t>51-2015</t>
  </si>
  <si>
    <t>52-2015</t>
  </si>
  <si>
    <t>53-2015</t>
  </si>
  <si>
    <t>54-2015</t>
  </si>
  <si>
    <t>55-2015</t>
  </si>
  <si>
    <t>56-2015</t>
  </si>
  <si>
    <t>57-2015</t>
  </si>
  <si>
    <t>58-2015</t>
  </si>
  <si>
    <t>59-2015</t>
  </si>
  <si>
    <t>60-2015</t>
  </si>
  <si>
    <t>61-2015</t>
  </si>
  <si>
    <t>62-2015</t>
  </si>
  <si>
    <t>63-2015</t>
  </si>
  <si>
    <t>64-2015</t>
  </si>
  <si>
    <t>65-2015</t>
  </si>
  <si>
    <t>66-2015</t>
  </si>
  <si>
    <t>67-2015</t>
  </si>
  <si>
    <t>68-2015</t>
  </si>
  <si>
    <t>69-2015</t>
  </si>
  <si>
    <t>70-2015</t>
  </si>
  <si>
    <t>71-2015</t>
  </si>
  <si>
    <t>72-2015</t>
  </si>
  <si>
    <t>1-2016</t>
  </si>
  <si>
    <t>2-2016</t>
  </si>
  <si>
    <t>3-2016</t>
  </si>
  <si>
    <t>4-2016</t>
  </si>
  <si>
    <t>5 - 2016</t>
  </si>
  <si>
    <t>6 - 2016</t>
  </si>
  <si>
    <t>7-2016</t>
  </si>
  <si>
    <t>8-2016</t>
  </si>
  <si>
    <t>9-2016</t>
  </si>
  <si>
    <t>10-2016</t>
  </si>
  <si>
    <t>11-2016</t>
  </si>
  <si>
    <t xml:space="preserve"> 12  - 2016</t>
  </si>
  <si>
    <t xml:space="preserve"> 13 - 2016</t>
  </si>
  <si>
    <t xml:space="preserve"> 14  - 2016</t>
  </si>
  <si>
    <t>15 - 2016</t>
  </si>
  <si>
    <t>16-2016</t>
  </si>
  <si>
    <t>17-2016</t>
  </si>
  <si>
    <t>18-2016</t>
  </si>
  <si>
    <t>19-2016</t>
  </si>
  <si>
    <t>20-2016</t>
  </si>
  <si>
    <t>21-2016</t>
  </si>
  <si>
    <t>22-2016</t>
  </si>
  <si>
    <t>23-2016</t>
  </si>
  <si>
    <t>24-2016</t>
  </si>
  <si>
    <t>25-2016</t>
  </si>
  <si>
    <t>26-2016</t>
  </si>
  <si>
    <t>27-2016</t>
  </si>
  <si>
    <t xml:space="preserve"> 28  - 2016</t>
  </si>
  <si>
    <t>29-2016</t>
  </si>
  <si>
    <t>30-2016</t>
  </si>
  <si>
    <t>31-2016</t>
  </si>
  <si>
    <t>32-2016</t>
  </si>
  <si>
    <t>33-2016</t>
  </si>
  <si>
    <t>34-2016</t>
  </si>
  <si>
    <t>35-2016</t>
  </si>
  <si>
    <t>36-2016</t>
  </si>
  <si>
    <t>37-2016</t>
  </si>
  <si>
    <t>38-2016</t>
  </si>
  <si>
    <t>39-2016</t>
  </si>
  <si>
    <t>40-2016</t>
  </si>
  <si>
    <t>41-2016</t>
  </si>
  <si>
    <t>42-2016</t>
  </si>
  <si>
    <t>43-2016</t>
  </si>
  <si>
    <t>44-2016</t>
  </si>
  <si>
    <t>45-2016</t>
  </si>
  <si>
    <t>46-2016</t>
  </si>
  <si>
    <t>47-2016</t>
  </si>
  <si>
    <t>48-2016</t>
  </si>
  <si>
    <t>49-2016</t>
  </si>
  <si>
    <t>2 2017</t>
  </si>
  <si>
    <t>6 2017</t>
  </si>
  <si>
    <t>9 2017</t>
  </si>
  <si>
    <t>11 2017</t>
  </si>
  <si>
    <t>12 2017</t>
  </si>
  <si>
    <t>13 2017</t>
  </si>
  <si>
    <t>14 2017</t>
  </si>
  <si>
    <t>18 2017</t>
  </si>
  <si>
    <t>20 2017</t>
  </si>
  <si>
    <t>21 2017</t>
  </si>
  <si>
    <t>22 2017</t>
  </si>
  <si>
    <t>24 2017</t>
  </si>
  <si>
    <t>25 2017</t>
  </si>
  <si>
    <t>26 2017</t>
  </si>
  <si>
    <t>27 2017</t>
  </si>
  <si>
    <t>28 2017</t>
  </si>
  <si>
    <t>29 2017</t>
  </si>
  <si>
    <t>30 2017</t>
  </si>
  <si>
    <t>31 2017</t>
  </si>
  <si>
    <t>32 2017</t>
  </si>
  <si>
    <t>33 2017</t>
  </si>
  <si>
    <t>34 2017</t>
  </si>
  <si>
    <t>35 2017</t>
  </si>
  <si>
    <t>36 2017</t>
  </si>
  <si>
    <t>37 2017</t>
  </si>
  <si>
    <t>38 2017</t>
  </si>
  <si>
    <t>39 2017</t>
  </si>
  <si>
    <t>40 2017</t>
  </si>
  <si>
    <t>41 2017</t>
  </si>
  <si>
    <t xml:space="preserve">42 2017 </t>
  </si>
  <si>
    <t xml:space="preserve">43 2017 </t>
  </si>
  <si>
    <t xml:space="preserve">44 2017 </t>
  </si>
  <si>
    <t xml:space="preserve">45 2017 </t>
  </si>
  <si>
    <t xml:space="preserve">46 2017 </t>
  </si>
  <si>
    <t xml:space="preserve">47 2017 </t>
  </si>
  <si>
    <t>47 2017</t>
  </si>
  <si>
    <t xml:space="preserve">48 2017 </t>
  </si>
  <si>
    <t xml:space="preserve">49 2017 </t>
  </si>
  <si>
    <t xml:space="preserve">50 2017 </t>
  </si>
  <si>
    <t xml:space="preserve">51 2017 </t>
  </si>
  <si>
    <t xml:space="preserve">52 2017 </t>
  </si>
  <si>
    <t xml:space="preserve">53 2017 </t>
  </si>
  <si>
    <t xml:space="preserve">54 2017 </t>
  </si>
  <si>
    <t xml:space="preserve">55 2017 </t>
  </si>
  <si>
    <t xml:space="preserve">56 2017 </t>
  </si>
  <si>
    <t>56 2017</t>
  </si>
  <si>
    <t xml:space="preserve">57 2017 </t>
  </si>
  <si>
    <t xml:space="preserve">58 2017 </t>
  </si>
  <si>
    <t xml:space="preserve">59 2017 </t>
  </si>
  <si>
    <t xml:space="preserve">60 2017 </t>
  </si>
  <si>
    <t>60 2017</t>
  </si>
  <si>
    <t xml:space="preserve">61 2017 </t>
  </si>
  <si>
    <t xml:space="preserve">62 2017 </t>
  </si>
  <si>
    <t xml:space="preserve">63 2017 </t>
  </si>
  <si>
    <t xml:space="preserve">64 2017 </t>
  </si>
  <si>
    <t>65 2017</t>
  </si>
  <si>
    <t>66 2017</t>
  </si>
  <si>
    <t>68 2017</t>
  </si>
  <si>
    <t>69 2017</t>
  </si>
  <si>
    <t>70 2017</t>
  </si>
  <si>
    <t>71 2017</t>
  </si>
  <si>
    <t>72 2017</t>
  </si>
  <si>
    <t>73 2017</t>
  </si>
  <si>
    <t>74 2017</t>
  </si>
  <si>
    <t>75 2017</t>
  </si>
  <si>
    <t>76 2017</t>
  </si>
  <si>
    <t>77 2017</t>
  </si>
  <si>
    <t>78 2017</t>
  </si>
  <si>
    <t>79 2017</t>
  </si>
  <si>
    <t>80 2017</t>
  </si>
  <si>
    <t>81 2017</t>
  </si>
  <si>
    <t>82 2017</t>
  </si>
  <si>
    <t>83 2017</t>
  </si>
  <si>
    <t>84 2017</t>
  </si>
  <si>
    <t>85 2017</t>
  </si>
  <si>
    <t>86 2017</t>
  </si>
  <si>
    <t>87 2017</t>
  </si>
  <si>
    <t>88 2017</t>
  </si>
  <si>
    <t>89 2017</t>
  </si>
  <si>
    <t>90 2017</t>
  </si>
  <si>
    <t>98 2017</t>
  </si>
  <si>
    <t>99 2017</t>
  </si>
  <si>
    <t>101 2017</t>
  </si>
  <si>
    <t>108 2017</t>
  </si>
  <si>
    <t>110 2017</t>
  </si>
  <si>
    <t>111 2017</t>
  </si>
  <si>
    <t>112 2017</t>
  </si>
  <si>
    <t>113 2017</t>
  </si>
  <si>
    <t>114 2017</t>
  </si>
  <si>
    <t>115 2017</t>
  </si>
  <si>
    <t>116 2017</t>
  </si>
  <si>
    <t>117 2017</t>
  </si>
  <si>
    <t>118 2017</t>
  </si>
  <si>
    <t>119 2017</t>
  </si>
  <si>
    <t>120 2017</t>
  </si>
  <si>
    <t>121 2017</t>
  </si>
  <si>
    <t>122 2017</t>
  </si>
  <si>
    <t>123 2017</t>
  </si>
  <si>
    <t>124 2017</t>
  </si>
  <si>
    <t>125 2017</t>
  </si>
  <si>
    <t>Hallazgo 17: Gestión Documental en Contratación (A)</t>
  </si>
  <si>
    <t>Hallazgo 24: Valor pagado de más por IVA (A-F-D)</t>
  </si>
  <si>
    <t>Hallazgo No. 4- Formulación política pública en salud penitenciaria (A)</t>
  </si>
  <si>
    <t>Hallazgo No. 5- Tecnología para audiencias virtuales (A).</t>
  </si>
  <si>
    <t>Hallazgo No. 6- Reservas constituidas a 31 de diciembre de 2012 (A)</t>
  </si>
  <si>
    <t>Hallazgo No. 7 Balance General Comparativo (A)</t>
  </si>
  <si>
    <t>Hallazgo No. 8 Nota 3. Propiedad, Planta y Equipo- Muebles y Enseres (A)</t>
  </si>
  <si>
    <t>Hallazgo 4: Informes de Supervisión e Interventoría (D)</t>
  </si>
  <si>
    <t>Hallazgo 5: Liquidación Contrato N° 066</t>
  </si>
  <si>
    <t>Hallazgo No. 12- Archivo de Documentos Contractuales</t>
  </si>
  <si>
    <t>Hallazgo No. 3 Distribución de Alimentos.</t>
  </si>
  <si>
    <t>Hallazgo No. 4 Sistemas de Refrigeración.</t>
  </si>
  <si>
    <t>Hallazgo No. 5. Almacenamiento Elementos de Aseo.</t>
  </si>
  <si>
    <t>Hallazgo No. 6 Trampa de Grasas</t>
  </si>
  <si>
    <t>Hallazgo No. 7 Exámenes Microbiológicos</t>
  </si>
  <si>
    <t>Hallazgo No. 8 Entrega de Alimentos</t>
  </si>
  <si>
    <t>Hallazgo No. 9 Traslado de Alimentos</t>
  </si>
  <si>
    <t>Hallazgo No. 10 Contaminación de Gases</t>
  </si>
  <si>
    <t>Hallazgo No. 11 Control de Plagas</t>
  </si>
  <si>
    <t>Hallazgo No. 12 Mantenimiento Equipos</t>
  </si>
  <si>
    <t>Hallazgo No. 13 Pipetas de Gas</t>
  </si>
  <si>
    <t>Hallazgo No. 14 Disposición de Residuos Sólidos</t>
  </si>
  <si>
    <t>Hallazgo No. 15 Infraestructura - El Bosque (Barranquilla) Andes, La Dorada y La Paz (Itagüí)</t>
  </si>
  <si>
    <t>Hallazgo No. 16 Área de descanso.</t>
  </si>
  <si>
    <t>Hallazgo No. 17 Ensamble de Alimentación</t>
  </si>
  <si>
    <t>Hallazgo No. 18 Supervisión Contratos de Alimentación (D)</t>
  </si>
  <si>
    <t>Hallazgo No. 19 Equipos de Cocina (D)</t>
  </si>
  <si>
    <t>Hallazgo No. 20 Carro Transportador de Alimentación (D)</t>
  </si>
  <si>
    <t>Hallazgo No. 21 Áreas de Alistamiento de Dietas Terapéuticas</t>
  </si>
  <si>
    <t>Hallazgo No.22 Jornada Personal de Internos Manipuladores de Alimentos (D)</t>
  </si>
  <si>
    <t>Hallazgo No. 23 Porcentaje Ejecución Presupuestal</t>
  </si>
  <si>
    <t>Hallazgo No. 24 Límite Constitución Reservas</t>
  </si>
  <si>
    <t>Hallazgo No. 25 Constitución Reservas</t>
  </si>
  <si>
    <t>Hallazgo No. 29 Cuentas por Pagar Servicio Suministro</t>
  </si>
  <si>
    <t>Hallazgo No. 30 Ejecución Reservas Presupuestales 2013</t>
  </si>
  <si>
    <t>Hallazgo No. 31 Vigencias Expiradas Gastos de Funcionamiento e Inversión (D)</t>
  </si>
  <si>
    <t>Hallazgo No. 32 Registros SIIF Vs Resoluciones Modificaciones del Presupuesto</t>
  </si>
  <si>
    <t>Hallazgo No. 35 Cumplimiento Plan de Acción</t>
  </si>
  <si>
    <t>Hallazgo No.36 Estructuración de Metas</t>
  </si>
  <si>
    <t>Hallazgo No. 38 Cupos Contratados VS Entregados</t>
  </si>
  <si>
    <t>Hallazgo No. 40 Información reportada a la CGR a través de SIRECI (Sancionatorio).</t>
  </si>
  <si>
    <t>Hallazgo No. 42 Acciones de Mejora Visitas a Establecimientos</t>
  </si>
  <si>
    <t>Hallazgo No. 43 Cumplimiento Actividad de Supervisión</t>
  </si>
  <si>
    <t>Hallazgo No. 44 Especificaciones Objeto Contractual</t>
  </si>
  <si>
    <t>Hallazgo No. 45 Obligaciones del Contratista</t>
  </si>
  <si>
    <t>Hallazgo No. 46 Publicidad Documentos Contractuales</t>
  </si>
  <si>
    <t>Hallazgo No. 47 Reglamentación Honorarios para Contratistas</t>
  </si>
  <si>
    <t>Hallazgo No. 50 Ejecución contrato 355 de 2014 (D)</t>
  </si>
  <si>
    <t>Hallazgo No. 51 Plazo de Ejecución Contrato FONDECUN</t>
  </si>
  <si>
    <t>Hallazgo No. 52 Objeto Contractual Contrato Interadministrativo 274 de 2014</t>
  </si>
  <si>
    <t>Hallazgo No. 53 Condiciones para el Pago del Contrato Interadministrativo 274 de 2014</t>
  </si>
  <si>
    <t>Hallazgo No. 54 Informes de Monitoreo, Control y Seguimiento Contrato Interadministrativo 274 de 2014</t>
  </si>
  <si>
    <t>Hallazgo No. 55 Cumplimiento Cláusula Segunda Contrato Interadministrativo 274 de 2014</t>
  </si>
  <si>
    <t>Hallazgo No. 56 Reglas para el Manejo del Anticipo</t>
  </si>
  <si>
    <t>Hallazgo No. 57 Contratos de Mantenimiento sobre Bienes que no son Propiedad de la Entidad (F-D)</t>
  </si>
  <si>
    <t>Hallazgo No. 58 Funcionamiento de Clientes Delgados en el área Contable</t>
  </si>
  <si>
    <t>Hallazgo No. 59 Cuenta Deudores- Avance y Anticipos Entregados</t>
  </si>
  <si>
    <t>Hallazgo No. 60 Cuenta Deudores Recursos Entregados en Administración</t>
  </si>
  <si>
    <t>Hallazgo No. 61 Información Extracto Contrato 217 de 2013</t>
  </si>
  <si>
    <t>Hallazgo No. 62 Control a la Documentación Financiera de los Anticipos</t>
  </si>
  <si>
    <t>Hallazgo No. 63 Legalización de Anticipos</t>
  </si>
  <si>
    <t>Hallazgo No. 65 Recibido a Satisfacción Contrato de Suministro No. 275 de 2014.</t>
  </si>
  <si>
    <t>Hallazgo No. 66 Modificaciones al Contrato de Suministro No. 275 de 2014 (D)</t>
  </si>
  <si>
    <t>Hallazgo No. 69 Proyectos y Contratos que Involucran Componentes Tecnológicos</t>
  </si>
  <si>
    <t>Hallazgo No. 70 Informes Ejecución Contrato FONDECUN</t>
  </si>
  <si>
    <t>Hallazgo No. 71 Publicación Estudios Previos</t>
  </si>
  <si>
    <t>Hallazgo 1: Rendición Cuenta SIRECI.</t>
  </si>
  <si>
    <t>Hallazgo 2 :Programación Trimestral Actividades.</t>
  </si>
  <si>
    <t>Hallazgo 3:Mapa de Riesgos.</t>
  </si>
  <si>
    <t>Hallazgo 4: Seguimiento al Plan de Acción</t>
  </si>
  <si>
    <t>Hallazgo 5 : Indicador “Cupos penitenciarios y carcelarios” Formulación de proyectos de inversión - Ficha EBI.</t>
  </si>
  <si>
    <t>Hallazgo 6 Principios Presupuestales</t>
  </si>
  <si>
    <t>Hallazgo 7: Ejecución presupuesto de Inversión</t>
  </si>
  <si>
    <t>Hallazgo 8 : Soportes de reserva presupuestal constituidas</t>
  </si>
  <si>
    <t>Hallazgo  9 : Cuentas por Pagar constituidas como Reservas Presupuestales.</t>
  </si>
  <si>
    <t>Hallazgo 10 : Rubros Presupuestales Vs. Objeto Contractual.</t>
  </si>
  <si>
    <t>Hallazgo 11 : Estudios Previos Vs. Selección de Contratistas (D)</t>
  </si>
  <si>
    <t>Hallazgo 12 : Asignación Remuneración Contratos Prestación de Servicios. Contrato 086.</t>
  </si>
  <si>
    <t>Hallazgo 13:  Modalidad de Contratación (D). Contrato 366 Objeto.-</t>
  </si>
  <si>
    <t>Hallazgo 14  :Garantías.</t>
  </si>
  <si>
    <t>Hallazgo 15: Inicio de Ejecución Contratos.</t>
  </si>
  <si>
    <t>Hallazgo 16: Informes de Supervisión.</t>
  </si>
  <si>
    <t>Hallazgo 17 Planeación Vs. Prórrogas.</t>
  </si>
  <si>
    <t>Hallazgo 18 Plan de Inversión Anticipos. (D).</t>
  </si>
  <si>
    <t>Hallazgo 19 Presupuesto Vs. Obras. (D)</t>
  </si>
  <si>
    <t>Hallazgo No.20 Supervisión Contrato de obra Vs. Interventoría. (D)</t>
  </si>
  <si>
    <t>Hallazgo 21   - Contrato de Obra Nro. 184.</t>
  </si>
  <si>
    <t>Hallazgo 22   Contrato de Obra 117.</t>
  </si>
  <si>
    <t>Hallazgo  23   Contrato obra 145.</t>
  </si>
  <si>
    <t>Hallazgo  24 Mantenimiento de infraestructura.</t>
  </si>
  <si>
    <t>Hallazgo 25.  Reservas</t>
  </si>
  <si>
    <t>Hallazgo 26. Concentración de contratistas.</t>
  </si>
  <si>
    <t>Hallazgo 27 . Contrato de Interventoría No. 211</t>
  </si>
  <si>
    <t>Hallazgo 28 Designación Supervisión.</t>
  </si>
  <si>
    <t>Hallazgo 29 . Contrato de interventoría 213/15 (.D).</t>
  </si>
  <si>
    <t>Hallazgo 30 Reconstrucción de expedientes.</t>
  </si>
  <si>
    <t>Hallazgo 31 Raciones Barne Vs. Cómbita.</t>
  </si>
  <si>
    <t>Hallazgo 32 Contrato 368 /14. (D)</t>
  </si>
  <si>
    <t>Hallazgo 33 Contrato 363 de 2014. (P, D y O)</t>
  </si>
  <si>
    <t>Hallazgo 34  Contratos 362 y 374 de 2014. (P y D)</t>
  </si>
  <si>
    <t>Hallazgo  35 Contratos Suscritos con Estrada Navarro SAS (D-P)</t>
  </si>
  <si>
    <t>Hallazgo  36 Resultado de la visita realizada.</t>
  </si>
  <si>
    <t>Hallazgo 37 Contrato interadministrativo 274 de 2014</t>
  </si>
  <si>
    <t>Hallazgo 38 Área de Alimentación – EPMSC de Cali</t>
  </si>
  <si>
    <t>Hallazgo 39 Entrega Área de Alimentación – EPMSC  de Cali</t>
  </si>
  <si>
    <t>Hallazgo 40 Disposiciones de Residuos Sólidos</t>
  </si>
  <si>
    <t>Hallazgo .41 Área de Sanidad – Montería</t>
  </si>
  <si>
    <t>Hallazgo .42 Área de Sanidad- Tierra Alta – Córdoba</t>
  </si>
  <si>
    <t>Hallazgo  43 Contrato de Fiducia 363 de 2015. (D) y (O)</t>
  </si>
  <si>
    <t>Hallazgo  44  Contrato 324 de 2015  (D).</t>
  </si>
  <si>
    <t>Hallazgo 45 contrato 265 de 2015.</t>
  </si>
  <si>
    <t>Hallazgo  46 contrato 317 de 2015</t>
  </si>
  <si>
    <t>Hallazgo 47 Planeación y focalización de necesidades de ampliación de infraestructura</t>
  </si>
  <si>
    <t>Hallazgo 48 Generación de cupos integrales</t>
  </si>
  <si>
    <t>Hallazgo .49 Entrega efectiva de cupos</t>
  </si>
  <si>
    <t>Hallazgo 50 Herramienta de planeación y orientación de la política pública.</t>
  </si>
  <si>
    <t>Hallazgo .51 Planeación integral del proyecto de inversión para la ejecución de contratos de ampliación de infraestructura – (D)</t>
  </si>
  <si>
    <t>Hallazgo .52 Planeación contractual</t>
  </si>
  <si>
    <t>Hallazgo . 53 Deficiencias de supervisión</t>
  </si>
  <si>
    <t>Hallazgo  54 Mantenimiento preventivo</t>
  </si>
  <si>
    <t>Hallazgo  55 Revelación en las Notas a los Estados Contables</t>
  </si>
  <si>
    <t>Hallazgo.56 Incertidumbres Contables</t>
  </si>
  <si>
    <t>Hallazgo 57 Construcciones en curso.</t>
  </si>
  <si>
    <t>Hallazgo . 58 Subestimaciones Contables</t>
  </si>
  <si>
    <t>Hallazgo . 59 Transferencia de Bienes</t>
  </si>
  <si>
    <t>Hallazgo  60 Archivo Documentos Contractuales. (O)</t>
  </si>
  <si>
    <t>Hallazgo. 61 Cuantía Anticipos.</t>
  </si>
  <si>
    <t>Hallazgo 62. Ejecución Contrato 402 de 2014 “Construcción de un sector de mediana seguridad y obras conexas en el establecimiento penitenciario de alta y mediana seguridad EPAMS Girón – Santander” (D).</t>
  </si>
  <si>
    <t>Hallazgo  63 -INFORME DE VIABILIDAD BUGA (D)</t>
  </si>
  <si>
    <t>Hallazgo . 64  USPEC-LP-024-2014 - Contrato 401 de 2014, USPEC-LP-025-2014 - Contrato 402-2014, USPEC-LP-026-2014 - Contrato 403 - 2014. Pliego de Condiciones.  (D)</t>
  </si>
  <si>
    <t>Hallazgo 65 CONTRATO NO. 218 DE 2013 EPMSC TULUA VALLE DEL CAUCA. (D)</t>
  </si>
  <si>
    <t>Hallazgo . 66. Contrato 219 de 2013, EPMSC Buga Valle del Cauca (D)</t>
  </si>
  <si>
    <t>Hallazgo . 67 Contrato de obra No. 401 de 2014 EPMSC Ipiales – Nariño (D)</t>
  </si>
  <si>
    <t>Hallazgo . 68 Contrato No. 402 del 26 de diciembre de 2014 EPMCS Girón – Santander. (D)</t>
  </si>
  <si>
    <t>Hallazgo  69 Contrato No. 403 del 26 de diciembre de 2014. EPMSC Complejo Carcelario y Penitenciario de Ibagué Picaleña “COIBA”. (D)</t>
  </si>
  <si>
    <t>Hallazgo  70 Planeación contractual Convenio No. 202 de 2013 (F y D).</t>
  </si>
  <si>
    <t>Hallazgo  71  Planeación contractual Convenio No. 227 de 2013 (F y D).</t>
  </si>
  <si>
    <t>Hallazgo  72 - Predios Riohacha –consulta previa en el marco de la ley 21 de 1991 (F y D).</t>
  </si>
  <si>
    <t>Hallazgo 1: Revisión Diseños (F)(D)</t>
  </si>
  <si>
    <t>Hallazgo 2: Prorrogas Contratos Interventoría</t>
  </si>
  <si>
    <t>Hallazgo 3: Desglose Administración</t>
  </si>
  <si>
    <t>Hallazgo 4: Inicio ejecución de Contratos de Obra - Diseños y Paquete Técnico Definitivo (D)</t>
  </si>
  <si>
    <t>Hallazgo 5: Incremento utilidad por Adquisición de Maquinaria y Equipos con Anticipos (F) (D)</t>
  </si>
  <si>
    <t>Hallazgo 6:Plan de Inversión</t>
  </si>
  <si>
    <t>Hallazgo 7: Manejo Anticipo por la Unión Temporal (F) (D)</t>
  </si>
  <si>
    <t>Hallazgo 8: Costos Directos (F) (D)</t>
  </si>
  <si>
    <t>Hallazgo 9: Cimentación Contrato de Obra No. 401 de 2014(F) (D)</t>
  </si>
  <si>
    <t>Hallazgo 10: Cantidades y Especificaciones Contrato de Obra No. 402 de 2014 (F) (D)</t>
  </si>
  <si>
    <t>Hallazgo 11: Cantidades y Especificaciones Contrato DE obra No. 403 de 2014 (F) (D)</t>
  </si>
  <si>
    <t>Hallazgo 12: Cantidades y Especificaciones Contrato DE obra No. 217 de 2013 (F) (D)</t>
  </si>
  <si>
    <t>Hallazgo 13: Cantidades y Especificaciones Contrato de Obra No. 401 de 2014 (F) (D)</t>
  </si>
  <si>
    <t>Hallazgo 14: Cantidades y Especificaciones Contrato DE obra No. 218 de 2013 (F) (D)</t>
  </si>
  <si>
    <t>Hallazgo 15: Cantidades y Especificaciones Contrato DE obra No. 219 de 2013 (F) (D)</t>
  </si>
  <si>
    <t>Hallazgo 16: Expediente Convenio Marco Interadministrativo de Cooperación No. 020 del 20 de mayo de 2013 (D)</t>
  </si>
  <si>
    <t>Hallazgo 17: Obras no ejecutadas del Convenio Marco Interadministrativo de Cooperación No. 020 de 2013 (F) (D)</t>
  </si>
  <si>
    <t>Deficiencias en la articulación, coordinación, evaluación y seguimiento en el levantamiento y elaboración de los planes estratégico, acción e indicativo como referentes institucionales</t>
  </si>
  <si>
    <t>Hallazgo No.2. Ejecución Presupuestal</t>
  </si>
  <si>
    <t>Hallazgo No.3. Porcentaje de reservas presupuestales</t>
  </si>
  <si>
    <t>Hallazgo No.4. Vigencias futuras</t>
  </si>
  <si>
    <t>De 337 contratos celebrados en 2016, 109 contratos por $458.608 millones se celebraron en el último bimestre del año, es decir el 93% del valor de la contratación, tenemos que los 109 contratos celebrados en el último bimestre ascienden a $196.848,2 millones que es el 97% de los recursos de la vigencia utilizados en estos contratos por $203.031,1 millones.</t>
  </si>
  <si>
    <t>Al revisar el SECOP no se encuentran publicados los informes de interventoría o supervisión</t>
  </si>
  <si>
    <t>Hallazgo No.7. Supervisión contratos PTAR Y PTAP</t>
  </si>
  <si>
    <t>Hallazgo No.8. Coordinación USPEC-INPEC contratación PTAR y PTAP</t>
  </si>
  <si>
    <t>Hallazgo No.9. Plazos para ejecución contratos PTAR y PTAP</t>
  </si>
  <si>
    <t>En la justificación de la modalidad de selección del contratista, se indica que se escoge la Selección Abreviada de Menor Cuantía, por cuanto en la licitación pública No. 025-2015, se declararon desiertos algunos grupos para contratar, situación que es contraria a la verdad, ya que este establecimiento no se incluyó en ninguno de los grupos de la LP-025-2015</t>
  </si>
  <si>
    <t>Al revisar los soportes de la ejecución del contrato No. 012 de 2016 se encuentran reportes de novedades e incumplimientos por parte del contratista; sin embargo, se evidencian deficiencias en la supervisión ejercida por el director de Logística de la USPEC.
No se evidencian documentos que den cuenta de apertura de procesos en contra del contratista.</t>
  </si>
  <si>
    <t xml:space="preserve">En relación al contrato  012 de 2016, evidencia que para este contrato no se contaba con anexo técnico que sirviera de base para la ejecución del contrato, desconociendo el numeral 2 del artículo 2.2.1.1.2.1.1. Estudios y documentos previos del Decreto 1082 de 2015, en el sentido de no contar con las especificaciones técnicas previas a la celebración del contrato. </t>
  </si>
  <si>
    <t>En relación al contrato 326 de 2016, se evidencia que solo hasta el 19 de diciembre de 2016 (7 meses después de culminado el anterior) se celebra el contrato No. 326 de 2016 con la Bolsa Mercantil para adelantar el proceso de selección del contratista que prestará el servicio, desconociendo las funciones  del director de la USPEC</t>
  </si>
  <si>
    <t>Dentro de la revisión del cto No. 326-2016 se evidenció que la BMC seleccionó el 6 de diciembre de 2016 a la firma CORREAGRO S.A. como comisionista, para que realizara la selección del proveedor del sistema de Vigilancia Electrónica. Sin embargo, se encontró el oficio CCBBG-16-0536 de 9 de diciembre de 2016 (a folio 285 de la carpeta), se remiten las observaciones del proceso a la USPEC.</t>
  </si>
  <si>
    <t>En la revisión de la ejecución de las actividades del contrato No. 087-2016, del 16/02/2016, se evidenció que dentro del mismo se incluyeron algunas que no se cumplieron en la ejecución contractual, como la relacionada con la gestión ante los entes territoriales.</t>
  </si>
  <si>
    <t>Hallazgo No.16 Supervisión contrato 222 de  2016</t>
  </si>
  <si>
    <t>Hallazgo No.17. Contratos de apoyo a la gestión</t>
  </si>
  <si>
    <t>Los mecanismos utilizados en el proceso de planeación, como fundamento básico para el desarrollo de las actividades, avances de ejecución y resultados de gestión, no gararntizaron el cumplimiento de las actividades establecidas en el Plan de Acción institucional</t>
  </si>
  <si>
    <t xml:space="preserve">Incumplimiento en la entrega de los bienes y servicios, ocasionando bajo nivel de satisfacción del usuario que aspira recibir un producto o servicio en condiciones favorables   </t>
  </si>
  <si>
    <t xml:space="preserve">Los mecanismos establecidos para identificar riesgos internos y externos inherentes y de control sobre las actividades en el desarrollo de sus procesos, presentan deficiencias para determinar el impacto potenecial y la probabilidad de ocurrencia de los mismos </t>
  </si>
  <si>
    <t xml:space="preserve">Deficiencias en los mecanismos para medir, evaluar y monitorear la eficiencia, eficacia y efectividad de los procesos </t>
  </si>
  <si>
    <t xml:space="preserve">Deficiencias en la planeación y programación de los recursos y actividades en la ejecución de los proyectos </t>
  </si>
  <si>
    <t>Hallazgo No.23. Ejecución de recursos de inversión</t>
  </si>
  <si>
    <t>Hallazgo No.24. Operación plantas de tratamiento agua potable y residual</t>
  </si>
  <si>
    <t xml:space="preserve">Hallazgo No.25. Área de preparación de alimentos </t>
  </si>
  <si>
    <t>Hallazgo No.26. Ampliación de cupos carcelarios y adecuaciones locativas</t>
  </si>
  <si>
    <t xml:space="preserve">Hallazgo No.27. Estructura física para preparación de alimentos </t>
  </si>
  <si>
    <t xml:space="preserve">En visita realizada al EPAMSCAS Valledupar, se evidenciaron utensilios deteriorados en la cocina, así como mobiliario e infraestructura para la entrega de alimentos que no reúne las condiciones establecidas en la normatividad vigente. </t>
  </si>
  <si>
    <t>Hallazgo 29: Interventoría al Suministro de Alimentos</t>
  </si>
  <si>
    <t>FALTA DE MANTENIMIENTOS PREVENTIVOS  Y CORRECTIVOS DE LAS UNIDADES ODONTOLOGICAS ENTREGADAS POR LA USPEC  AL INPEC  DE ACUERDO AL DECRETO 204 DE 2016.</t>
  </si>
  <si>
    <t>Hallazgo No.31. Infraestructura servicios de salud</t>
  </si>
  <si>
    <t>Hallazgo 32: Personal de Salud</t>
  </si>
  <si>
    <t>Hallazgo No.33. Suministro de agua para consumo</t>
  </si>
  <si>
    <t>Hallazgo No.34. Vertimiento de aguas residuales</t>
  </si>
  <si>
    <t>Provisión cargos Directivos</t>
  </si>
  <si>
    <t>Análisis antecedentes</t>
  </si>
  <si>
    <t>Cumplimiento de requisitos</t>
  </si>
  <si>
    <t>Certificaciones de experiencia</t>
  </si>
  <si>
    <t>Hallazgo 39: Recuperación de bienes (D-F)</t>
  </si>
  <si>
    <t>Comisión para ocupar cargo de libre nombramiento y remoción</t>
  </si>
  <si>
    <t>Otorgamiento de licencias sin competencia</t>
  </si>
  <si>
    <t>Soportes hojas de vida</t>
  </si>
  <si>
    <t>Prima de Coordinación</t>
  </si>
  <si>
    <t>Interrupción de vacaciones</t>
  </si>
  <si>
    <t>Hallazgo No.45. Programación de visitas de seguimiento de obras</t>
  </si>
  <si>
    <t>Hallazgo No.46. Recursos entregados en Administración</t>
  </si>
  <si>
    <t>Avances y Anticipos Entregados</t>
  </si>
  <si>
    <t>Revelaciones en las Notas a los Estados Contables.</t>
  </si>
  <si>
    <t>Control Interno Contable</t>
  </si>
  <si>
    <t>H 2 Hacinamiento en ERON Apartado, Pedregal, Itagüí y Bellavista: el INPEC reportó que a diciembre 31 de 2016 el hacinamiento en las cuatro cárceles evaluadas llegó al 87.45% debido a que por esta fecha la población carcelaria era de 10.297 internos, mientras que en su estructura carcelaria solo se podían albergar 5.493 personas</t>
  </si>
  <si>
    <t>H 6 Descanso Nocturno en el Centro Carcelario San Isidro se estableció que por las malas condiciones de infraestructura y sanitarias de algunos patios, la población carcelaria ha sido ubicada en los restantes patios, situando más internos de los que caben en cada celda, en detrimento de un espacio adecuado para su descanso.</t>
  </si>
  <si>
    <t>H 9 Hacinamiento en patios, dormitorios y clasificación en EPMSC Huila: EPMSC Neiva, Garzón, la Plata y Pitalito; en los patios y pabellones, hombres y mujeres presenta hacinamiento, las internas sindicadas y condenadas se encuentran en el mismo patio; los ex miembros de la fuerza pública son ingresados en el mismo pabellón donde esta la población vulnerable (LGTBI, 3a Edad, indígena</t>
  </si>
  <si>
    <t xml:space="preserve">H 11 Condenados y Sindicados-Nariño. EPMSC IPIALES se observa sindicados y condenados que comparten los mismos espacios de reclusión lo que va en contravía en las T-388 de 2013 y T-762-2015. Igual sucede con personas que ejercieron como miembros de la fuerza pública. </t>
  </si>
  <si>
    <t>H 12 Hacinamiento-Complejo Carcelario Metropolitano de Cúcuta tenía un sobrecupo a 31 de diciembre de 2.016, de 1.294 internos, es decir, su capacidad estaba excedida en un 50,8%. EPMSC OCAÑA terminando la vigencia con un sobrecupo de 175 internos, representados en un 88,4% de hacinamiento</t>
  </si>
  <si>
    <t>H 13 Ubicación de Internos en la EPMSC de Ocaña, no existe separación entre el personal privado de la libertad entre sindicados y condenados, debido a que a que solo existen 2 patios los cuales no permiten hacer la clasificación del personal, así mismo por encontrarse en estado de hacinamiento. Igualmente sucede con personas privadas de la libertad ex miembros de la fuerza pública</t>
  </si>
  <si>
    <t xml:space="preserve">H 14 HACINAMIENTO RM - Pereira y  EPMSC - Santa Rosa de Cabal: RM Pereira, se evidenció en la vigencia 2016 una capacidad de 305 internas y una población promedio de 310 internas, con  hacinamiento del 3.5%. Igualmente en EPMSC Santa Rosa  Cabal, se evidenció una capacidad de 159 internos y una población promedio de 250 internos, estableciéndose un hacinamiento del 57.23%. 
</t>
  </si>
  <si>
    <t>H 20 Estructura física para preparacion de alimentos: En los establecimientos indicados, no se esta dando aplicación al art.7 de la resolucion 2674 de 2013, en lo que respecta a diseño y contruccion, convirtiendose en factor de riesgo para aparicion de enfermedades transmitidas por alimentos</t>
  </si>
  <si>
    <t>H 21 Equipos, utensilios y Mobiliario para alimentos: En los establecimientos mencionados, no se esta dando aplicación al art. 8 de la resolución 2674 de 2013, en cuanto a las condiciones generales de los equipos y utensilios en el procesamiento, fabricación y preparación de alimentos.</t>
  </si>
  <si>
    <t>H 22 Interventoría al suministro de Alimentos: Los centros de reclusión a cargo del INPEC, no cuentan con interventoría externa al desarrollo de los contratos de suministro de alimentos por parte de la USPEC, no dando cumplimiento lo establecido en el art. 83  la Ley 1474 de 2011.</t>
  </si>
  <si>
    <t xml:space="preserve">H 24  Servicio de Alimentación y Comedores: En los ERON de Apartado, Pedregal y la Paz, las unidades sanitarias no son suficientes, no están separadas del área de producción de alimentos, generando contaminación ambiental(incumplimiento a los arts.: 1 y 6 de la Resol: 2674 de 2013) En el EPCMS la Paz de Itagüí , el contratista no está cumpliendo con el objeto del contrato. </t>
  </si>
  <si>
    <t>H 25 Servicio de Alimentación- Boyacá: No se esta garantizando a los PPL el acceso suficiente al agua, higiene, aseo y servicios básicos; evidenciándose deficiencias en gramajes de alimentos; Utensilios para preparación de alimentos, personal(nutricionista, Ing. de Alimentos y Auxiliares).</t>
  </si>
  <si>
    <t xml:space="preserve">H 26 Revisión de Procesos de Producción de Alimentos- Boyacá: Áreas no aptas para la preparación de alimentos al evidenciarse humedad en las áreas de producción y por ende en mal estado , sifones sin tapas que contribuyen a la contaminación de los alimentos Presencia de materias primas en bultos en el piso que dificultan la higiene, poniendo en riesgo la vida del interno  </t>
  </si>
  <si>
    <t>H 27 Equipos y Utensilios- Boyacá: se dificulta el proceso de cocción de los alimentos por no disponer de equipos adecuados - Mal estado, presentándose fallas en la higiene, alimentos expuestos al medio ambiente, facilitando la contaminación.</t>
  </si>
  <si>
    <t>H 28 Recepción y Almacenamiento de Materias Primas- Cauca:Alimentos en mal estado al no cumplir con las normas indicadas para su almacenamiento (frijol en bultos, materias primas crudas como pollo y verduras en la misma unidad de frio.</t>
  </si>
  <si>
    <t xml:space="preserve">H 29 Revisión de Procesos de Producción de Alimentos- Cauca: Se evidencia humedad en el área de producción de los alimentos por mal estado de las llaves que presentan boteo permanente, sifones sin tapas, contribuyendo a la proliferación de microorganismos que causan descomposición a los alimentos. No existe separación de áreas entre recepción y pre-proceso </t>
  </si>
  <si>
    <t xml:space="preserve">H 30 Equipos y Utensilios- Cauca: Se evidencian fallas en la higiene que produce riesgo para los manipuladores de los alimentos, al presentarse equipos de cocción en mal estado y por ende facilitando contaminación. </t>
  </si>
  <si>
    <t>H 31 Cumplimiento de los Menús, Gramajes del Suministro de Minutas a los Internos-Cauca: Al servir las porciones de cada alimento se presentan variaciones en la ración , ya que no todos los internos cuentan con un recipiente estándar - No hay control de la porción , generando malestar entre los internos.</t>
  </si>
  <si>
    <t>H 32 Comedores- Cauca: En el patio 1 del área de alta seguridad hay 217 reclusos que utilizan los mesones con sus respectivas bandas en cemento los cuales son utilizados como comedores, sin cumplir con las condiciones de higiene, siendo éstos, insuficientes; el personal que distribuye los alimentos no cuenta con guantes, toallas , gorras etc..</t>
  </si>
  <si>
    <t>H 33  Capacitación -Cauca: No se tiene encuentra todas las precauciones y medidas preventivas necesarias para evitar la contaminación o deterioro de los alimentos- No hay capacitación en preparación de alimentos y bebidas que contribuya a mejorar la prestación, sabor, textura de los alimentos</t>
  </si>
  <si>
    <t xml:space="preserve">H 34 Obligaciones Interventoría- Cauca: De acuerdo a los informes de interventoría en los meses de octubre a diciembre, se encontró que el contratista no cumple con sus obligaciones pactadas en la cláusula 2a. Numerales 2,5,6 y 7 del contrato. </t>
  </si>
  <si>
    <t>H 35 Estado Financiero del Contrato- Cauca: En la Cárcel de San Isidro de Popayán, se dan raciones bajas, no cumpliendo con lo indicado en el contrato con Sumialimentos; en los meses de diciembre de 2015 al 10 de octubre de 2016 se suministraron alimentos con precios superiores a los pactados en el contrato.</t>
  </si>
  <si>
    <t>H 36 Supervisión e Interventoría- Cauca: La USPEC adicionó el contrato 351 de 2015 de alimentación, hasta abril de 2017 para atender el establecimiento carcelario de Alta y Mediana Seguridad de Popayán, reclusión de mujeres de Popayán, Bolívar Cauca, Santander de Quilichao y Silvia Cauca; sin ampliacion de Interventoria, quedando 4 meses desprotegido el contrato.</t>
  </si>
  <si>
    <t xml:space="preserve">H 37  Alimentación para la atención de los internos en la EPMSC de la Plata: El patio de internas no cuenta con comedores para consumir los alimentos estos lo realizan en el patio, el rancho donde se preparan los alimentos se encuentra en deplorable estado, la bodega donde se almacenan los granos, tubérculos y abarrotes tiene filtraciones, expuesta a roedores y bichos.
</t>
  </si>
  <si>
    <t>H 38  Contrato de Suministro de Alimentación- Santander:De acuerdo a visita practicada al EPMSC B/manga, se pudo evidenciar que la ración diaria–almuerzo,  los días febrero 10 y 13, no contenía los componentes alimentarios estipulados en la minuta;  contratos No. 356 de 23 de Diciembre de 2015  y 357 de 2015 con la Unión Temporal Alimentos MACSOL y Proalimentos Liber SAS respectivamente</t>
  </si>
  <si>
    <t>H 39 Programa de Alimentación COIBA:La USPEC suscribió contrato 359 de 2015 con EMPSENAL, cuyo objeto fue suministrar el servicio alimentación, por ración, paralos internos que se encuentran a cargo del  INPEC en los ERON, en los centros de reclusión militar y/o en las estaciones de policía; el suministro presento insuficiencias en condiciones higienicas y demas.</t>
  </si>
  <si>
    <t xml:space="preserve">H 40 Programa de Alimentación EPMSCJP- Espinal: La USPEC suscribió contrato 359 de 2015 con l EMPSENAL, cuyo objeto fue suministrar alimentación, por el sistema de ración, para la atención de los internos que se encuentran a cargo del INPEC en los establecimientos de reclusión del orden nacional en los centros de reclusión militar y/o en las estaciones de policía </t>
  </si>
  <si>
    <t>H 41 Estructura física para preparación de alimentos. Las áreas destinadas en los establecimientos mencionados, para la preparación de alimentos para la PPL no cuentan con una infraestructura con condiciones adecuadas que permitan el aseo, desinfección y eliminación de aguas contaminadas; situación que se convierte en factor de riesgo para la aparición de Enfermedades.</t>
  </si>
  <si>
    <t xml:space="preserve">H 42 Infraestructura servicios de salud. La infraestructura física de los establecimientos mencionados en el hallazgo, se encuentra deteriorada, con presencia de humedad, pintura en paredes y techos en mal estado, servicios sanitarios dañados, puertas inservibles e instalaciones eléctricas en mal estado entre otras situaciones. </t>
  </si>
  <si>
    <t xml:space="preserve">H 43 Instalaciones Eléctricas. En visita al EPMSC MEDELLÍN BELLAVISTA, se inspeccionaron las redes eléctricas de patios, celdas y pabellones, encontrándose en deficiente estado las cajillas eléctricas que carecen de tapas, existen cables eléctricos expuestos sin recubrimiento, también existen numerosas derivaciones para las celdas que no cumplen con las exigencias requeridas.  </t>
  </si>
  <si>
    <t xml:space="preserve">H 44 Infraestructura. En visitas realizadas a varios centros carcelarios se evidenció en algunos casos vulnerabilidad sísmica de la estructura, deterioro de condiciones sanitarias, lavaderos deteriorados, placas sin impermeabilizar, no existe red hidráulica de emergencia, falta de mantenimiento de las redes hidrosanitarias y eléctricas entre otras.  </t>
  </si>
  <si>
    <t>H 45 Sala de Fisioterapia. El área de fisioterapia y sus equipos en EPMSC MEDELLIN BELLAVISTA, se encuentran subutilizados toda vez que no se cuenta con un profesional para atender a los internos.</t>
  </si>
  <si>
    <t xml:space="preserve">H 46 Uso de Ascensor Sanidad. Se constató en visita realizada a EPMSC MEDELLÍN BELLAVISTA, que el ascensor quedo fuera de servicio. A la fecha no ha sido puesto en funcionamiento y se encuentra inutilizado a pesar de ser de gran utilidad para los pacientes con dificultades de desplazamiento, porque los consultorios donde deben acudir los internos se encuentran ubicados en un sótano. </t>
  </si>
  <si>
    <t>H 47 Instalaciones Físicas. En Boyacá el rancho  o cocina está  bastante deteriorado falta pintura, presenta humedad, fugas de agua y el piso del área del peladero sin enchapar. Deterioro en el área de sanidad y deficiente servicio de duchas en los pabellones. Aparatos sanitarios de las celdas sin suministro de agua y de patios sin sistemas de descarga. Los sifones no presentan rejillas.</t>
  </si>
  <si>
    <t xml:space="preserve">H 48 Estado del Establecimiento (Rancho). En Cauca el sitio de preparación y almacenamiento de alimentos es antihigiénico; donde se preparan y almacenan los alimentos no cumple con las condiciones sanitarias; las instalaciones de agua tienen fuga permanente y las instalaciones físicas y sanitarias del sitio donde se preparan los alimentos se encuentran en malas condiciones. </t>
  </si>
  <si>
    <t xml:space="preserve">H 49 Deficiencias en Infraestructura Locativa EPMSC Tierralta. Estas situaciones evidencian deficiencias y los internos  recluidos se encuentran expuestos a condiciones inapropiadas.  </t>
  </si>
  <si>
    <t xml:space="preserve">H 50 Mantenimiento infraestructura EPMSC Huila. En los establecimientos penitenciarios de Neiva, Pitalito, La Plata y Garzón encontramos en algunos casos  infraestructura antigua y deteriorada, los lavaderos requieren mantenimiento y mejoramiento; las Instalaciones eléctricas son inseguras y artesanales; la oficina administrativa presenta desprendimiento de techo, entre otros. </t>
  </si>
  <si>
    <t xml:space="preserve">H 51 Red Eléctrica. En Nariño las redes eléctricas, han sido desviadas de sus ductos originales y el servicio se presta a través de redes aéreas, expuestas y sin protección de ningún tipo, creando una condición insegura, más aún cuando esto se presenta incluso en zonas húmedas, generando riesgos eléctricos que se establecen en el reglamente eléctrico de instalaciones eléctricas RETIE. </t>
  </si>
  <si>
    <t xml:space="preserve">H 52 Estado de Infraestructura-Nariño Falta de mantenimiento de aparatos hidráulicos, sanitarios y redes eléctricas, que se transmiten a acabados de superficies como paredes y pisos. Taponamiento de bajantes de aguas lluvias que han generado humedades y  deficiencias en muros y cielos rasos, ya que no se evacúa el agua almacenada en los canales recolectores. </t>
  </si>
  <si>
    <t xml:space="preserve">H 53 Nueva Edificación-Nariño La construcción nueva no cuenta con disponibilidad de servicios públicos de agua potable y alcantarillado y solo incrementa las necesidades insatisfechas de la construcción existente. Los diseños no tienen en cuenta áreas de recreación y exposición al aire libre como dice la reglamentación internacional sobre centros de privación de la libertad entre otros. </t>
  </si>
  <si>
    <t xml:space="preserve">H 54 Incumplimiento del objeto contractual, en la EPMSC de Ocaña. (IP). El contrato de obra N° 184 de 2015 no se debió pagar en su totalidad porque existe incumplimiento en una parte de las obligaciones contractuales, como la impermeabilización en capa sencilla y algunos acabados de cubierta entre otros. </t>
  </si>
  <si>
    <t xml:space="preserve">H 55 Infraestructura Física. En el EPMSC Armenia, EPMSC Calarcá y la Reclusión de mujeres de Armenia, se evidenciaron problemas de avanzado estado de deterioro en la infraestructura física, relacionados con la falta de mantenimiento, como filtraciones de agua, agrietamiento en garitas, no se dispone de un sitio adecuado para visitas conyugales, entre otros. </t>
  </si>
  <si>
    <t xml:space="preserve">H 56 Infraestructura y Servicios Públicos RM Pereira. Se evidenciaron deficiencias de infraestructura, condiciones sanitarias y servicios públicos tales como: deterioro y falta de mantenimiento en el rancho, área de sanidad, deficiencia en los cerramientos perimetrales, baterías sanitarias en mal estado, cerramiento de celdas con puertas, problemas en suministro de agua entre otros. </t>
  </si>
  <si>
    <t xml:space="preserve">H 57 Infraestructura y Servicios Públicos EPMSC Santa Rosa de Cabal. Se evidenciaron deficiencias de infraestructura, condiciones sanitarias y servicios públicos en el área de sanidad, celdas, deterioro de baños, no tiene tanques de reserva de agua potable, se requiere acondicionar áreas de trabajo social y rancho, las garitas no cumplen especificaciones técnicas, entre otros.  </t>
  </si>
  <si>
    <t xml:space="preserve">H 58 Infraestructura de los Establecimientos Carcelarios. En los establecimientos mencionados se evidenciaron deficiencias como UTE en mal estado, falta de puertas, duchas y baños semidestruidas, instalaciones eléctricas inseguras y artesanales, placas con filtraciones de agua, riesgo de colapso de muro, grietas en paredes entre otros. </t>
  </si>
  <si>
    <t xml:space="preserve">H 59 Estado de las Duchas en la Cárcel Modelo Bucaramanga. Se evidenció en algunos patios varias duchas  fuera de servicio, otras se encuentra solamente el espacio donde estaba instalada la ducha, en otras la llave de cierre no sirve y un alto porcentaje presentan fuga de agua las 24 horas del día lo que genera un aumento del valor de la factura. </t>
  </si>
  <si>
    <t xml:space="preserve">H 60 Área de Sanidad del EPMSC Bucaramanga. Se evidenció que la obra no está en uso y no posee una estación de energía para su funcionamiento, pese a las necesidades críticas que presenta actualmente el establecimiento por problemas de salud, por lo cual la atención se está prestando en un sitio que no tiene las condiciones de salubridad, ni cumple los protocolos de sanidad establecidos. </t>
  </si>
  <si>
    <t>H 60 Área de Sanidad del EPMSC Bucaramanga. Se evidenció que la obra no está en uso y no posee una estación de energía para su funcionamiento, pese a las necesidades críticas que presenta actualmente el establecimiento por problemas de salud, por lo cual la atención se está prestando en un sitio que no tiene las condiciones de salubridad, ni cumple los protocolos de sanidad establecidos.</t>
  </si>
  <si>
    <t xml:space="preserve">H 61 Comedores. El EPMSC Bucaramanga, no cuenta con zona de comedores necesarios para la población privada de la libertad y se constató que los comedores existentes en los patios 2, 5 y 6 son mesones que se encuentran en mal estado y no son suficientes para los internos. Igual situación se evidenció en el EPMSC Barrancabermeja, donde no existen comedores para la PPL. </t>
  </si>
  <si>
    <t xml:space="preserve">H 62 Infraestructura Coiba. No contó con obra de infraestructura ni con mantenimiento en sus instalaciones a pesar de las necesidades y recomendaciones inmediatas realizadas como: deterioro infraestructura en el bloque 1, deficiencias en suministro de agua, mal funcionamiento de baterías sanitarias, no existen trampas de grasa, deficiencias en red eléctrica entre otros. </t>
  </si>
  <si>
    <t xml:space="preserve">H 63 Infraestructura EPMSCJP Espinal. No contó con obra de infraestructura ni con mantenimiento en sus instalaciones a pesar de las siguientes necesidades:  Unos pabellones no cuentan con red contraincendios, falta de construcción del área de aislamiento en salud, infraestructura en mal estado, falta de mantenimiento en garitas, en baños, duchas y áreas comunes entre otras. </t>
  </si>
  <si>
    <t xml:space="preserve">H 64 Infraestructura Nueva Centro Penitenciario Espinal. Esta obra estaba proyectada para ser entregadas en mayo de 2016 y no se entregó al INPEC porque había obras inconclusas, en el segundo piso se filtra el agua al primer piso, por falta la impermeabilización, obras que no se han terminado como es el proceso de la cometida del gas, por lo tanto no se pueden ingresar internos. </t>
  </si>
  <si>
    <t xml:space="preserve">H 65 Mantenimiento de Equipos Médicos:En los establecimientos RM Bogotá, Bogotá, COMEB, Valledupar, Chocontá, Combita,  Guaduas, Dorada, Pto Boyacá,  Pto Triunfo, Acacias, V/cencio los equipos médicos no han recibido el mantenimiento preventivo y correctivo; es el caso de unidades odontológicas, equipos de órganos, equipos para rayos X, dificultando el trabajo médico profesional </t>
  </si>
  <si>
    <t xml:space="preserve">H 66 Personal de Salud: En RM Bogotá, Valledupar, Chocontá, EC  Bogotá, Combita, Guaduas, Dorada, Pto Boyacá, Pto Triunfo, Acacias, V/cencio y otros se estableció que no cuentan con profesionales  en Terapia Física, auxiliares de farmacia, auxiliares de radiología y auxiliares de archivo, debiendo destinar personal asistencial en la atención de internos, como auxiliares de enfermería </t>
  </si>
  <si>
    <t xml:space="preserve">H 68 servicioSalud Extramural:El Consorcio que prestó servicios de salud en MEDELLÍN, lo presto de forma intermitente; tardó 2 meses en autorizar citas con especialistas; Sanidad no cuenta con personal, las autorizaciones de hospitalización tardaron de 20 a 25 días; la contratación para   salud mental solo fue con un psiquiatra; el laboratorio se contrato desde jul/2016; </t>
  </si>
  <si>
    <t>H 69 Sistema de afiliación de la población Carcelaria: Se evidenció que desde el 1 de febrero de 2015, la salud de las personas privadas de la libertad (PPL) del EPMSC MEDELLÍN BELLAVISTA no cuentan con asegurador EPS, ni con un prestador IPS como lo determina la prestación del servicio de salud en Colombia.</t>
  </si>
  <si>
    <t>H 70 Condiciones mínimas de prestación del servicio de salud: ERON Apartado, Pedregal, Itagüí:  las áreas de sanidad no tienen zona de atención prioritaria, stock medicamentos; no cuenta con personal multidisciplinario en salud; en el ingreso de internos no se realizan exámenes psicológicos y el psiquiátricos; no hay mantenimiento preventivo/ correctivo de equipos biomédico, entre otros</t>
  </si>
  <si>
    <t>H 71 Prestación servicio de salud–EPC Sta Rosa Viterbo:El servicio médico y odontológico presentan deficiencias;falta de medicamentos, tensiómetros, instrumental básico para odontología,entre otros; mora en tratamientos,citas médicas y hospitalarias; carencia de profesionales en psicología, trabajo social; las internas no tienen citología; otorgamiento de citas en medicina especializada</t>
  </si>
  <si>
    <t xml:space="preserve">H 72  Precariedad servicio de salud en EPMSC Huila-La Plata:insuficiente personal medico; suministro de medicamentos e insumos odontológicos inoportuno e incompleto; almacenamiento de medicamentos inadecuado; en atención extemural dificultad en autorizaciones para especialidades y procedimientos; </t>
  </si>
  <si>
    <t>H 73 Demora entrega de medicamentos - ERON Cúcuta:El suministro de medicamentos e insumos odontologicos se realizó de manera intermitente debido a que el Fondo de Atención en Salud PPL, realizo el envío demanera tardía e incompletos</t>
  </si>
  <si>
    <t>H 74 Unidad odontológica-Centro Penitenciario  Mocoa: la prestación de los servicios odontológicos no tienen las condiciones de calidad requeridas dadas las precarias condiciones del equipo puesto a su disposición.</t>
  </si>
  <si>
    <t xml:space="preserve">H 75 Atención Médica Especializada-Mocoa: Los servicios de atención especializada en salud son deficientes, si el paciente es remitido a servicios de segundo o tercer nivel en las ciudades cercanas la FIDUPREVISORA debe dar la autorización para su traslado la cual presenta demoras, lo que en ocasiones pone en riesgo la vida de las personas privadas de la libertad. </t>
  </si>
  <si>
    <t>H 76 Servicios de Salud: EPMSC- Armenia y Calarcá, deficiencias en la prestación de servicios de salud al personal interno, demoras en la autorización de procedimientos especializados y la entrega de resultados de laboratorio, inoportunidad en la entrega de medicamentos, interrupción en la prestación del servicio de odontología en el EPMSC Armenia, por daños en la Unidad de Odontología</t>
  </si>
  <si>
    <t>H 77 PRESTACIÓN DE SERVICIOS DE SALUD RM PEREIRA: La IPS hospital San Jorge suspendió los servicios por falta de pago de la FIDUPREVISORA, las internas en ese periodo carecieron del servicio de salud de mediana y alta complejidad ambulatoria, no hubo suministro completo de medicamentos, deficiente servicio de odontología y de salud extramural</t>
  </si>
  <si>
    <t>H 78 PRESTACIÓN DE SERVICIOS DE SALUD - EPMSC Santa Rosa de Cabal: en diciembre/2016, las IPS suspendieron los servicios por falta de pago de la FIDUPREVISORA, en el servicio de salud de mediana y alta complejidad ambulatoria, el suministro de medicamentos se realizó de manera intermitente, el servicio médico intramuros se prestó en marzo de 2016, el resto del año no hubo médico</t>
  </si>
  <si>
    <t xml:space="preserve">H 79 Salud en Establecimientos Carcelarios EPMSC B/manga, B/bermeja, San Vicente Chucuri:presentan déficit en atención de consulta especialidades y subespecialidades e intramural, servicio de Laboratorio, falta de atención oportuna para internos con diagnóstico psiquiátrico, equipos dañados, - Falta de personal médico y odontológico </t>
  </si>
  <si>
    <t xml:space="preserve">H 80 Prestación Servicio de Salud COIBA Ibague: vigencia 2016, no se asignó recurso humano necesario para atender la población internos, órdenes médicas sin realizar, FIDUPREVISORA no suministró los medicamentos necesarios, deficiente prestación del servicio de salud al interior del ERON, el enlace responsable de la gestión contractual (USPEC) no hizo presencia en el establecimiento </t>
  </si>
  <si>
    <t>H 81 Salud EPMSCJP ESPINAL presentó para el 2016 una demanda insatisfecha de 164 órdenes médicas,autorizaciones pendientes de servicio de Urología y Terapia Física, entrega de medicamentos cumplida por parte de FIDUPREVISORA, se contratatolaboratorio clínico con un Laboratorio ubicado Bogotá, el servicio salud intramural  no fue secuencial y oportuno, el servicio Extramural deficiente</t>
  </si>
  <si>
    <t xml:space="preserve">H 82 Suministro de agua para consumo: En  EPMSC Combita, EPC La Esperanza de Guaduas y EP Pto Triunfo el agua se entrega sin tratamiento, el agua de consumo contiene “ESCHERICHIA COLI” y otros elementos nocivos para la salud, así como lo descrito por la Secretaria de Salud de Boyacá al establecimiento de Combita informando que el agua no es apta para el consumo humano </t>
  </si>
  <si>
    <t>H 83 Vertimiento de Aguas residuales: En EPMSC Combita, EPC La Esperanza de Guaduas, EPAMS Dorada, EP Puerto Triunfo, se estableció que el agua residual que vierten se entrega sin tratamiento alguno a los cuerpos de agua, lo que genera contaminación con materia orgánica y otros agentes contaminantes, yendo en contravía de lo establecido por las autoridades ambientales.</t>
  </si>
  <si>
    <t>H 84 Operación Plantas de Tratamiento Agua Potable y Residual: En EPMSC Combita y EPMSC Acacias, las plantas de tratamiento de aguas residuales y potable se encuentran abandonadas, deterioradas, equipos y materiales  que se hallan a la intemperie o bajo el agua sin ser aptos para ello, generando focos de contaminación al entorno al encontrarse aguas estancadas y materiales en desuso</t>
  </si>
  <si>
    <t>H 85 Servicios Públicos - Boyacá:La determinación del consumo de agua y luz en los ranchos la debe realizar el INPEC y no el contratista de alimentos; Según oficio103-EPMSCRVIT-DIR-414, del 08/05/2016,  la Directora de Santa Rosa de Viterbo, solicita el pago de servicios públicos a SERVIALIMENTAR 2015, en calidad de contratista del suministro de alimentación</t>
  </si>
  <si>
    <t>H 86 Prestación del Servicio de Agua :según visita de Secretaria de Salud-Boyaca, el operador de la planta de tratamiento de agua, obtuvo puntaje 41 enIRABA, con un nivel de riesgo alto,  no acredita capacitación, como lo exige la normatividad vigente, la dotación de laboratorio para la realización de ensayos carece de equipo para demanda de cloro y equipo para color aparente</t>
  </si>
  <si>
    <t>H 88 Precarias condiciones sanitarias EPMSC HUILA: En los centros penitenciarios de Neiva, Garzón y la Plata, el suministro de agua en los pabellones, patios y celdas es por horas; así mismo de otra parte cuenta con PTAR  fuera de servicio, la cual es insuficiente para la capacidad instalada; así mismo la PTAP, ésta sin servicio por encontrarse en mantenimiento.</t>
  </si>
  <si>
    <t>H 89 Agua potable- Nariño:no cuenta con acceso eficiente a la red de acueducto de la ciudad; la tubería que conecta al tanque de almacenamiento del centro carcelario proporciona un flujo insuficiente; se tiene un suministro con carro tanque. No se cuenta tampoco con una fuente alterna de suministro o un sistema que permita aprovechar el agua lluvia</t>
  </si>
  <si>
    <t>H 90 Sistema de Alcantarillado - Nariño: Las redes internas de alcantarillado no cuentan con una entrega final a la red externa; durante la visita no se encontró cámaras de inspección a la salida de las instalaciones del centro penitenciario, llegándose a la conclusión de que se hace en campo de infiltración sin ningún control o seguimiento o plan de mantenimiento.</t>
  </si>
  <si>
    <t>H 98 Dispositivos sistema de seguridad - COIBA: a 31/12/2016 en el bloque 1 estan instaladas 18 cámaras, 2 fuera de servicio, las cámaras del sistema perimetral presentan deficiencias tanto en su ubicación como en su visibilidad; los arcos detector de metales no sirven, en el inventario del Almacén, se tiene registrado como elementos devolutivos 421 cámaras, sin funcionalidad</t>
  </si>
  <si>
    <t xml:space="preserve">H 99 Sistema de seguridad - Espinal: a 31/12/2016,  hay 16 cámaras, 8 fuera de servicio; hay 6 garitas y solo tres de ellas se encuentran en servicio; tiene dos arcos detectores de metales que se encuentra fuera de servicio; 4. El RACK, la batería y la UPS se encuentra ubicada en el piso.
</t>
  </si>
  <si>
    <t>H 101 Programas de Resocialización- Santander : EPMSC de B/manga y Barrancabermeja hay programas de resocialización, estos son insuficientes, por cuanto estos establecimientos no cuenta con la infraestructura</t>
  </si>
  <si>
    <t>H 108  Bodegaje de Material Reciclable- Antioquia: el Centro de Acopio Temporal de Residuos sólidos del EPMSC MEDELLIN BELLAVISTA, se encuentra al lado de los túneles (Rancho), donde son entregados los alimentos a los internos, allí se almacenan descontroladamente y los espacios físicos para maniobrar dichos residuos, no ofrecen las condiciones para un correcto almacenamiento.</t>
  </si>
  <si>
    <t>H 110 Operación de la Planta de Tratamiento de Aguas Residuales -PTAR  de Apartadó:  presenta las siguientes situaciones:Emisión de gases tóxicos como el Sulfuro de hidrogeno;se encuentra situada a 10 metros de la Portería de entrada al Establecimiento Penitenciario y 5 metros de la del servicio de vigilancia permanente; Presenta daño de una de las dos bombas del pozo de bombeo de lodos</t>
  </si>
  <si>
    <t>H 111 Disposición Final de residuos sólidos: En el Centro Penitenciario y Carcelario de San isidro de Popayán, en la disposición y manejo dado a los residuos sólidos, se evidencia la presencia de vectores por la disposición a cielo abierto, depósito de aguas lluvias e ingreso de animales.</t>
  </si>
  <si>
    <t xml:space="preserve">H 112 Planta de Tratamiento de Aguas Residuales- Cauca: 
La Planta de Tratamiento de Aguas Residuales (PTAR) del Centro Penitenciario, a la fecha de la visita se encontraba en funcionamiento, pese a que no cuenta con permiso de vertimientos
</t>
  </si>
  <si>
    <t>H 113 Condiciones sanitarias- Cauca:  según contada de internos del 16/03/2017 con un total de 2.770 internos; y el total de baterías sanitarias en buen estado (según el reporte de información): 1001, arroja un promedio de 2.76 internos por batería sanitaria; resultado que no corresponde a la realidad de acuerdo a la verificación adelantada a patios y celdas que encuentran habilitados</t>
  </si>
  <si>
    <t>H 114 PTAR y PTAP EPMSC – Tierralta Sentencia T – 388 de 2013; Sentencia T- 175 de 2012- Cordoba: no cuenta con PTAR, la PTAP esta en mal estado, podria ocasionar problemas de salud a los internos, las aguas servidas contaminan los espacios del establecimiento donde pernoctan los internos, el agua que consumen no es tratada por lo que se ven abocados a contraer enfermedades</t>
  </si>
  <si>
    <t>H 115 Residuos Sólidos EPMSC – Tierralta- Cordoba: no cuenta con manejo y disposición adecuado de residuos sólidos, el almacenamiento de la basura se hace en forma inadecuada, con oficio suministrado por el Área de atención al ciudadano, este Centro de Reclusión, no cuenta con  un espacio para el depósito de residuos y basuras, estas son vertidas en la carretera que conduce al patio dos</t>
  </si>
  <si>
    <t>H 116 Deficientes Baterías Sanitarias EPMSC Huila: cuenta con 68 baterías sanitarias para 474 internos, en 3 patios, 2 alojamientos, 50 celdas para hombres y 1 para mujeres, Pitalito, cuenta con 49 baterías sanitarias para 1024 internos en 10 patios y 2 pabellones de los cuales 41 en funcionamiento y 8 fuera de servicio;hay deficiencias en los patios 5,6 y 7  y en los pabellones 11 y 12</t>
  </si>
  <si>
    <t xml:space="preserve">H 117 Manejo de basuras- Nariño: No existe un espacio adecuado para el almacenamiento de basuras; los desperdicios se almacenan a cielo abierto sin aislamiento ni mayor protección que la que ofrecen los recipientes que la contienen y se ubican muy cerca del tanque de almacenamiento de agua potable, generando un riesgo de contaminación.
</t>
  </si>
  <si>
    <t>H 118 Baterías Sanitarias de la Cárcel Modelo Bucaramanga: Se evidenció en los diferentes patios de  la Cárcel Modelo de Bucaramanga, que existen varios sanitarios fuera de servicio, de otros se encuentra solamente el ducto  de instalación del sanitario, algunos inodoros no tienen puerta y la mayoría presentan un grado de deterioro avanzado.</t>
  </si>
  <si>
    <t>H 119 Visita intimas EPMSC MEDELLIN BELLAVISTA, ERON APARTADO - PEDREGAL ITAGUI:no hay sitios adecuados para recibir a sus parejas, en condiciones de  privacidad, seguridad, higiene, espacio, mobiliario, acceso a agua potable, instalaciones sanitarias. En ERON La Paz de Itagüí, no hay lugar para visitas conyugales,en ERON PEDREGAL, falta construcción y adecuación de 20 celdas conyugales</t>
  </si>
  <si>
    <t>H 120 Condiciones Higiénicas- Espacios Conyugales- Cauca: en areas de visitas conyugales de Popayán Mediana y Alta Seguridad, los tanques de las baterías sanitarias no tienen tapas originales, lo que hace que acumulen suciedad toda vez que estas no facilitan la limpieza; además, no se encontraron elementos de aseo como toallas, papel higiénico, jabón y preservativos</t>
  </si>
  <si>
    <t xml:space="preserve">H 121 Visitas conyugales EPMSC- Tierralta- Córdoba: no tiene sitios especiales para visitas conyugales y son atendidas en las celdas de los internos, no son instalaciones físicas adecuadas, no tienen  privacidad ni higiene, no reúnen las condiciones elementales de intimidad, realizandose en un medio indigno dado que en cada celda habitan varios internos que  se turnan para la visita </t>
  </si>
  <si>
    <t>H 122 Espacios visitas Íntimas personas privadas de libertad EMPSC Huila: En Neiva, Pitalito, Garzón y la Plata, no cuentan con sitios especiales para visita íntima de internos, los alojamiento son colectivos; sin tener un sitio exclusivo que permita privacidad, seguridad, higiene,  espacio, mobiliario, acceso a agua potable, uso de preservativos e  instalaciones sanitarias</t>
  </si>
  <si>
    <t>H 123 Visitas Conyugales. CÚCUTA COCUC:En la Zona Norte del establecimiento, no hay sitios dispuestos para visitas conyugales, razón por la cual, los internos reciben las visitas conyugales directamente en los patios</t>
  </si>
  <si>
    <t>H 124 VISITAS CONYUGALES RM PEREIRA Y EPMSC Santa Rosa de Cabal: En los centros de Reclusión de Mujeres Pereira Y EPMSC Santa Rosa de Cabal, no existen sitios dispuestos para visitas conyugales, el sitio destinado para ello son las celdas donde se encuentra instaladas  los internos.</t>
  </si>
  <si>
    <t>H 125 Visitas conyugales en condiciones de intimidad y dignidad- Santander: En los EMPSC de Bucaramanga y Barrancabermeja, no se cuenta con un espacio adecuado y  digno para  las visitas conyugales y que estas se den dentro de condiciones apropiadas, a causa de falta de un espacio propicio, aunado al hacinamiento existente en los Establecimientos EPMSC de Bucaramanga y Barrancabermeja</t>
  </si>
  <si>
    <t>Actualizar la política Archivística de Gestión Documental, con relación al menejo de los expedientes contractuales y  Realizar un instructivo para expedientes contractuales</t>
  </si>
  <si>
    <t>Formular e implementar plan de choque con las dependencias supervisioras de contratos en los aspectos técnicos, jurídicos y financieros; e incorporar los documentos faltantes en los expedientes contractuales</t>
  </si>
  <si>
    <t>Revisar las actuaciones de la Entidad y adelantar las acciones legales a las que haya lugar para la recuperación del dinero</t>
  </si>
  <si>
    <t>Solicitar a la Entidad Fiduciaria que administra los recursos del Fondo Nacional de Salud de la PPL, el documento operativo con la programación para la ejecución de los recursos</t>
  </si>
  <si>
    <t>Crear instrumento operativo de validación y seguimiento de la programación y ejecución de los recursos fiduciarios, acorde con las recomendaciones del Consejo Directivo del Fondo Nacional de Salud de las PPL.</t>
  </si>
  <si>
    <t>Realizar seguimiento a ejecución recursos por parte de las Unidades Ejecutoras</t>
  </si>
  <si>
    <t>1. Verificar y allegar soportes de justificación para la  constitución de las reservas  2. Establecer de manera obligatoria el diligenciamiento del formato</t>
  </si>
  <si>
    <t>1. Allegar soportes de contitución de reservas 2. Actualizar el procedimiento rezago presupuestal, incluir punto de control</t>
  </si>
  <si>
    <t>Validar los Estados Financieros, para su publicacion, lo cual debe quedar consignado en un acta.</t>
  </si>
  <si>
    <t>Levantar el acta de verificación y validación de los Estados Financieros publicados, firmado por contador diferente a quien lo elabora y por Subdirector Financiero.</t>
  </si>
  <si>
    <t>Generar dentro del SIGI una guía que establezca el paso a seguir para un eficiente control interno contable que incluya la realización de conciliaciones y socializarla con las áreas involucradas. Realizar las físicas de inventario de bienes acorde a la normatividad vigente y a lo establecido en el  procedimiento Interno Administración de Recursos Físicos y Suministros</t>
  </si>
  <si>
    <t>1. Realizar toma fisica total de inventarios semestralmente en la sede de Bogota. 2. Realizar la conciliación del boletin de almacen mensualmente entre el Grupo de Contabilidad y el Grupo Adminstrativo</t>
  </si>
  <si>
    <t>1. Realizar informes de supervisión e interventoría que contengan el avanece físico, financiero, el cumplimiento de cronograma de obra y calidad de obras de conformidad con el objeto contractual 2. Formular la estrategia funcional y operativa para fortalecer la función de "apoyar y vigilar el desarrollo y cumplimiento de la función de supervisión de contratos"</t>
  </si>
  <si>
    <t>1.Revisar del Procedimiento para la Habilitación de cupos, realizar ajustes de ser necesario  2.Implementar procedimiento de Construcción de Establecimientos Penitenciarios y Carcelarios  3.Socializar e implementación de los procedimientos 4.Incorporar al expediente contractual informes de supervisión e interventoría 5.Documentar, implementar y socializar la estrategia</t>
  </si>
  <si>
    <t>Revisar la documentación pre- contractual, contractual y post-contractual del Contrato No. 066 de 2013, para establecer en qué términos fue finalizado.</t>
  </si>
  <si>
    <t>Organizar la totalidad de documentos que reposan en DIGECO, verificando que se encuentren disponibles los soportes  correspondientes  al Acta de Entrega y Recibo Final a satisfacción, el Informe Final de Supervisión y el Acta de Liquidación del Contrato No. 066 de 2013</t>
  </si>
  <si>
    <t>Adelantar los procesos de contratación que sean necesarios para adecuar los espacios de distribución de alimentos en los establecimientos de la Modelo Barranquilla y el Bosque Barranquilla</t>
  </si>
  <si>
    <t>Realizar visitas de verificación espacios de distribución de alimentos en los establecimientos de la Modelo Barranquilla y el Bosque Barranquilla  2, Gestionar la aprobación de recursos presupuestales ante DNP y Minhacienda de vigencias futuras  con el fin de atender mantenimiento a la infraestructura en los establecimientos durante 2</t>
  </si>
  <si>
    <t>1. Intervenir área de refrigeración de verduras y frutas en EPMSC Modelo y Bosque de Barranquilla.  2.Exigir cumplimiento de clausulas contractuales y del Manual de Manipulación de alimentos.</t>
  </si>
  <si>
    <t>1. Realizar visita de verificación del área de refrigeración  2. Visitas programadas para verificar cumplimiento de clausulas contractuales</t>
  </si>
  <si>
    <t>1. Adecuar espacio para almacenar elementos de aseo en EPMSC Malambo, Ciudad Bolivar y Andes. 2.Exigir cumplimiento de clausulas contractuales y del Manual de Manipulación de alimentos.</t>
  </si>
  <si>
    <t>1. Realizar visita de verificación para evaluar la adaptación de un área para el almacenamiento de alimentos  2. Visitas programadas para verificar cumplimiento de clausulas contractuales</t>
  </si>
  <si>
    <t>Exigir al contratista que instale trampas de grasa en ranchos de EPMSC Malambo, Ciudad Bolívar y Andes.</t>
  </si>
  <si>
    <t>Dentro del instrumento de supervisión utilizado en las visitas de campo tanto por la interventoría como por el equipo de supervisión, verificar que el contratista cuente con las trampas de grasa.</t>
  </si>
  <si>
    <t>1. Establecer directrices para la verificación del cumplimiento del servicio de alimentación e incluirlo en los pliegos de condiciones de futuras contrataciones. 2. Interventoría para contratos de alimentos en 49 ERON, que abarca el 80% de la población privada de la libertad y supervisión de la USPEC.</t>
  </si>
  <si>
    <t>1. Elaborar documento con directrices 2. Seguimiento mensual al contrato de interventoria.</t>
  </si>
  <si>
    <t>Exigir cumplimiento de contratos de alimentos.</t>
  </si>
  <si>
    <t>Visitas programadas para verificar cumplimiento de clausulas contractuales</t>
  </si>
  <si>
    <t>Realizar visitas de verificación espacios de distribución de alimentos en los establecimientos de la Modelo y Bosque Barranquilla  2, Gestiona aprobación de recursos presupuestales ante DNP y Minhacienda de vigencias futuras con el fin de atender mantenimiento a infraestructura en los establecimientos durante 2</t>
  </si>
  <si>
    <t>Exigir cumplimiento de clausulas contractuales.</t>
  </si>
  <si>
    <t>Eliminar dentro de la oferta técnica de los contratos,  el uso de hornos para la preparación de alimentos en los ERON.</t>
  </si>
  <si>
    <t>Verificar el cumplimiento de la oferta técnica en cuanto a equipos minimos para la prestación del servicio.</t>
  </si>
  <si>
    <t>Exigir cumplimiento de clausulas contractuales de alimentos.</t>
  </si>
  <si>
    <t>Exigir al contratista el cumplimiento de las obligaciones contractuales.</t>
  </si>
  <si>
    <t>Dentro del instrumento de supervisión utilizado en las visitas de campo tanto por la interventoría como por el equipo de supervisión, verificar que el contratista cumpla con sus obligaciones contractuales.</t>
  </si>
  <si>
    <t>Adelantar los procesos de contratación que sean necesarios para adecuar los espacios de distribución de alimentos en los establecimientos de el Bosque Barranquilla, Andes, La Dorada y la Paz</t>
  </si>
  <si>
    <t>1.Realizar visitas de verificación espacios de distribución de alimentos en establecimientos de el Bosque Barranquilla, Andes, La Dorada y la Paz 2.Gestionar aprobación de recursos ante DNP y Minhacienda de vigencias futuras para atender mantenimiento de infraestructura en los establecimientos de el Bosque Barranquilla, Andes, La Dorada y la Paz durante 2016, 2017 y 2018.</t>
  </si>
  <si>
    <t>Adelantar los procesos de contratación que sean necesarios para adecuar los espacios de descanso en los establecimientos de la Modelo y el Bosque Barranquilla, Andes, La Dorada y la Paz</t>
  </si>
  <si>
    <t>1.Realizar visita de verificación área de descanso en establecimientos de la Modelo y el Bosque Barranquilla, Andes, La Dorada y la Paz 2.Gestionar aprobación de recursos ante DNP y Minhacienda de vigencias futuras para atender mantenimiento de infraestructura en los establecimientos de la Modelo y el Bosque Barranquilla, Andes, La Dorada y la Paz durante 2016, 2017 y 2018.</t>
  </si>
  <si>
    <t>Verificar con el INPEC, Contratista, interventoría y USPEC, la posibilidad de implementación del manual de BPM para ERON, en lo referente a ensamble de fiambreras en servicio de alimentos para ser distribuidas a patios.</t>
  </si>
  <si>
    <t>Coordinar fecha y hora de reunión para revisar el tema.</t>
  </si>
  <si>
    <t>Exigir cumplimiento de clausulas contractuales y del Manual de Manipulación de alimentos.</t>
  </si>
  <si>
    <t>Elaboración de informes de seguimiento a la ejecución de manera mensual informando mediante memorando a las áreas ejecutoras.</t>
  </si>
  <si>
    <t>Realizar Informe de seguimiento sobre ejecución actual de cada una de las áreas ejecutoras</t>
  </si>
  <si>
    <t>Establecer de manera obligatoria el diligenciamiento del formato</t>
  </si>
  <si>
    <t>1. Actualizar el procedimiento rezago presupuestal, incluir punto de control punto de control 2. Modificar formato de solicitud de constitución de reservas presupuestales</t>
  </si>
  <si>
    <t>1. Verificar y allegar soportes de justificaicón para la constición de las reservas  2. Establecer de manera obligatoria el diligenciamiento del formato</t>
  </si>
  <si>
    <t>1. Elaborar diagnóstico de cada contrato en los cuales se constituyó reserva  1. Actualizar el procedimiento rezago presupuestal, incluir punto de control punto de control 2. Modificar formato de solicitud de constitución de reservas presupuestales</t>
  </si>
  <si>
    <t>Modificar procedimiento gestión Rezago Presupuestal</t>
  </si>
  <si>
    <t>Incluir formato de cuentas por pagar cierre de vigencia</t>
  </si>
  <si>
    <t>Seguimiento mensual ejecución reservas y verificación de pagos.</t>
  </si>
  <si>
    <t>Comunicar a las areas ejecutoras a traves de memorando el estado de ejecución de las reservas de acuerdo con el reporte del SIIF para evitar su fenecimiento. Requerir a las areas para que soliciten el PAC de reservas dentro de los terminos establecidos.</t>
  </si>
  <si>
    <t>1. Realizar seguimiento a la ejecución de los contratos que se encuentran con declaratoria de vigencias expiradas 2.  Realizar seguimiento a la ejecución de los contratos que se encuentran con constitución de reservas  3,Crear procedimiento para constitución de rezago presupuestal</t>
  </si>
  <si>
    <t>1. Elaborar diagnóstico de cada contrato en los cuales se solicitó la declaratoria de vigencia expirada 2. Procedimiento de rezago Presupuestal creado</t>
  </si>
  <si>
    <t>Establecer punto de control, procedimiento Gestión de Presupuesto.</t>
  </si>
  <si>
    <t>* Punto de control . Imprimir reporte del SIIF NACIÓN inmediatamente despues de la elaboración de cada modificacion presupuestal con el objeto de verificar que los valores trasladados coincidan con el acto admon.</t>
  </si>
  <si>
    <t>Elaborar e implementar metodología para el seguimiento y evaluación de la gestión institucional</t>
  </si>
  <si>
    <t>Elaborar e implementar instrumento para el seguimiento a las metas de los objetivos institucionales y cumplimiento de las acciones contenidas en el plan de acción.</t>
  </si>
  <si>
    <t>Validar metas e indicadores de acuerdo con los criterios técnicos descritos en la Guía de indicadores publicada por el DAFP</t>
  </si>
  <si>
    <t>Incluir en la planeación institucional las metas establecidas en Sinergia, Plan Sectorial de Desarrollo, Proyectos de Inversión, Documentos Conpes, entre otras con asignación presupuestal a cargo de la USPEC.</t>
  </si>
  <si>
    <t>Definir y aclarar las metas para el indicador “cupos penitenciarios y carcelarios entregados” y  unificar el criterio para la medición del indicador</t>
  </si>
  <si>
    <t>Realizar seguimiento al cumplimiento de las metas programadas  entregando informe trimestral</t>
  </si>
  <si>
    <t>Crear un instrumento que permita documentar la publicación en el SIRECI estableciendo puntos de control</t>
  </si>
  <si>
    <t>Publicación y adopción del documento</t>
  </si>
  <si>
    <t>1. Interventoría para contratos de alimentos en 49 ERON, que abarca el 80% de la población privada de la libertad y supervisión de la USPEC.</t>
  </si>
  <si>
    <t>1. Seguimiento mensual al contrato de interventoria.</t>
  </si>
  <si>
    <t>Remisión de los informes de supervisión a la Dirección de Gestión contractual para que repoesen en el expediente contractual.</t>
  </si>
  <si>
    <t>Oficio de Remisión de los informes de supervisión a la Dirección de Gestión contractual para que repoesen en el expediente contractual.</t>
  </si>
  <si>
    <t>Apoyo y vigilancia a la función de  supervisión de los contratos</t>
  </si>
  <si>
    <t>Realizar análisis de los puntos mencionados por la CGR, en el momento de liquidar el contrato</t>
  </si>
  <si>
    <t>Verificar el cumplimineto del objeto contractual y adelantar las acciones a las que haya lugar</t>
  </si>
  <si>
    <t>Elaborar diagnóstico de cada uno de los contratos con el fin de verificar su estado y cumplimiento del objeto contractual para adelantar las acciones a que haya lugar</t>
  </si>
  <si>
    <t>Establecer y aplicar los controles que permitan la publicación oportuna de los actos contractuales en el SECOP.</t>
  </si>
  <si>
    <t>Elaboración y aprobación del procedimiento de publicación en el SECOP, indicando responsables</t>
  </si>
  <si>
    <t>Expedir acto administrativo donde se definan las tarifas de honorarios para los contratistas</t>
  </si>
  <si>
    <t>Elaboraron de las tablas de las tarifas correspondientrs a las tarifas de honorarios para los contratistis. Se da cumplimiento con la resolución 002 del 29 de abril de 2016</t>
  </si>
  <si>
    <t>Estudio de variables para elaboración de estudios previos y contratacion</t>
  </si>
  <si>
    <t>Analizar y coordinar previamente todas las actividades, con las dependencias involucradas, para que los  procesos se realicen dentro de los tiempos establecidos en el contrato  y con la mayor efectividad.</t>
  </si>
  <si>
    <t>Elaborar diagnóstico de cada uno de los contratos derivados del contrato No. 274 de 2014, con el fin de verificar su estado y cumplimiento del objeto contractual para adelantar las acciones a que haya lugar</t>
  </si>
  <si>
    <t>Revisar la información pre-contractual soporte, en la cual se evidencien los argumentos que dieron lugar a la contratación de FONDECUN, mediante el Contrato Interadministrativo No. 274 de 2014</t>
  </si>
  <si>
    <t>Verificar el cumplimiento del objeto del Contrato Interadministrativo No. 274 de 2014, recopilando los soportes correspondientes para proceder con el pago que se encuentra pendiente a la fecha correspondiente a cuota de gerencia y en caso de identificar incumplimiento adelantar las acciones legales pertinentes</t>
  </si>
  <si>
    <t>Revisar la información pre-contractual soporte, en la cual se evidencien los argumentos que dieron lugar  a la forma de pago del Contrato Interadministrativo No. 274 de 2014</t>
  </si>
  <si>
    <t>Verificar la documentación contractual incorporando al expediente contractual los siguientes documentos que dan cuenta del monitoreo, control y seguimiento al Cto: Informes de actividades allegados por FONDECUN. Actas de Comité Operativo Correspondencia sobre la ejecución del contrato, requerimiento por garantías entre otros</t>
  </si>
  <si>
    <t>Verificar la inversión y manejo del anticipo</t>
  </si>
  <si>
    <t>1. Solicitar informes mensuales o final según corresponda a la interventoria sobre la inversión del anticipo  y allegarlo al expediente contarctual</t>
  </si>
  <si>
    <t>Incorporar los bienes al activo de la Entidad</t>
  </si>
  <si>
    <t>Informe de la Gestión contable para la incorporación de los equipos en los activos de la entidad</t>
  </si>
  <si>
    <t>Incluir en el PETI  el analisis de riesgos relacionado con la contratación de la plataforma tecnológica.</t>
  </si>
  <si>
    <t>Realizrar  las labores de mantenimiento de la plataforma, según los términos del contrato. Verificar la robustes de la plataforma para la funcinalidad de los sistemas de información de orden legal</t>
  </si>
  <si>
    <t>Realizar los registros contables de la cuenta 142012-Anticipo para adquisición de bienes y servicios y la cuenta 142402-Recursos entregados en Administración, de acuerdo a los establecido en las normas contables.</t>
  </si>
  <si>
    <t>Realizar circular para el manejo contable de la cuenta Anticipos y la cuenta Recursos entregados en Administración, de acuerdo al manual de procedimientos establecidos por la Contaduría General de la Nación</t>
  </si>
  <si>
    <t>Allegar informe de supervisión</t>
  </si>
  <si>
    <t>allegar informe sobre la ejecución del contrato</t>
  </si>
  <si>
    <t>Establecer politica de TIC, lineamientos de control dentro del Plan Estratégico de Tecnologías Información.</t>
  </si>
  <si>
    <t>1. Crear e implementar un procedimiento que establezca que todos los proyectos que involucren componentes tecnológicos deben ser revisados y verificadospor  la Oficina de Tecnología, según los lineamientos establecidos en el mismo. 2. Revisar el componente tecnologico del contrato 289.</t>
  </si>
  <si>
    <t>1. Verificar la documentación contractual incorporando al expediente los documentos que dan cuenta del monitoreo, control y seguimiento al Cto 2. Acompañamiento desde la dirección de Gestión contractual en el seguimiento y vigilancia de la supervisión de los contratos, con una entrega del estado  y avances. Informe trimestral</t>
  </si>
  <si>
    <t>Realizar estudios previos con el lleno de los requisitos</t>
  </si>
  <si>
    <t>Elaboración, aprobación y publicación del procedimiento de publicación en el SECOP, indicando responsables</t>
  </si>
  <si>
    <t>Elaborar e implementar metodología para el seguimiento y evaluación de la gestión institucional.</t>
  </si>
  <si>
    <t>Actualizar la Política de Administración del Riesgo</t>
  </si>
  <si>
    <t>Realizar la reformulación del Mapa de Riesgos por procesos/subprocesos acorde con los lineamientos de la Guía para la Administración del Riesgo del DAFP, las políticas de la entidad y la participación de las dependencias.</t>
  </si>
  <si>
    <t>Elaborar e implementar instrumento para el seguimiento a las metas de los objetivos institucionales y cumplimiento de las acciones contenidas en el plan de acción</t>
  </si>
  <si>
    <t>Definir meta cuatrienal con DNP, realizar ajustes en instrumentos de planea. Unificación criterios de metas e indicador de los proyectos</t>
  </si>
  <si>
    <t>1. Mesas de trabajo con INPEC-DNP-MJD-USPEC 2. Complementar Plan de Acción Institucional con la explicación de metas y desagregado de proyectos</t>
  </si>
  <si>
    <t>Elaborar e implementar instrumento para el seguimiento a las metas de los objetivos institucionales y cumplimiento de las acciones contenidas en el plan de acción - ejecución presupuestal</t>
  </si>
  <si>
    <t>Establecer los plazos contractuales de acuerdo con la ejecución de cada vigencia y/o vigencia futura</t>
  </si>
  <si>
    <t>Elaboración de diagnóstico y estado de cada uno de los contratos relacionados pertenecientes a la Dirección de Infraestructura para definir plazos contractuales de acuerdo con la vigencia de ejecución y/o vigencia futura correspondiente. Plan de choque 2016</t>
  </si>
  <si>
    <t>Verificar y allegar soportes de justificaicón para la constición de las reservas</t>
  </si>
  <si>
    <t>Elaborar diagnóstico de cada contrato en los cuales se constituyó reserva</t>
  </si>
  <si>
    <t>Incluir punto de control en el procedimiento de rezago presupuestal</t>
  </si>
  <si>
    <t>Actualizar el procedimiento rezago presupuestal, punto de control</t>
  </si>
  <si>
    <t>Realizar verificación de productos entregados del contrato No. 90 de 2015, y corroborar si objeto contratado bajo el rubro de “Construc. y ampliac. Infra”, contribuye al seguimien. de los Ctos que componen este rubro</t>
  </si>
  <si>
    <t>Implementación de un Control documentado que permita garantizar la ejecución de los Rubros concernientes a la Dirección de Infraestructura, teniendo en cuenta su naturaleza y destinación específica</t>
  </si>
  <si>
    <t>Implementar control defina lineamientos mínim. Técni., jurídi. y financi. que den lugar a la contrata. directa y los sopores requerí. De acuerdo con la ley. Realizar revisión de los contratos 90 y 92 y emitir justificación para la contracción directa</t>
  </si>
  <si>
    <t>Revisar los contratos del proyecto de inversión</t>
  </si>
  <si>
    <t>Implementar modelos de estudios previos por modalidad de contratación y socializar los mimos.  Socializar la Resolución No. 000302 del 29 de abril de 2016 "Adopción de la escala de pagos por concepto de honorarios y remuneraciones por servicios tecnicos para los contratos de prestación de servicios de la USPEC"</t>
  </si>
  <si>
    <t>Aplicabilidad de la tabla de honorarios en cada uno de los contratos de prestación de servicios</t>
  </si>
  <si>
    <t>Verificar que se cumpla el estudio de sector cumpla con el total de lo requerido por la guia publicada por la Agencia Nacional de Contratación.</t>
  </si>
  <si>
    <t>Elaborar un instrumento técnico de acuerdo con la adquisición de bienes y servicios que requiera la entidad</t>
  </si>
  <si>
    <t>Se incluirá con mayor enfásis en el modelo de contrato de prestación de servicios en detalle, si el contrato de prestación de servicio a celebrar, contemplará o no la adquisición de poliza por parte del contratista. Según lo establezca el supervisor del contrato.</t>
  </si>
  <si>
    <t>Se incluira con mayor precisión en el modelo de contrato de prestación de servicios publicado en el SIGI.</t>
  </si>
  <si>
    <t>Implementar listas de chequeo para la entrega de documentos de cada coordinación de la Dirección contractual a la coordianción de control, custodia y conservación de documentos de la misma Dirección.</t>
  </si>
  <si>
    <t>Proyectar listas de chequeo de entrega de carpetas</t>
  </si>
  <si>
    <t>Implementación del Manual de Supervisión y elaboración del procedimiento de supervisión. Estos serán socializados con lideres de cada área.  Incluir en el programa de gestión documental el manejo de expedientes contractuales</t>
  </si>
  <si>
    <t>Manual de supervisión y procedimiento de supervisión socializados con la entidad  Formular e implementar plan de choque con las dependencias supervisioras de contratos en los aspectos técnicos, jurídicos y financieros; e incorporar los documentos faltantes en los expedientes contractuales</t>
  </si>
  <si>
    <t>Participación en la construcción del Plan de Mejoramiento, ajustando los tiempos de contratación a la capacidad de atención de la Dirección contractual y a tiempos de ejecución que cumplan con el principio de anualidad.</t>
  </si>
  <si>
    <t>Construcción del procedimiento de planeación contractual  Formato de solicitud de modificaciones contractuales, aprobado y publicado</t>
  </si>
  <si>
    <t>El estudio previo debe contar con la justificación del anticipo, de acuerdo al estudio de sector y desarrollo del contrato</t>
  </si>
  <si>
    <t>Inclusión en el Manual de Supervisión , en el capitulo de anticipo, el detalle de las reglas relacionadas con la correcta inversión del anticipo</t>
  </si>
  <si>
    <t>Verificar el objeto de las visitas a los establcimientos en compañía del Director del establecimiento</t>
  </si>
  <si>
    <t>1. Revisar del Procedimiento para la Habilitación de cupos y realizar ajustes en caso de ser necesario  2. Implementar un procedimiento para la Construcción de Establecimientos Penitenciarios y Carcelarios  3.Realizar la Socialización e implementación los procedimientos</t>
  </si>
  <si>
    <t>Identificar en los contratos de obra las funciones del interventor y supervisor</t>
  </si>
  <si>
    <t>Verificar el cumplimiento del objeto contractual</t>
  </si>
  <si>
    <t>1, Revisar el Procedimiento para la Habilitación de cupos y realizar ajustes en caso de ser necesario  2. Elaboración de disgnostico del contrato No. 184 de 2015</t>
  </si>
  <si>
    <t>Realizar visita al EPMSC PAMPLONA, con el objeto de verificar las falencias en cuanto a Infraestructura Penitenciaria.</t>
  </si>
  <si>
    <t>1. Elaborar informe para atender las garantias a que haya lugar 2. Verificar el total de cupos entregados</t>
  </si>
  <si>
    <t>Requerir al contratista por garantía y calidad de las obras ejecutadas</t>
  </si>
  <si>
    <t>1. Solicitar Informe con la relación de las intervenciones realizadas  2. Suscribir con la Dirección del Establecimiento Acta de Entrega a satisfacción de las garantías atendidas</t>
  </si>
  <si>
    <t>1. Realizar seguimineto a la planeación contractual   2. Verificar el cumplimineto del objeto contarctual de los contratos señalados</t>
  </si>
  <si>
    <t>1. Revisar el Procedimiento para la Habilitación de cupos y realizar ajustes en caso de ser necesario 2. Elaboración de diagnóstico de los ctos. Nos.135-158-184-de 2015 3. Los Ctos. Nos. 145-152 de 2015, se realizará visita e informe de las condiciones actuales de intervenciones y de ser necesario se requerirá a los contratistas por garantía y calidad de las obras ejecutadas</t>
  </si>
  <si>
    <t>1. Verificar y allegar soportes de justificación para la constitución de las reservas  2.  Realizar seguimiento a la ejecución de los contratos que se encuentran con constitución de reservas  3,Crear procedimiento para constitución de rezago presupuestal</t>
  </si>
  <si>
    <t>1. Elaborar diagnóstico de cada contrato en los cuales se solicitó la declaratoria de vigencia expirada 2. Procedimiento de rezago Presupuestal creado 3. Actualizar el procedimiento rezago presupuestal, incluir punto de contro</t>
  </si>
  <si>
    <t>Revisar requisitos habilitantes que permitan una mayor pluralidad de oferentes</t>
  </si>
  <si>
    <t>Cuando en un mismo proceso se encuentren varios grupos, limitar la cantidad de grupos en que puede ser adjudicatario un mismo proponente.</t>
  </si>
  <si>
    <t>revisar la ejecución del contrato de interventoria y las actuacione sdesde el momento de la suscripción del acta de inicio</t>
  </si>
  <si>
    <t>Identificar fecha de inicio del contrato de interventoria y documenntos soporte del cumplimiento de la interventoria</t>
  </si>
  <si>
    <t>Verificar la designación del supervisor en los contratos señalados</t>
  </si>
  <si>
    <t>Realizar la revisión de las carpetas de los Contratistas que se designaron como apoyo a la supervisión e incluir las designaciones en cada carpeta de los Ctos. Nos. 216, 219, 223, 296, 301 y 302 de 2015</t>
  </si>
  <si>
    <t>1. Verificar el cumplimiento del objeto contractual de los Ctos. Nos. 152 de 2015 y 213 de 2015 2. Verificar los argumentos para no proceder con la prórroga de la interventoría</t>
  </si>
  <si>
    <t>1, Revisión del Procedimiento para la Habilitación de cupos y realizar ajustes en caso de ser necesario 2. Realizar la Socialización e implemetación de los procedimientos</t>
  </si>
  <si>
    <t>Incluir en el programa de gestión documental el manejo de expedientes contractuales</t>
  </si>
  <si>
    <t>Formular e implementar plan de choque con las dependencias supervisioras de contratos en los aspectos técnicos, jurídicos y financieros; e incorporar los documentos faltantes en los expedientes contractuales. Completando de manera especifica los contratos relacionados por la CGR.</t>
  </si>
  <si>
    <t>Actualizar el costeo de las raciones de alimentación</t>
  </si>
  <si>
    <t>Exigir a la interventoria la entrega de costeo de las raciones de alimentación para los ERON con cobertura de interventoria</t>
  </si>
  <si>
    <t>Establecer un protocolo de verificación de información que ha juicio de la Entidad pueda generar dudas sobre su autenticidad.</t>
  </si>
  <si>
    <t>Proyectar documento que contenga el protocolo de verificación de la autenticidad de los documentos que a juicio de la entidad generan dudas acerca de la veracidad de la misma</t>
  </si>
  <si>
    <t>Revisar informes de supervisión y/o interventoria y dar traslados a los competentes.</t>
  </si>
  <si>
    <t>Oficios colocando en conocimiento del área competente posibles incumplimientos.</t>
  </si>
  <si>
    <t>Exigir cumplimiento de contratos de alimentos, y en especial en los EPAMSCAS Cómbita, EPMSC Barne, COCUC Cúcuta y  CAMIS Acacías.</t>
  </si>
  <si>
    <t>1. Visitas programadas, según presupuesto, a los ERON para verificar cumplimiento de contratos.  2. Seguimiento mensual a los informes de interventoría, para verificar que den cuenta del cumplimiento de las obligaciones contractuales en los establecimientos contemplados en el contrato 367 de 2015.</t>
  </si>
  <si>
    <t>Requerir a FONDECUN por garantía y calidad de las obras ejecutadas en el marco del Contrato Interadministrativo No. 274 de 2014, Contrato derivado No. 066 en el EPAMSCAS COMBITA</t>
  </si>
  <si>
    <t>Elaboración de diagnóstico y estado del contrato derivado No. 66 de 2015</t>
  </si>
  <si>
    <t>Realizar visita de verificación para determinar el estado de la infraestructura de las Áreas de alimentación del rancho antiguo del EPMSC CALI.</t>
  </si>
  <si>
    <t>Suscribir acta con el Director del establecimiento con la identifiación de las causas para no hacer uso del rancho nuevo</t>
  </si>
  <si>
    <t>1. Verificar en las contrataciones de intervención de las áreas de alimentación los lineamientos establecidos en el manual de manipulación de alimentos  2. Una vez sea entregado el rancho se realizara la verificación de la instalación del servicio de gas, estufas y cuarto frio</t>
  </si>
  <si>
    <t>Revisar el procedimiento de habilitación y mantenimiento de infraestructura y de ser necesario realizar los ajuste</t>
  </si>
  <si>
    <t>Realizar visita de verificación para determinar el estado de la infraestructura de las Áreas de alimentación y los espacios contiguos para evaluar en conjunto con la Dirección del Establecimiento del EPMSC CALI, el traslado de la zona de basura.</t>
  </si>
  <si>
    <t>Suscribir acta con el Director del establecimiento en la cual se estudie la posibilidad de traslado del área de basuras</t>
  </si>
  <si>
    <t>Incluir en los estudios previos para proximas contrataciones, el suministro de repuestos de los equipos dentro de la garantía que se establezca para el contrato.</t>
  </si>
  <si>
    <t>Revisar ficha técnica de los equipos biomedicos y verificar que estos repuestos hagan parte del contrato.</t>
  </si>
  <si>
    <t>reralizar visita de verificación</t>
  </si>
  <si>
    <t>realizar visita de verificaicón para establecer las necesidades del establecimiento en el area de sanidad</t>
  </si>
  <si>
    <t>Conminar a la entidad fiduciaria para que realice la contratación integral de los servicios de salud para la PPL, de acuerdo al modelo de atención y a las recomendaciones del Consejo Directivo del Fondo Nacional de Salud para la PPL.</t>
  </si>
  <si>
    <t>Hacer seguimiento a los informes ejecución del contrato de FIDUCIA, para verificar cumplimiento de la prestación integral del servicio de salud.</t>
  </si>
  <si>
    <t>Verificar el cumplimineto del objeto contractual y de ser necesario adelantar las acciones a que haya lugar</t>
  </si>
  <si>
    <t>1. Elaborar diagnóstico del estado del contrato 317 de 2015 2. Implementar procedimiento para los contratos de suministro y operación de sistemas residuales en los establecimientos 3. Socializar los procedimientos a fin de garantizar el conocimiento de supervisores de los aspectos básicos a tener en cuenta en la ejecución de ctos.</t>
  </si>
  <si>
    <t>1. Realizar visita de verificación para identificar las razones por las cuales no se están utilizando los cupos 2. Aclarar con el INPEC la cantidad de Cupos penitenciarios y carcelarios entregados</t>
  </si>
  <si>
    <t>Realizar de mesas de trabajo con la participación de INPEC y USPEC con el fin de mantener informada a las Directivas de INPEC y no incurrir en el manejo de información desactualizada. Reiterando que el indicador debe ser avaluado anualmente y se incluyen cupos nuevos y rehabilitados, previa aprobación de DNP y Sinergia</t>
  </si>
  <si>
    <t>1. Realizar evaluación de las deficiencias existentes en la generación de cupos integrales, específicamente para los ctos. 151 de 2013-395 de 2014 y 128 de 2015. 2. Presentar a la Oficina de Planeación la justificación de la actualización de las metas institucionales para que pueda realizar los trámites ante la cabeza de sector para la actualización de la ficha EBI y SINERGIA.</t>
  </si>
  <si>
    <t>Elaborar propuesta para sugerir a la Dirección de los Establecimientos de Tierralta, Cali y Medellín Bellavista, incluir dentro de la priorización del Establecimiento las intervenciones viables que den lugar a la generación de cupos integrales</t>
  </si>
  <si>
    <t>Planificar intervenciones de manera simultánea cuando se presenten contratos de generación de cupos que tienen vinculantes o áreas anexas que deben intervenirse por el proyecto de mantenimiento a la infraestructura, en razón a que el estado de la infraestructura de estas áreas complementarias está deteriorada y debe intervenirse también para dar en uso los cupos generados.</t>
  </si>
  <si>
    <t>1, Realizar visitas de verificiación del estado actual de los contratos de mantenimiento necesarios para que los cupos entregados sean utilizados  2, Realizar mesa de trabajo con el INPEC para verificar las razones de la no utilización de los cupos</t>
  </si>
  <si>
    <t>Eleborar el Plan Maestro de Infraestructura</t>
  </si>
  <si>
    <t>1. Realizar un diagnostico sobre el estado actual de la contratación del Plan Maestro 2. Elaborar pliego para la contratación de la consultoria que formulará el Plan Maestro de Infraestructura</t>
  </si>
  <si>
    <t>Proponer mesas de trabajo con INPEC con el fin de definir posibles soluciones enfocadas a mitigar el riesgo de vulnerar la integridad de la población privada de la libertad en los casos específicos que se requieran reubicaciones</t>
  </si>
  <si>
    <t>Documentar junto con el INPEC el porcedimiento para reubicaciones identificando responsables de las actividades</t>
  </si>
  <si>
    <t>1. Revisar del Procedimiento para la Habilitación de cupos y realizar ajustes en caso de ser necesario  2. Implementar un procedimiento para la Construcción de Establecimientos Penitenciarios y Carcelarios  3.Realizar la Socialización e implementación los procedimientos 4. Realizar visita de verificación de las obras</t>
  </si>
  <si>
    <t>Verificar el cumplimiento del objeto contractual y adelantar las acciones a que haya lugar</t>
  </si>
  <si>
    <t>Elaborar disnóstico de la ejecución contractual</t>
  </si>
  <si>
    <t>Aclarar la entidad responsable de realizar el mantenimietno preventivo de los estableciminetos</t>
  </si>
  <si>
    <t>Realizar mesa de trabajo con el INPEC y MinJusticia y suscribir acta</t>
  </si>
  <si>
    <t>Realizar la verificación y cruce  de  información de los contratos que tengan anticipos y  recursos dados  en administración, para determinar la  fecha de giro y  antigüedad .</t>
  </si>
  <si>
    <t>Elaboración de un  cuadro resumen en las notas especificas  relacionando la fecha de giro de los  avances y anticipos  entregados  y  de  los  recursos  dados en Admon para realizar control en  la legalización  de recursos, y  permitir  una  compresión mejor  de los  estados  financiros de la  entidad, dando  aplicación a la normativiadad actual de la CGN.</t>
  </si>
  <si>
    <t>Realizar mesas de trabajo trimestralmente para conciliar los saldos, y ajustar si a ello hubiere lugar, la información registrada en contabilidad y los datos que tienen las diferentes dependencias /unidades ejecutoras, respecto a su responsabilidad, Información que deberá ser avalada por el Supervisor y/o interventor.</t>
  </si>
  <si>
    <t>Realizar mesas de trabajo trimestralmente para conciliar saldos y ajustar si a ello hubiere lugar, la información registrada en contabilidad y los datos que tienen las dependencias, respecto a la responsabilidad, información que deberá ser avalada por el supervisor o interventor</t>
  </si>
  <si>
    <t>actas de mesa de trabajo</t>
  </si>
  <si>
    <t>Trasnferir al INPEC la totalidad de los bienes de manera efectiva</t>
  </si>
  <si>
    <t>Implementar un procedimiento que permita establecer las actividades necesarias para agilizar la recopilación de la documentación soporte que permita realizar la transferencia de bienes de manera efectiva a INPEC.</t>
  </si>
  <si>
    <t>Verificar el cumplimiento del contrato dadas las nuevas condiciones tecnicas y adelantar las acciones legales a que haya lugar</t>
  </si>
  <si>
    <t>Realizar una verificación de la documentación existente contenida en las carpetas del Contrato de Obra y del contrato de interventoría con el fin se ubicar los soportes que dieron lugar a la toma de decisión sobre al cambio de predio para ejecutar el contrato No. 402 de 2014</t>
  </si>
  <si>
    <t>Realizar una verificación de la documentación existente contenida en las carpetas del Contrato de Obra y del contrato de interventoría con el fin se ubicar los soportes que dieron lugar a la toma de decisión sobre al cambio de predio para ejecutar el contrato No. 219 de 2013</t>
  </si>
  <si>
    <t>1. Identificar los aspectos que requieren de una aporbación conjunta INPEC-USPEC para el cumplimiento del objeto contractual 2. Elaborar dignostico del contrato y realizar mesas de trabajo con el INPEC</t>
  </si>
  <si>
    <t>Realizar evaluación técnica y financiera del Contrato No. 202 de 2013, atendiendo los lineamientos de la Sentencia T 762 de 2015, con el objeto de definir la viabilidad de retomar la ejecución del contrato o en si defecto adelantar las acciones a que haya lugar, haciendo uso de los recursos que se encuentran disponibles en la Fiducia de la Agencia Logística</t>
  </si>
  <si>
    <t>verificar la disponibilidad de predios previo a la contratación</t>
  </si>
  <si>
    <t>Incluir dentro del procedimiento de Diseño de Establecimientos de Reclusión la actividad de verificación con Entes territoriales e INPEC respecto a la disponibilidad absoluta del predio mediante un documento formal dirigido a USPEC, en donde se tiene previsto adelantar proyectos de construcción de nuevos ERON.</t>
  </si>
  <si>
    <t>1. Revisar los antecedentes de la Resolución No. 467 de 10 de junio de 2016 y adelantar las acciones a las que haya lugar   2. Implementar Equipo Interdisciplinario para la revisión de los productos de los contratos de diseños 3. Implementar un sistema  de generación de alertas respecto a la ejecución de cada uno de los contratos</t>
  </si>
  <si>
    <t>1.Verificar lo consignado en resolución 467 de 2016 2.  Implementar Equipo Interdisciplinario 3. Implementar sistema de alertas  4- Socializar el funcionamiento del sistema de alertas</t>
  </si>
  <si>
    <t>1. Requerir a las interventorías sobre los hechos presentados en la visita realizada por la CGR a las obras  de Tuluá y Buga</t>
  </si>
  <si>
    <t>1. Compulsar copia de este hallazgo a los contratos de Interventoría  2. Solicitar justificación a las interventorías</t>
  </si>
  <si>
    <t>1. Requerir a  las  Interventorías concepto sobre el desglose del AIU de los Ctos. Nos. 217-218-219 de 2013 y 401-402-403 de 2014 2. Realizar el balance financiero de los Ctos. Nos. 217-218-219 de 2013 y 401-402-403 de 2014 3. Realizar ajustes financieros en caso de ser necesario contra liquidación</t>
  </si>
  <si>
    <t>1. Compulsar copia de este hallazgo a los contratos de Interventoría  2. Realizar balance financiero con el detallado de la ejecución de los proyectos</t>
  </si>
  <si>
    <t>1. Elaborar Informe Técnico  de los Ctos. Nos. 217-218-219 de 2013 2. Implementar Equipo Interdisciplinario para la revisión de los productos de los contratos de diseños 3. Implementar Etapa Pre constructiva la cual incluye ajuste de diseños y de presupuesto</t>
  </si>
  <si>
    <t>1. Elaborar informe sobre la ejecución técnica y financiera de los contratos, estado actual y gestiones para terminar los proyectos 2. Verificar los productos entregados por el contratista para confirmar si se cumplió con el objeto contractual 3. Implementar Equipo Interdisciplinario 4. Incluir la etapa Pre constructiva dentro de los procedimientos</t>
  </si>
  <si>
    <t xml:space="preserve">1. Requerir concepto a las interventorías sobre la favorabilidad en adquisición de los bienes vs. Alquiler 
2. Verificar la justificación de la decisión que motivo la compra de herramientas y equipos  
3. Determinar situación de bienes adquiridos y ajustar balance financiero de ser necesario contra liquidación de los Contratos
4. Verificar soportes legalización de anticipo
</t>
  </si>
  <si>
    <t>1. Compulsar copia de este hallazgo a los contratos de Interventoría  2. Solicitar plan de inversión del anticipo de manera detallada 3. Solicitar estudios elaborados  que justifican las razones que motivaron la comprar y no el alquiler de la maquinaria y equipos 3. Determinar la situación de los bienes adquiridos</t>
  </si>
  <si>
    <t>1. Requerir a la interventoría concepto sobre la presentación del Plan de Inversión del Anticipo de manera genérica  2. Realizar ajustes financieros en caso de ser necesario contra liquidación de los contratos
3. Verificar soportes legalización de anticipo</t>
  </si>
  <si>
    <t>1. Compulsar copia de este hallazgo a los contratos de Interventoría   2. Realizar la revisión de cada uno de los giros al contratista de obra por concepto de anticipo, verificados y aprobados por la Interventoría y elaborar informe de los mismos</t>
  </si>
  <si>
    <t xml:space="preserve">1. Requerir a interventoría informe respecto al manejo e inversión del anticipo y la justificación de saldos sin amortizar a 2016  2. Requerir certificación sobre la inversión de los recursos aprobados en la obra 3. Verificar soportes de pagos aprobados por concepto de anticipos 4. Realizar ajustes financieros en liquidación de los Ctos
5. Verificar soportes legalización de anticipo
</t>
  </si>
  <si>
    <t>1. Compulsar copia de este hallazgo a los contratos de Interventoría   2. Realizar la revisión de cada uno de los giros al contratista de obra por concepto de anticipo, verificados y aprobados por la Interventoría y elaborar informe de los mismos 3. Solicitar justificación a la interventoría sobre los saldos sin amortizar existentes en la vigencia 2016</t>
  </si>
  <si>
    <t>1. Requerir a la interventoría del Contrato de obra No. 219 de 2013 la justificación  sobre los costos avalados que difieren con los pactados inicialmente en el contrato principal. 2. Verificar si se incurrió en un incumplimiento y adelantar las acciones a que haya lugar</t>
  </si>
  <si>
    <t>1. Compulsar copia de este hallazgo al  contratista de Interventoría   2. Solicitar justificación a la interventoría sobre los costos avalados sin informar o consultar con USPEC al respecto</t>
  </si>
  <si>
    <t>1. Requerir a la Interventoría y al contratista de obra la justificación técnica que motivó la aprobación del cambio de especificación de cimentación del proyecto incluyendo evaluación financiera y consultas realizadas al diseñador  3. Realizar ajustes financieros en caso de ser necesario contra liquidación del contrato</t>
  </si>
  <si>
    <t>1. Compulsar copia de este hallazgo al  contratista de Obra e  Interventoría   2. Solicitar justificación sobre el cambio de especificación, evaluación financiera y consultas al diseñador</t>
  </si>
  <si>
    <t>1. Requerir a la interventoría justificación sobre los pagos aprobados que presuntamente contienen ITEMS no terminados 2. Implementar coordinación técnica para fortalecer la supervisión de apoyo en lo técnico, financiero, administrativo y jurídico de los proyectos.  3. Establecer parámetros de control y verificación a la supervisión que ejerce USPEC a los Ctos de Interventoría</t>
  </si>
  <si>
    <t>1. Compulsar copia de este hallazgo al contratista de Interventoría 2. Realizar la revisión de cada uno de   los giros al contratista de obra por concepto de Actas Parciales, verificadas y aprobadas por la Interventoría y elaborar informe de los mismos 3. Solicitar justificación a la interventoría sobre las presuntas Actas aprobadas y no ejecutadas en su totalidad</t>
  </si>
  <si>
    <t>1. Solicitar los documentos descritos en la minuta del Contrato Interadministrativo</t>
  </si>
  <si>
    <t>1. Revisar y complementar el Archivo Documental del Contrato Interadministrativo No. 020 de 2013</t>
  </si>
  <si>
    <t>1. Elaborar un Diagnostico detallado sobre los cupos contemplados en los diseños y los realmente se entregaran una vez se culminen los contratos de construcción  2. Realizar Informe sobre los proyectos de construcción que realmente se ejecutaran</t>
  </si>
  <si>
    <t>1. Realizar comparativo de los cupos contemplados en los Contrato de Diseño Vs los que realmente se entregaran 2.Elaborar diagnostico sobre los proyectos que realmente se ejecutara y se destinaran recursos para la etapa de construcción</t>
  </si>
  <si>
    <t>Revisar los planes institucionales</t>
  </si>
  <si>
    <t>Realizar mesas de trabajo la OAPLA con las dependencias y la Dirección General para revisar y/o actualizar actividades y metas establecidas en el Plan de Acción, Plan Indicativo y Plan Estratégico.</t>
  </si>
  <si>
    <t xml:space="preserve">Implementacion de una estrategia que permita llevar el control de los imprevistos asociados a los tiempos de retraso que generan y los pagos de reserva presupuestal realizados. Esto con el fin de tener la trazabilidad de las situaciones externas que retrasan la ejecucion de una obra, los pagos de  reserva  realizados y facilitar la justificacion del tramite de vigencias expiradas si fuese necesario. </t>
  </si>
  <si>
    <t xml:space="preserve">Realizar un diagnostico detallado  . Realizar seguimiento bimensual, al cronograma de pagos de reserva presupuestal. Implementacion de un formato que permita llevar el control de los imprevistos de obra . Realizar el tramite de vigencias expiradas necesario. </t>
  </si>
  <si>
    <t xml:space="preserve">Implementacion de una estrategia que permita llevar el control de los imprevistos asociados a los tiempos de retraso que generan y las reservas presupuestales requeridas para la siguiente vigencia. Esto con el fin de tener la trazabilidad de las situaciones externas que retrasan la ejecucion de una obra, las reservas requeridas para la siguiente vigencia y facilitar la justificacion del tramite de vigencias expiradas si fuese necesario. </t>
  </si>
  <si>
    <t xml:space="preserve">Realizar un diagnostico detallado . Realizar seguimiento bimensual, al cronograma de pagos de reserva presupuestal. Implementacion de un formato que permita llevar el control de los imprevistos de obra . Establecer puntos de control financieros durante la ejecucion de los contratos . </t>
  </si>
  <si>
    <t>Implementacion de un procedimiento donde se especifiquen los roles y alcances de cada una de las areas que intervienen en la solicitud de vigencias furturas, con el fin de estandarizar las actividades y las reponsabilidades necesarias, mediante un formato que genere un enlace para el manejo de informacion entre areas.</t>
  </si>
  <si>
    <t xml:space="preserve">Realizar un diagnostico detallado  que permita determinar las razones por las cuales no se comprometieron los recursos.. Implementacion de un formato que permita estandarizar las actividades y los roles de cada una de las areas en la realizacion del tramite de vigencias futuras.. . . </t>
  </si>
  <si>
    <t>Seguimiento al Plan de Adquisiciones desde lo contractual</t>
  </si>
  <si>
    <t>Seguimiento mensual al cumplimiento del Plan de Adquisiciones a través del Plan de Contratación en el cumplimiento de cada una de las etapas pre contractuales. Y seguimiento mensual general con los Directivos para verificar el cumplimiento de lo planeado o el replanteamiento en caso de ser requerido con su debida justificación.</t>
  </si>
  <si>
    <t>Publicación de los informes de gestión de los contratos en ejecución que alleguen a la Dirección de Gestión Contractual</t>
  </si>
  <si>
    <t>La Dirección de Gestión Contractual iniciará con la publicación de los informes de ejecución a partir del mes de octubre de la presente vigencia, con los contratos celebrados en la vigencia.</t>
  </si>
  <si>
    <t>Generar una estrategia que permita verificar el estado de la documentación asociado a la supervisión de los contratos, con el fin de garantizar que la información se encuentre  actualizada tanto digital como  en las carpetas contractuales</t>
  </si>
  <si>
    <t xml:space="preserve">Realizar capacitacion de apoyo a la supervision de contratos. Verificación de la documentación asociada a los soportes de supervisión de los contratos citados en el hallazgo . Actualización de los soportes de supervisión de los contratos citados en las carpetas compartidas de Dinfra . Allegar los soportes faltantes de la supervisión de los contratos a las carpetas contractuales . Realizar compromisos con los supervisores de los contratos. </t>
  </si>
  <si>
    <t>Determinar y justificar las razones por las cuales se incluyeron en la licitación publica 025-2015 y en la selección abreviada 045-2015 establecimientos que  ya habían sido intervenidos con el mismo objeto en 2013 y 2014.</t>
  </si>
  <si>
    <t xml:space="preserve">Realizar un informe que evidencie la justificación técnica de las necesidades y la importancia de la intervención del establecimiento, enunciando las diferencias técnicas de cada una de las contrataciones realizadas.. . . . </t>
  </si>
  <si>
    <t xml:space="preserve">Generar una estrategia de planeacion contractual, la cual incluya herramientas de estandarizacion, con el fin de que los tiempos requeridos para terminar el proceso de contratacion, esten asociados a la relaizacion de tramites de vigencias futuras si fuese necesario. </t>
  </si>
  <si>
    <t>Solicitar la aprobación del formato "Enlace Preliminar para Consolidación de Estudios Previos" por parte del Grupo de planeación . Implementación y uso del formato "Enlace Preliminar para Consolidación de Estudios Previos" por parte del área de infraestructura y Gestión Contractual. Implementacion de parametros de tiempo que generen una alarma cuando sea el momento de tramitar vigencias futuras para determinada contratacion.</t>
  </si>
  <si>
    <t>Acompañamiento al área técnica en la estructuración de los estudios previos.</t>
  </si>
  <si>
    <t xml:space="preserve">Hacer apoyo y vigilancia de la supervisión de los contrato 012 de 2016, desde el punto de vista contractual. </t>
  </si>
  <si>
    <t xml:space="preserve">Diagnóstico del estado del contrato en mención. </t>
  </si>
  <si>
    <t>Seguimiento mensual al cumplimiento del Plan de Adquisiciones a través del Plan de Contratación, en el cumplimiento de cada una de las etapas pre contractuales. Y seguimiento mensual general con los Directivos, para verificar el cumplimiento de lo planeado o el replanteamiento en caso de ser requerido con su debida justificación.</t>
  </si>
  <si>
    <t>Acompañar a la Dirección Logística en el apoyo a la supervisión en la ejecución de las obligaciones contractuales que le corresponde a CORREAGRO de acuerdo con la responsabilidad jurídica que le concurre en el marco del Decreto 2555 de 2010 y como ente vigilado por la Superfinanciera garantizando que su participación en este negocio jurídico no sea de mera intermediación</t>
  </si>
  <si>
    <t>Acompañar a la Dirección Logística en la supervisión que debe realizar a CORREAGRO</t>
  </si>
  <si>
    <t>Generar una estrategia que permita verificar el estado de la documentación asociado a la prestacion de los servicios contratados, con el fin de garantizar que la información se encuentre  actualizada tanto digital como  en las carpetas contractuales</t>
  </si>
  <si>
    <t>Realizar capacitacion de apoyo a la supervision de contratos. Verificación de la documentación asociada a los soportes de prestacion de los servicios contratados . Actualización de los soportes de la prestacion de los servicios contratados  en las carpetas compartidas de Dinfra. Allegar los soportes faltantes de la prestacion del servicio contratado  a las carpetas contractuales . Realizar compromisos con los supervisores de los contratos y contratistas.</t>
  </si>
  <si>
    <t>Antes de aprobar una comisión, debe ir acompañada de un cronograma de actividades, priorizando los temas fundamentales y objetivos por cada contrato así como la justificación de la permanencia firmada por el Director del Área Ejecutora</t>
  </si>
  <si>
    <t>Implementar formato referente a la asignacion de comision que contega el lugar, objetivo general y las actividadess especificas de la comision. Implementar formato referente al Informe de comision el cual debe especificar a detalle el cumplimiento del objeto y de cada una de las actividades estipuladas en la asignacion de la comision así como el control de entrega de los soportes documentales</t>
  </si>
  <si>
    <t>Las diferentes dependencias con actividades en el Plan de Acción presentar avance mensual a OAPLA para informar a Dirección General</t>
  </si>
  <si>
    <t>Dirección General revisar mensualmente avances de cumplimiento actividades plan de acción para toma de acciones correctivas e impartir instrucciones</t>
  </si>
  <si>
    <t>Las diferentes dependencias presentar mensualmente el avance de los indicadores que deban reportarse acorde con el periodo de medición de los mismos a la OAPLA para informar a Dirección General.</t>
  </si>
  <si>
    <t>Dirección General revisar mensualmente avances de cumplimiento de indicadores institucionales para toma de acciones correctivas e impartir instrucciones</t>
  </si>
  <si>
    <t>Revisar los riesgos existentes acorde a la guía establecida, a lo observado por la CGR y las acciones preventivas formuladas y desarrolladas</t>
  </si>
  <si>
    <t xml:space="preserve">OAPLA Presentar informe a la Dirección General del estado de los riesgos y de las acciones, para su análisis y retroalimentación. </t>
  </si>
  <si>
    <t xml:space="preserve">Las dependencias responsables de Proyectos de Inversión, presentar a Dirección General plan de la ejecución de los recursos establecidos en la cuota de inversión para la siguiente anualidad, antes de finalizar la vigencia en la que se comunica; donde se establezcan los tiempos de contratación y de entrega del bien o servicio. </t>
  </si>
  <si>
    <t>Dirección General y dependencias responsables de proyectos de inversión revisar plan de ejecución de los recursos asignados</t>
  </si>
  <si>
    <t xml:space="preserve">Implementación de una estrategia que permita llevar el control de los imprevistos asociados a los tiempos de retraso que generan y los pagos de reserva presupuestal realizados. Esto con el fin de tener la trazabilidad de las situaciones externas que retrasan la ejecución de una obra, los pagos de  reserva  realizados y facilitar la justificación del tramite de vigencias expiradas si fuese necesario. </t>
  </si>
  <si>
    <t xml:space="preserve">Realizar un diagnostico detallado.  Realizar seguimiento bimensual, al cronograma de pagos de reserva presupuestal. Implementación de un formato que permita llevar el control de los imprevistos de obra asociados a los tiempos de retraso que generan. Realizar el tramite de vigencias expiradas necesario. </t>
  </si>
  <si>
    <t>Crear una estrategia de planeación que permita que los establecimientos tengan asignados constantemente contratos con personal calificado que incluyan dentro de su objeto la operación y el mantenimiento de PTAR Y PTAP, con el fin de evitar el deterioro de las plantas de tratamiento y por ende de la calidad del agua; causado por la operación inadecuada de las mismas .</t>
  </si>
  <si>
    <t xml:space="preserve">Realizar una mesa de trabajo con la Dirección de Gestión Contractual. Tramitar las  contrataciones necesarias para realizar el mantenimiento de las plantas de tratamiento de los establecimientos enunciados en el hallazgo. . . </t>
  </si>
  <si>
    <t>Realizar un diagnostico de la situación presentada en el hallazgo, con el fin de confrontar la necesidad que se presento para hacer la contratación, los alcances de obra contratados, y las necesidades establecidas no satisfechas con la ejecución de la obra.</t>
  </si>
  <si>
    <t xml:space="preserve">verificar la evidencia bajo la cual surge la necesidad, los alcances de obra específicos ejecutados y la necesidad insatisfecha expuesta  de intervención del ala c del rancho de establecimiento de reclusión ACACIAS META. Realizar un informe que permita evidenciar las verificaciones realizadas en la actividad 1, presentando las justificaciones de lo expuesto en el hallazgo. </t>
  </si>
  <si>
    <t>Aplicar las garantías necesarias con el fin de obligar al contratista a solucionar los problemas detectados en la calidad del producto entregado.</t>
  </si>
  <si>
    <t>Realizar la visita de verificación a los establecimientos, con el fin de validar las deficiencias en calidad del producto entregado. Realizar el tramite de solicitud de garantías . Realizar la visita de verificación, con el fin de validar que se realizaron a cabalidad las actividades especificadas para resolver los problemas de calidad en el producto entregado.</t>
  </si>
  <si>
    <t>En las obras donde se intervengan las áreas de elaboración de alimentos, incluir dentro de los alcances, dar cumplimiento a los requisitos de diseño y construcción, de acuerdo a la norma sanitaria emitida por el  articulo 7 de la resolución 2674 de 2013 proferida por el Ministerio de Salud y Protección Social.</t>
  </si>
  <si>
    <t xml:space="preserve">Realizar una socialización de el articulo 7 de la resolución 2674 de 2013 proferida por el Ministerio de Salud y Protección Social . Incluir dentro de manual de construcción las condiciones de diseño y construcción emitidas por el Ministerio de Salud y Protección Social. Adelantar la contratación para  intervenir las zonas de los establecimientos enunciados en el hallazgo . </t>
  </si>
  <si>
    <t xml:space="preserve">Hacer apoyo y vigilancia de la supervisión de los contrato realacionados con el suministro de alimentos, particuflarmente de los establecimientos observados desde el punto de vista contractual. </t>
  </si>
  <si>
    <t>Contratacion de interventoria a la prestacion de servicio de  suministro de alimentos y el posterior seguimiento a la ejecución del mismo</t>
  </si>
  <si>
    <t>La Direccion Logística de la USPEC contratará  la interventoria    a la prestacion de servicio de  suministro de alimentos. 
Seguimiento a la ejecución del Contrato</t>
  </si>
  <si>
    <t>SEGUIMIENTO A LAS VISITAS DE MANTENIMIENTO DE LOS EQUIPOS BIOMEDICOS  REPORTADAS  POR EL CONTRATISTA A LA USPEC A LA FECHA DESPUES DE LA ACTUALIZACION DEL CRONOGRAMA. DE ACUERDO A LOS CUATRO MANTENIMIENTOS OFRECIDOS POR EL CONTRATISTA</t>
  </si>
  <si>
    <t xml:space="preserve">REQUERIMIENTO AL CONTRATISTA U.T SALUD SPC,CON BASE A LAS NOVEDADES REPORTADAS POR LOS ESTABLECIMIENTOS  ENCUANTO A EL BUEN FUNCIONAMIENTO DE LOS EQUIPOS  ENTREGADOS POR LA USPEC MEDIANTE LAS RESOLUCIONES DE TRANSFERENCIA No. 0367 Y 801 DEL 2014, SE REQUIRIO  AL CONTRATISTA  EN EL MES DE JUNIO DEL AÑO EN CURSO CON EL FIN DE  ACTUALIZAR  EL CRONOGRAMA DE LOS MANTENIMIENTOS EN MENCION. </t>
  </si>
  <si>
    <t>Realizar la Contratación del mantenimiento de las áreas deterioradas de los establecimientos de  Bogotá, Choconta, Vadellupar,Combita, La esperanza, Guaduas, la dorada, Puerto Boyacá, Puerto triunfo,acacias, villavicencio.</t>
  </si>
  <si>
    <t>Realizar las visitas a  los establecimientos para identificar las necesidades. Realizar lo pertinente al alcance, y presupuesto estimado para los mantenimientos de las áreas que se encuentran deterioradas . Realizar las gestiones tendientes desde el área de infraestructura para la contratación del mantenimiento conforme al Plan Anual de Adquisiciones</t>
  </si>
  <si>
    <t>Solicitar a la Entidad Fiduciaria que administra los recursos del Fondo Nacional de Salud de la PPL, el cumplimiento de acuerdo 3 del 24 de febrero.</t>
  </si>
  <si>
    <t xml:space="preserve">Se tiene planteada dicha contratación por medio de persona jurídica bajo la administración de los recursos del Consorcio Fondo de Atención en Salud PPL 2017, en cumplimiento del acuerdo No 3 del 24 de febrero de 2016,Para los casos específicos de rayos x y archivo de historias clínicas se adelantan las adecuaciones de los espacios intramurales para la prestación de los servicios </t>
  </si>
  <si>
    <t xml:space="preserve">Realizar la Programación de los Procesos de Selección en el Plan Anual de Adquisiciones y cumplir con el cronograma que se disponga. Tramitar las  contrataciones necesarias para realizar el mantenimiento de las plantas de tratamiento de los establecimientos enunciados en el hallazgo. </t>
  </si>
  <si>
    <t xml:space="preserve">Realizar la Programación de los Procesos de Selección en el Plan Anual de Adquisiciones y cumplir con el cronograma que se disponga. Tramitar las  contrataciones necesarias para realizar el mantenimiento de las plantas de tratamiento de los establecimientos enunciados en el hallazgo. . . </t>
  </si>
  <si>
    <t>Diagnostico de las hojas de vida correspondientes a la totalidad del nivel Directivo vinculado a la USPEC, en relación con el cargo ocupado.</t>
  </si>
  <si>
    <t>Emisión del acto administrativo de encargo al cargo vacante</t>
  </si>
  <si>
    <t>Diagnostico de las hojas de vida correspondientes a la totalidad de la planta de personal vinculada a la USPEC, en relación con el cargo ocupado.
Construcción de una guía para la evaluación de hojas de vida</t>
  </si>
  <si>
    <t>Diagnostico de los perfiles que ocupan la planta actual y verificar situación administrativa del cargo
Guia para la evaluación de hojas de vida</t>
  </si>
  <si>
    <t xml:space="preserve">Inicio de acciones solicitadas por la Dirección Administrativa y Financiera sobre la cuantificación del daño y la determinación de responsabilidad por el no aseguramiento de los bienes </t>
  </si>
  <si>
    <t xml:space="preserve">Inicio de las acciones fiscales y vigilancia jurídica correspondiente
Inicio de las acciones disciplinarias y seguimiento </t>
  </si>
  <si>
    <t>Diagnostico de los perfiles que ocupan la planta actual y verificar situación administrativa del cargo</t>
  </si>
  <si>
    <t>Incluir en el procedimiento de "vinculación de personal" un acapite que detalle la forma en se deben otorgar las comisiones para ejercer cargos de libre nombramiento y remoción.</t>
  </si>
  <si>
    <t>Diagnostico de los perfiles que ocupan la planta actual y verificar la competencia en el otorgamiento de licencias. Inicio de acciones disciplinarias.
Verificación de los actos administrativos de delegación de funciones vigentes</t>
  </si>
  <si>
    <t>Diagnostico
Iniciar proceso disciplinario
Expedición de actos administrativos de delegación de funciones</t>
  </si>
  <si>
    <t>Revisión de la distribución de empleados vinculados en planta y formalización mediante memorando de la asignación de estos en los respectivos grupos. Revisión de los casos en los que las coordinaciones no cuentan con el mínimo de funcionarios y evaluación de la necesidad de mantener los grupos. Supresión de los Grupos no requeridos y fortalecimiento de los que deban permanecer vigentes.</t>
  </si>
  <si>
    <t>Revisión de Distribución de funcionarios.
Comunicación y formalización de la asignación a grupos.
Revisión de casos en los que los Grupos no cuentan con el mínimo de personal.
Supresión o fortalecimiento de Grupos</t>
  </si>
  <si>
    <t xml:space="preserve">Establecer un formato de solicitud de suspensión/aplazamiento de vacaciones con autorización única de la Dirección General.
Diagnostico de las hojas de vida correspondientes a la totalidad de la planta de personal vinculada a la USPEC, en relación con el cargo ocupado y verificación del esquema de pagos por interrupción o acumulación de periodos de vacaciones
</t>
  </si>
  <si>
    <t>Elaboración de un formato de suspensión/aplazamiento de vacaciones.
Diagnostico de los perfiles que ocupan la planta actual y verificar situación administrativa del cargo así como situación financiera por interrupción o acumulación de periodos de vacaciones</t>
  </si>
  <si>
    <t>Depuración de la cuenta 1424 Recursos Entregados en Administración en coordinación con la Dirección Administrativa y Financiera y Liquidación del Contrato Interadministrativo No. 274 de 09/10/14 
Seguimiento a la ejecución de los Convenios No. 202 y 227 de 2013 y legalización de los bienes y/o servicios pactados.
Presentación de Informes de Avance Mensuales al Comité de Sostenibilidad Contable sobre los Contratos Interadministrativos</t>
  </si>
  <si>
    <t xml:space="preserve">Depuración de la cuenta 1424. Mesas de Trabajo con la Dirección Administrativa y Financiera y Liquidación del Contrato Interadministrativo No. 274 de 09/10/14 Informe de ejecución financiera y técnica e los Convenios No. 202 y 227 de 2013 y legalización de los bienes y/o servicios pactados. Comité de Sostenibilidad Contable
</t>
  </si>
  <si>
    <t>Fortalecer la planeación, la gestión, seguimiento a la ejecución presupuestal  y contable mediante la revisión de procesos de Gestión Financiera y la programación mensual de sesiones del Comité de Sostenibilidad Contable</t>
  </si>
  <si>
    <t>Actualización de Procedimiento de Viáticos y control de entrega soporte documentales
Comité de Sostenibilidad Contable</t>
  </si>
  <si>
    <t>Realizar proyectos de generación de Cupos para la regional CENTRAL que impacten en la disminución del hacinamiento de los establecimientos de Apartado, Pedregal, Itagüí y Bellavista</t>
  </si>
  <si>
    <t>Planeación de las intervenciones a realizar para la generación de cupos .formulación del proyecto.ejecución de etapa precontractual.Ejecución de etapa contractual.ejecución de la obra de generación de cupos.Realizar mesas de trabajo con INPEC y Min Justica, a fin de buscar estrategias conjuntas enfocadas en la mitigación de la problemática de hacinamiento.</t>
  </si>
  <si>
    <t>Realizar proyecto de mantenimiento para el  EPAMCAS POPAYAN, el cual incluya dentro de su alcance de contratación el mantenimiento a la infraestructura sanitaria de patios y celdas.</t>
  </si>
  <si>
    <t>Formulación del proyecto.ejecución de etapa precontractual.Ejecución de etapa contractual.ejecución de la obra de mantenimiento.Socialización con los establecimientos mencionados  el procedimiento establecido por la Dirección de infraestructura de la USPEC con el fin de que se garantice la inclusión de necesidades requeridas por cada establecimiento penitenciario.</t>
  </si>
  <si>
    <t>Realizar proyectos de generación de Cupos para la regional CENTRAL que impacten en la disminución del hacinamiento de los establecimientos de NEIVA, GARZON, LA PLATA y PITALITO</t>
  </si>
  <si>
    <t xml:space="preserve"> Realizar proyecto de ampliación del establecimiento EPMSC IPIALES que permita ampliar la capacidad de reclusión, con el fin de facilitar la clasificación por categorías de la PPL</t>
  </si>
  <si>
    <t xml:space="preserve"> Realizar proyectos de generación de Cupos para la regional ORIENTE que impacten en la disminución del hacinamiento de los establecimientos de CUCUTA</t>
  </si>
  <si>
    <t xml:space="preserve"> Realizar proyectos de generación de Cupos para la regional ORIENTE que impacten en la disminución del hacinamiento del establecimiento EPMSC OCAÑA</t>
  </si>
  <si>
    <t>Realizar proyectos de generación de Cupos para la regional VIEJO CALDAS que impacten en la disminución del hacinamiento del establecimiento RM PEREIRA y EPMSC SANTA ROSA CABAL</t>
  </si>
  <si>
    <t xml:space="preserve"> Realizar proyectos de generación de Cupos para la regional central  que impacten en la disminución del hacinamiento del establecimiento COIBA TOLIMA</t>
  </si>
  <si>
    <t>Realizar proyecto de mantenimiento para el  establecimiento RM Bogota, los cuales incluyan dentro de su alcance de contratación el mantenimiento a la infraestructura a las áreas de preparación de alimentos</t>
  </si>
  <si>
    <t>Formulación del proyecto.ejecución de etapa precontractual.Ejecución de etapa contractual.ejecución de las obra de mantenimiento.Socialización con los establecimientos mencionados  el procedimiento establecido por la Dirección de infraestructura de la USPEC para la formulación de proyectos de mantenimiento</t>
  </si>
  <si>
    <t>Realizar proyecto de mantenimiento para el  establecimiento EPAMSCAS Valledupar, los cuales incluyan dentro de su alcance de contratación el mantenimiento a la infraestructura a las áreas de preparación de alimentos</t>
  </si>
  <si>
    <t>Realizar proyecto de mantenimiento para el  establecimiento EPMSC Chocontá, los cuales incluyan dentro de su alcance de contratación el mantenimiento a la infraestructura a las áreas de preparación de alimentos</t>
  </si>
  <si>
    <t>Realizar proyecto de mantenimiento para el  establecimiento EPMSC Combita, los cuales incluyan dentro de su alcance de contratación el mantenimiento a la infraestructura a las áreas de preparación de alimentos</t>
  </si>
  <si>
    <t>Realizar proyecto de mantenimiento para el  establecimiento La picota, los cuales incluyan dentro de su alcance de contratación el mantenimiento a la infraestructura a las áreas de preparación de alimentos</t>
  </si>
  <si>
    <t>Realizar proyecto de mantenimiento para el  establecimiento EPC La Esperanza de Guaduas, los cuales incluyan dentro de su alcance de contratación el mantenimiento a la infraestructura a las áreas de preparación de alimentos</t>
  </si>
  <si>
    <t>Realizar proyecto de mantenimiento para el  establecimiento  EPAMS Dorada, los cuales incluyan dentro de su alcance de contratación el mantenimiento a la infraestructura a las áreas de preparación de alimentos</t>
  </si>
  <si>
    <t>Realizar proyecto de mantenimiento para el  establecimiento  EPC Puerto Boyacá, los cuales incluyan dentro de su alcance de contratación el mantenimiento a la infraestructura a las áreas de preparación de alimentos</t>
  </si>
  <si>
    <t>Realizar proyecto de mantenimiento para el  establecimiento  EPC P Puerto Triunfo, los cuales incluyan dentro de su alcance de contratación el mantenimiento a la infraestructura a las áreas de preparación de alimentos</t>
  </si>
  <si>
    <t>Realizar proyecto de mantenimiento para el  establecimiento  EPMSC Acacias, los cuales incluyan dentro de su alcance de contratación el mantenimiento a la infraestructura a las áreas de preparación de alimentos</t>
  </si>
  <si>
    <t>Realizar proyecto de mantenimiento para el  establecimiento  EPMSC Villavicencio, los cuales incluyan dentro de su alcance de contratación el mantenimiento a la infraestructura a las áreas de preparación de alimentos</t>
  </si>
  <si>
    <t>Realizar proyecto de mantenimiento para el  establecimientos EMPAMCAS Valledupar, los cuales incluyan dentro de su alcance de contratación el mantenimiento a la infraestructura a las áreas de entrega de alimentos</t>
  </si>
  <si>
    <t xml:space="preserve">Visitas se supervisión para verificar el estado a nivel de infraestructura de los servicios de alimentación  a los establecimientos: EPAMSCAS Valledupar,EPMSC Combita,EPC La esperanza de guaduas, ,EPAMS Dorada, EP Puerto triunfo, EPMSC Acacias, CAMISERE Acacias Y EPMSC Villavicencio. </t>
  </si>
  <si>
    <t xml:space="preserve">Intervención por parte de la USPEC a los servicios de alimentos de los establecimientos penitenciarias  a cargo del INPEC. </t>
  </si>
  <si>
    <t xml:space="preserve">Visitas se supervisión para verificar el estado a nivel de infraestructura de los servicios de alimentación a los establecimientos: RM Bogota, La modelo, La picota, EPAMSCAS Valledupar,EPMSC Combita, EPC la esperanza Guaduas,EPAMS Dorada, EP puerto triunfo, EPMSC Acacias,CAMISERE Acacias y EPMSC Villavicencio. </t>
  </si>
  <si>
    <t>Realizar proyecto de mantenimiento para el  establecimiento  ERON de Apartado los cuales incluyan dentro de su alcance de contratación del mantenimiento a la infraestructura a las áreas de servicio de alimentación y comedores</t>
  </si>
  <si>
    <t>Realizar proyecto de mantenimiento para el  establecimientos de Pedregal, los cuales incluyan dentro de su alcance de contratación del mantenimiento a la infraestructura a las áreas de servicio de alimentación y comedores</t>
  </si>
  <si>
    <t>Realizar proyecto de mantenimiento para el  establecimientos de La paz, los cuales incluyan dentro de su alcance de contratación del mantenimiento a la infraestructura a las áreas de servicio de alimentación y comedores</t>
  </si>
  <si>
    <t>Visitas se supervisión para verificar el cumplimiento de las obligaciones del comitente vendedor.</t>
  </si>
  <si>
    <t xml:space="preserve">Exigir al comitente vendedor cumplir con cada una de las obligaciones establecidas en numeral nueve (9) de la ficha técnica de negociación. </t>
  </si>
  <si>
    <t>Visitas de supervisión para verificar así el cumplimiento de las obligaciones del comitente vendedor a los establecimientos: Tunja, Sogamoso, Ramiriqui, Santa Rosa De Viterbo y Puerto Boyaca.</t>
  </si>
  <si>
    <t>Realizar proyecto de mantenimiento para el  establecimientos COMBITA, los cuales incluyan dentro de su alcance de contratación del mantenimiento a la infraestructura a las áreas de producción de alimentos.</t>
  </si>
  <si>
    <t xml:space="preserve">Programar visitas de supervisión para verificar así el cumplimiento de las obligaciones del comitente vendedor a los establecimiento:  EPMSC Popayan, RM Popayan, Bolivar Cauca, Santander de Quilichao y Silvia. </t>
  </si>
  <si>
    <t>Realizar proyecto de mantenimiento para el  establecimientos Popayan los cuales incluyan dentro de su alcance de contratación del mantenimiento a la infraestructura a las áreas de producción de alimentos.</t>
  </si>
  <si>
    <t xml:space="preserve">Visitas de supervisión para verificar así el cumplimiento de las obligaciones del comitente vendedor a los establecimiento:  EPMSC Popayan, RM Popayan, Bolivar Cauca, Santander de Quilichao y Silvia. </t>
  </si>
  <si>
    <t>La USPEC realizara visitas de supervisión a los establecimientos penitenciarios y carcelarios de la regional occidente.</t>
  </si>
  <si>
    <t xml:space="preserve">La USPEC como supervisor de la operación de negociación de suministro alimentos se apoyará en la  Ficha técnica de Negociación anexo 9, para realizar las actividades tendientes a garantizar el óptimo estado de los equipos, utensilios y mobiliarios utilizados en la prestación de servicio de alimentos en:  EPMSC Popayan, RM Popayan, Bolivar Cauca, Santander de Quilichao y Silvia. </t>
  </si>
  <si>
    <t xml:space="preserve">La USPEC como supervisor de la operación de negociación de suministro de alimentos se apoyará en la  Ficha técnica de Negociación anexo 9, para realizar las actividades tendientes a garantizar el óptimo estado de los equipos, utensilios y mobiliarios utilizados en la prestación de servicio de alimentos en:  EPMSC Popayan, RM Popayan, Bolivar Cauca, Santander de Quilichao y Silvia. </t>
  </si>
  <si>
    <t>Realizar proyecto de mantenimiento para el  establecimiento de popayan , los cuales incluyan dentro de su alcance la contratación del mantenimiento a la infraestructura a las áreas de consumo de alimentos.</t>
  </si>
  <si>
    <t>La USPEC como supervisor de la operación de negociación de suministro de alimentos se apoyara en la  Ficha técnica de Negociación y sus anexos, para realizar las actividades tendientes a garantizar que los manipuladores cuenten con la dotación completa, a los establecimiento:  EPMSC Popayan, RM Popayan, Bolivar Cauca, Santander de Quilichao y Silvia</t>
  </si>
  <si>
    <t xml:space="preserve">La USPEC como supervisor de negociación de suministro de alimentos se apoyara en la  Ficha técnica de Negociación y sus anexos, para realizar actividades para garantizar el cumplimient del comitente vendedor de planes y programas de obligatorio cumplimiento establecid en el documento de condiciones especiales en: EPMSC Popayan, RM Popayan, Bolivar Cauca, Santander de Quilichao y Silvia </t>
  </si>
  <si>
    <t>Contemplar en la nueva contratación de interventoría el seguimiento a los tres tiempos de comida (desayuno, almuerzo y cena)  y coordinar con el INPEC la viabilidad de autorizar los correspondientes permisos de ingreso para verificar el tiempo de comida "Desayuno".</t>
  </si>
  <si>
    <t xml:space="preserve">La USPEC llevara a cabo los estudios previos para la contratación de una nueva interventoría y así llevar seguimiento a los tres tiempos de comida  a los establecimiento:  EPMSC Popayan, RM Popayan, Bolivar Cauca, Santander de Quilichao y Silvia. 
</t>
  </si>
  <si>
    <t>La USPEC en cumplimiento de sus funciones ha realizado visitas de supervisión al servicio de alimentación de San Isidro Popayán, en las cuales no se han reportado gramajes por debajo de lo estipulado en la minuta patrón. Sin embargo se realizara seguimiento a este servicio con el fin de garantizar el suministro de  los gramajes a la PPL.</t>
  </si>
  <si>
    <t xml:space="preserve">La USPEC realizara visita de supervisión a los establecimientos de con el fin de verificar el cumplimiento de los gramajes establecidos en la minuta patrón de la FTN,estos son:  EPMSC Popayan, RM Popayan, Bolivar Cauca, Santander de Quilichao y Silvia. </t>
  </si>
  <si>
    <t>La USPEC realizara visita de supervision a los establecimientos mencionados pertenecientes a la regional Occidente</t>
  </si>
  <si>
    <t>La USPEC realizara visita de supervision en cada uno de los establecimientos mencionados con el fin de verificar el cumplimiento de las obligaciones y condiciones de parte del comitente vendedor en el suministro de alimentos a la PPL definidos en la Ficha Tecnica de Negociacion y sus anexos</t>
  </si>
  <si>
    <t>Realizar proyecto de mantenimiento para el  establecimiento de EPMSC la Plata , el cual incluya dentro de su alcance, la contratación del mantenimiento a la infraestructura a las áreas de consumo de alimentos.</t>
  </si>
  <si>
    <t>La USPEC realizara visita de supervision en el establecimiento mencionado perteneciente a la regional Central</t>
  </si>
  <si>
    <t>La USPEC realizara visita de supervision en en el establecimiento mencionad con el fin de verificar el cumplimiento de las obligaciones y condiciones de parte del comitente vendedor en el suministro de alimentos a la PPL definidos en la Ficha Tecnica de Negociacion y sus anexos</t>
  </si>
  <si>
    <t>La USPEC realizara visita de supervision en el establecimiento mencionado perteneciente a la regional Oriente</t>
  </si>
  <si>
    <t>La USPEC realizara visita de supervision en en el establecimiento mencionado con el fin de verificar el cumplimiento de las obligaciones y condiciones de parte del comitente vendedor en el suministro de alimentos a la PPL definidos en la Ficha Tecnica de Negociacion y sus anexos</t>
  </si>
  <si>
    <t>Realizar proyecto de mantenimiento para el  establecimiento de RM Bogotá que incluya dentro de su alcance, El mantenimiento a la infraestructura a las áreas de consumo de alimentos.</t>
  </si>
  <si>
    <t>Realizar proyecto de mantenimiento para el  establecimiento de EPAMSCAS Valledupar , que incluya dentro de su alcance, El mantenimiento a la infraestructura a las áreas de consumo de alimentos.</t>
  </si>
  <si>
    <t>Realizar proyecto de mantenimiento para el  establecimiento de  EPMSC Chocanta , que incluya dentro de su alcance, El mantenimiento a la infraestructura a las áreas de consumo de alimentos.</t>
  </si>
  <si>
    <t>Realizar proyecto de mantenimiento para el  establecimiento de  Combita , que incluya dentro de su alcance, El mantenimiento a la infraestructura a las áreas de consumo de alimentos.</t>
  </si>
  <si>
    <t>Realizar proyecto de mantenimiento para el  establecimiento de  La picota , que incluya dentro de su alcance, El mantenimiento a la infraestructura a las áreas de consumo de alimentos.</t>
  </si>
  <si>
    <t>Realizar proyecto de mantenimiento para el  establecimiento de   EPC La Esperanza de Guaduas , que incluya dentro de su alcance, El mantenimiento a la infraestructura a las áreas de consumo de alimentos.</t>
  </si>
  <si>
    <t>Realizar proyecto de mantenimiento para el  establecimiento de   EPAMS Dorada , que incluya dentro de su alcance, El mantenimiento a la infraestructura a las áreas de consumo de alimentos.</t>
  </si>
  <si>
    <t>Realizar proyecto de mantenimiento para el  establecimiento de    EPC Puerto Boyacá , que incluya dentro de su alcance, El mantenimiento a la infraestructura a las áreas de consumo de alimentos.</t>
  </si>
  <si>
    <t>Realizar proyecto de mantenimiento para el  establecimiento de    EPC Puerto triunfo , que incluya dentro de su alcance, El mantenimiento a la infraestructura a las áreas de consumo de alimentos.</t>
  </si>
  <si>
    <t>Realizar proyecto de mantenimiento para el  establecimiento de   EPMSC Acacias , que incluya dentro de su alcance, El mantenimiento a la infraestructura a las áreas de consumo de alimentos.</t>
  </si>
  <si>
    <t>Realizar proyecto de mantenimiento para el  establecimiento de  CAMISERE Acacias , que incluya dentro de su alcance, El mantenimiento a la infraestructura a las áreas de consumo de alimentos.</t>
  </si>
  <si>
    <t>Realizar proyecto de mantenimiento para el  establecimiento de  Villavicencio , que incluya dentro de su alcance, El mantenimiento a la infraestructura a las áreas de consumo de alimentos.</t>
  </si>
  <si>
    <t>Realizar proyecto de mantenimiento para los  establecimiento de EC -PAS-PMS-JP Bogotá,  el incluya dentro de su alcance, el mantenimiento a la infraestructura a las áreas de sanidad.</t>
  </si>
  <si>
    <t>Realizar proyecto de mantenimiento para el  establecimiento deEPAMSCAS Valledupar, el incluya dentro de su alcance, el mantenimiento a la infraestructura a las áreas de sanidad.</t>
  </si>
  <si>
    <t>Realizar proyecto de mantenimiento para el  establecimiento de, EPMSC Chocante, el incluya dentro de su alcance, el mantenimiento a la infraestructura a las áreas de sanidad.</t>
  </si>
  <si>
    <t>Realizar proyecto de mantenimiento para el  establecimiento de EPMSC Combita, el incluya dentro de su alcance, el mantenimiento a la infraestructura a las áreas de sanidad.</t>
  </si>
  <si>
    <t>Realizar proyecto de mantenimiento para el  establecimiento de la picota , el incluya dentro de su alcance, el mantenimiento a la infraestructura a las áreas de sanidad.</t>
  </si>
  <si>
    <t>Realizar proyecto de mantenimiento para el  establecimiento de la Esperanza de guaduas , el incluya dentro de su alcance, el mantenimiento a la infraestructura a las áreas de sanidad.</t>
  </si>
  <si>
    <t>Realizar proyecto de mantenimiento para el  establecimiento de EPC Puerto Boyaca , el incluya dentro de su alcance, el mantenimiento a la infraestructura a las áreas de sanidad.</t>
  </si>
  <si>
    <t>Realizar proyecto de mantenimiento para el  establecimiento de EPAMS Dorada , el incluya dentro de su alcance, el mantenimiento a la infraestructura a las áreas de sanidad.</t>
  </si>
  <si>
    <t>Realizar proyecto de mantenimiento para el  establecimiento de Puerto triunfo , el incluya dentro de su alcance, el mantenimiento a la infraestructura a las áreas de sanidad.</t>
  </si>
  <si>
    <t>Realizar proyecto de mantenimiento para el  establecimiento de EPMSC ACACIAS , el incluya dentro de su alcance, el mantenimiento a la infraestructura a las áreas de sanidad.</t>
  </si>
  <si>
    <t>Realizar proyecto de mantenimiento para el  establecimiento de CAMISERE Acacias , el incluya dentro de su alcance, el mantenimiento a la infraestructura a las áreas de sanidad.</t>
  </si>
  <si>
    <t>Realizar proyecto de mantenimiento para el  establecimiento de EPMSC Villavicencio , el incluya dentro de su alcance, el mantenimiento a la infraestructura a las áreas de sanidad.</t>
  </si>
  <si>
    <t>Realizar proyecto de mantenimiento para los  establecimiento de EPMSC MEDELLIN BELLAVISTA, el cual incluya dentro de su alcance, la contratación del mantenimiento a las redes eléctricas.</t>
  </si>
  <si>
    <t>Realizar proyecto de mantenimiento para los  establecimiento de EPMSC MEDELLIN BELLAVISTA, , el cual incluya dentro de su alcance, las situaciones presentadas en el hallazgo</t>
  </si>
  <si>
    <t>Realizar proyecto de mantenimiento para los  establecimiento de APARTADO, , el cual incluya dentro de su alcance, las situaciones presentadas en el hallazgo</t>
  </si>
  <si>
    <t>Realizar proyecto de mantenimiento para los  establecimiento de ITAGUI, , el cual incluya dentro de su alcance, las situaciones presentadas en el hallazgo</t>
  </si>
  <si>
    <t>Realizar proyecto de mantenimiento para los  establecimiento de PEDREGAL, , el cual incluya dentro de su alcance, las situaciones presentadas en el hallazgo</t>
  </si>
  <si>
    <t>Requerir al consorcio fondo de atencion en salud - PPL 2017, dar cumplimiento a los obligaciones dervidadas del Contrato de Fiducia Mercantil 331 de 2016, dando cumplimiento a lo establecido en el articulo 49 de la CN.</t>
  </si>
  <si>
    <t>-Desde la supervisión del contrato de Fiducia se reiterará la necesidad contratación de los perfiles complementarios con persona jurídica.</t>
  </si>
  <si>
    <t xml:space="preserve">Realizar proyecto para la contratación del mantenimiento correctivo y preventivo de los establecimientos que tengas ascensores, el cual incluya el establecimiento de EPMSC MEDELLIN BELLAVISTA. </t>
  </si>
  <si>
    <t>Realizar proyecto de mantenimiento para los  establecimiento de Combita, el cual incluya dentro de su alcance, la contratación del mantenimiento de las situaciones presentadas en el hallazgo.</t>
  </si>
  <si>
    <t>Realizar proyecto de mantenimiento para los  establecimiento de Santa Rosa de Viterbo el cual incluya dentro de su alcance, la contratación del mantenimiento de las situaciones presentadas en el hallazgo.</t>
  </si>
  <si>
    <t xml:space="preserve">Exigir al comitente vendedor cumplir con cada una de las obligaciones establecidas en numeral nueve (9) de la ficha tecnica de negociacion. </t>
  </si>
  <si>
    <t>Visitas se supervision para verificar el cumplimiento de las obligaciones del comitente vendedor.</t>
  </si>
  <si>
    <t>Realizar proyecto de mantenimiento para los  establecimiento de San Isidro Popayán el cual incluya dentro de su alcance, la contratación del mantenimiento del área del rancho</t>
  </si>
  <si>
    <t>Realizar proyecto de mantenimiento para el  establecimiento de TIERRA ALTA basados en la priorización de necesidades que establezca el establecimiento, el cumplimiento a las ordenes judiciales y el presupuesto disponible para la ejecución.</t>
  </si>
  <si>
    <t>Realizar proyecto de mantenimiento para el  establecimiento de Neiva los cuales involucren dentro de su alcance la intervención de lavaderos, instalaciones eléctricas y oficina administrativa  .</t>
  </si>
  <si>
    <t>Realizar proyecto de mantenimiento para el  establecimiento de  Pitalito, los cuales involucren dentro de su alcance la intervención de lavaderos, instalaciones eléctricas y oficina administrativa  .</t>
  </si>
  <si>
    <t>Realizar proyecto de mantenimiento para el  establecimiento de  Garzon, los cuales involucren dentro de su alcance la intervención de lavaderos, instalaciones eléctricas y oficina administrativa  .</t>
  </si>
  <si>
    <t>Realizar proyecto de mantenimiento para el  establecimiento de  La Plata, los cuales involucren dentro de su alcance la intervención de lavaderos, instalaciones eléctricas y oficina administrativa  .</t>
  </si>
  <si>
    <t xml:space="preserve">Realizar proyecto de mantenimiento para los  establecimiento de Nariño los cuales involucren dentro de su alcance la intervención de instalaciones eléctricas </t>
  </si>
  <si>
    <t>Realizar proyecto de mantenimiento para los  establecimiento de Nariño los cuales involucren dentro de su alcance la intervención de   aparatos hidráulicos, sanitarios y redes eléctricas</t>
  </si>
  <si>
    <t>Socialización del proyecto  a fin de  transmitir las especificaciones del tipo de proyecto y las acciones planteadas  para la subsanación de algunas situaciones enunciadas en el hallazgo presentadas durante la ejecución de la obra.</t>
  </si>
  <si>
    <t xml:space="preserve">Verificar la acciones especificas que subsanan cada uno de las situaciones presentadas en el hallazgo .Socializar el proyecto de ampliación del establecimiento de IPIALES con la Dirección del establecimiento, incluyendo las acciones adelantadas para subsanar las situaciones presentadas en el hallazgo.Incluir Etapa de verificación Preconstructiva antes de iniciar la ejecución de la obra </t>
  </si>
  <si>
    <t>Realizar una estrategia que involucre un conjunto de actividades a fin de maximizar el control  de la supervisión de los contratos de obra e interventoría</t>
  </si>
  <si>
    <t>Solicitar a la interventoría del contrato  la verificación de las situaciones presentadas en el hallazgo y la justificación del recibo a satisfacción de la obra.Realizar capacitaciones enfocadas en concientizar a los supervisores de contratos la importancia de sus responsabilidades dentro del desarrollo de los proyectos..incluir el detalle de las responsabilidades de la  supervisión dentro de los procedimientos estandarizados por la dirección de infraestructura...</t>
  </si>
  <si>
    <t>Realizar proyecto de mantenimiento para el  establecimientos de  Reclusión de mujeres de Armenia  con el fin de satisfacer las necesidades expuestas en el hallazgo</t>
  </si>
  <si>
    <t>Formulación del proyecto.ejecución de etapa precontractual.Ejecución de etapa contractual.ejecución de las obra de mantenimiento.Socialización con los establecimientos mencionados  el procedimiento establecido por la Dirección de infraestructura, con el fin de que se garantice la inclusión de necesidades requeridas por cada establecimiento penitenciario. .</t>
  </si>
  <si>
    <t>Realizar proyecto de mantenimiento para el establecimientos de EPMSC Armenia, a  con el fin de satisfacer las necesidades expuestas en el hallazgo</t>
  </si>
  <si>
    <t>Realizar proyecto de mantenimiento para el establecimientos de EPMSC Calarca, a  con el fin de satisfacer las necesidades expuestas en el hallazgo</t>
  </si>
  <si>
    <t xml:space="preserve">Realizar proyecto de mantenimiento para el  establecimientos de RM PEREIRA  con el fin de satisfacer las necesidades expuestas en el hallazgo </t>
  </si>
  <si>
    <t xml:space="preserve">Realizar proyecto de mantenimiento para el  establecimiento de EPMSC santa rosa de cabal  con el fin de satisfacer las necesidades expuestas en el hallazgo </t>
  </si>
  <si>
    <t>Realizar proyecto de mantenimiento para el  establecimiento de Bucaramanga con el fin de satisfacer las necesidades expuestas en el hallazgo</t>
  </si>
  <si>
    <t>Realizar proyecto de mantenimiento para el  establecimiento de  EPMSC Barrancabermeja con el fin de satisfacer las necesidades expuestas en el hallazgo</t>
  </si>
  <si>
    <t>Realizar proyecto de mantenimiento para el  establecimiento de EPMSC San Vicente de Chucuri con el fin de satisfacer las necesidades expuestas en el hallazgo</t>
  </si>
  <si>
    <t>formulación del proyecto.ejecución de etapa precontractual.Ejecución de etapa contractual.ejecución de las obra de mantenimiento.Socialización con los establecimientos mencionados  el procedimiento establecido por la Dirección de infraestructura, con el fin de que se garantice la inclusión de necesidades requeridas por cada establecimiento penitenciario. .</t>
  </si>
  <si>
    <t>Realizar proyecto de mantenimiento para los  establecimiento de Modelo Bucaramanga con el fin de satisfacer las necesidades expuestas en el hallazgo y adicionalmente socializar los procedimientos establecidos desde la USPEC para que las necesidades requeridas sean incluidas dentro de la formulación de los proyectos de mantenimiento.</t>
  </si>
  <si>
    <t>Realizar un proyecto de mantenimiento para la dotación y puesta en marcha de la planta eléctrica del área de sanidad de  EPMSC Bucaramanga. Adicionalmente generar estrategias para la inclusión de la totalidad de requerimientos de los proyectos en una sola contratación.</t>
  </si>
  <si>
    <t xml:space="preserve">Supervisión en sitio del proceso para la entrega de medicamentos.  </t>
  </si>
  <si>
    <t xml:space="preserve"> Desde la supervisión del contrato de Fiducia se reiterará la necesidad contratación de los perfiles complementarios con persona jurídica.                                      </t>
  </si>
  <si>
    <t xml:space="preserve">Realizar proyecto de mantenimiento para los  establecimiento de Modelo Bucaramanga con el fin de satisfacer las necesidades expuestas en el hallazgo </t>
  </si>
  <si>
    <t xml:space="preserve">Realizar proyecto de mantenimiento para los  establecimiento de Barrancabermeja con el fin de satisfacer las necesidades expuestas en el hallazgo </t>
  </si>
  <si>
    <t xml:space="preserve">Realizar proyecto de mantenimiento para los  establecimiento de COIBA con el fin de satisfacer las necesidades expuestas en el hallazgo </t>
  </si>
  <si>
    <t xml:space="preserve">Realizar proyecto de mantenimiento para los  establecimiento de EPMSCJP Espinal en el fin de satisfacer las necesidades expuestas en el hallazgo </t>
  </si>
  <si>
    <t xml:space="preserve">Verificar la acciones especificas que subsanan cada uno de las situaciones presentadas en el hallazgo .Socializar el proyecto de ampliación del establecimiento de Espinal con la Dirección del establecimiento, incluyendo las acciones adelantadas para subsanar las situaciones presentadas en el hallazgo.Incluir Etapa de verificación reconstructiva antes de iniciar la ejecución de la obra </t>
  </si>
  <si>
    <t xml:space="preserve">Diagnostico mantenimiento correctivo y preventivo de biomédicos a nivel nacional.  </t>
  </si>
  <si>
    <t>La USPEC en coordinación con el INPEC, realizaran recopilación de inventario, verificación estado de equipos, estudio y análisis, para realizar diagnostico en cuanto al mantenimiento preventivo y correctivo de los equipos y coordinar Fonade celebracion del respectivo contrato.</t>
  </si>
  <si>
    <t xml:space="preserve">Desde la supervisión del contrato de Fiducia se reiterará la necesidad contratación de los perfiles complementarios con persona jurídica.                                      </t>
  </si>
  <si>
    <t xml:space="preserve">Desde la supervisión del contrato de Fiducia se reiterará la necesidad contratación de los perfiles complementarios con persona jurídica.  </t>
  </si>
  <si>
    <t>Realizar visitas a las diferentes regiones del país,para realizar acercamientos con las IPSs que puden cubrir la prestación intreral intramular en salud mental</t>
  </si>
  <si>
    <t>Oficiar por parte de la USPEC al Consorcio, para que les comunique a las IPS y OPS a presentar sus cuentas y facturas dentro de los tiempos oportunos y con el lleno de todos los requisitos necesarios para el pago.</t>
  </si>
  <si>
    <t>Continuación de la prestación del servicio por medio del consorcio PPL.     Reiterar al consorcio la contratación del servicio extramural geo referenciada.</t>
  </si>
  <si>
    <t>Requerir al consorcio fondo de atención en salud - PPL 2017, dar cumplimiento a los obligaciones derivadas del Contrato de Fiducia Mercantil 331 de 2016, dando cumplimiento a lo establecido en el articulo 49 de la CN.</t>
  </si>
  <si>
    <t>Supervisión en sitio del proceso para la entrega de medicamentos.</t>
  </si>
  <si>
    <t xml:space="preserve">Desde la supervisión del contrato de Fiducia se reiterará la necesidad contratación de los perfiles complementarios con persona jurídica.                                  </t>
  </si>
  <si>
    <t xml:space="preserve">                                                              Reiteración al consorcio a cerca de la contratación del servicio extramural geo referenciada.</t>
  </si>
  <si>
    <t xml:space="preserve"> 1.Supervisión en sitio del proceso para la entrega de medicamentos.</t>
  </si>
  <si>
    <t xml:space="preserve">2.Desde la supervisión del contrato de Fiducia se reiterará la necesidad contratación de los perfiles complementarios con persona jurídica.                 </t>
  </si>
  <si>
    <t xml:space="preserve">                                                                   3.Reiteración al consorcio a cerca de la contratación del servicio extramural geo referenciada.</t>
  </si>
  <si>
    <t xml:space="preserve">Supervisión en sitio del proceso para la entrega de medicamentos. </t>
  </si>
  <si>
    <t xml:space="preserve">Desde la supervisión del contrato de Fiducia se reiterará la necesidad contratación de los perfiles complementarios con persona jurídica.     </t>
  </si>
  <si>
    <t xml:space="preserve">                                                               Reiteración al consorcio a cerca de la contratación del servicio extramural geo referenciada.</t>
  </si>
  <si>
    <t xml:space="preserve">
Supervision en sitio del proceso para la entrega de medicamentos
</t>
  </si>
  <si>
    <t xml:space="preserve">Realizar proyecto de mantenimiento para el establecimiento de Centro Penitenciario y Carcelario de alta seguridad de Mocoa el cual incluya en su alcance de contratación el mantenimiento del área del consultorio de odontología </t>
  </si>
  <si>
    <t>La USPEC en coordinación con el INPEC, realizaran recopilación de inventario, verificación estado de equipos, estudio y análisis, para realizar diagnostico en cuanto al mantenimiento preventivo y correctivo de los equipos y coordinar Fonade celebracion del respectivo contrato</t>
  </si>
  <si>
    <t xml:space="preserve">Reiteración al consorcio a cerca de la contratación del servicio extramural geo referenciada.    </t>
  </si>
  <si>
    <t>Solicitud al consorcio a fin de hacer reuniones periódicas con el call center (Millenium) en busca de mejorar el servicio de autorizaciones.</t>
  </si>
  <si>
    <t xml:space="preserve">Solicitud al consorcio a fin de hacer reuniones periódicas con el call center (Millenium) en busca de mejorar el servicio de autorizaciones.  </t>
  </si>
  <si>
    <t>Reuniones mensual entre INPEC, USPEC y CONSORCIO a fin de buscar estrategias de mejoramiento mutuo y contínuo, desde la solicitud racional de medicamnetos  los pedidos hasta y la entrega de los mismos.</t>
  </si>
  <si>
    <t xml:space="preserve">Oficiar por parte de la USPEC al Consorcio, para que les comunique a las IPS y OPS a presentar sus cuentas y facturas dentro de los tiempos oportunos y con el lleno de todos los requisitos necesarios para el pago.   </t>
  </si>
  <si>
    <t>Reuniones mensual entre INPEC, USPEC y CONSORCIO a fin de buscar estrategias de mejoramiento mutuo y contínuo, desde la solicitud racional de los medicamnetos y pedidos hasta la entrega de los mismos.</t>
  </si>
  <si>
    <t xml:space="preserve">Oficiar por parte de la USPEC al Consorcio, para que les comunique a las IPS y OPS a presentar sus cuentas y facturas dentro de los tiempos oportunos y con el lleno de todos los requisitos necesarios para el pago.     </t>
  </si>
  <si>
    <t>Reuniones mensual entre INPEC, USPEC y CONSORCIO a fin de buscar estrategias de mejoramiento mutuo y contínuo, desde la solicitud racional de los pedidos hasta la entrega de los mismos.                                            _x0000__x0000_</t>
  </si>
  <si>
    <t>Reiteración al consorcio a cerca de a contratación del servicio extramural geo referenciada.</t>
  </si>
  <si>
    <t xml:space="preserve"> Realizar visitas a las diferentes regiones del país, para lograr acercamiento con las IPSs y/o EPS, que puedan cubrir la prestación integral intramular en salud mental 
</t>
  </si>
  <si>
    <t xml:space="preserve">Realizar proyecto de mantenimiento para el establecimiento de Centro Penitenciario y Carcelario de alta seguridad de   COIBA TOLIMA el cual incluya en su alcance de contratación el mantenimiento del área de sanidad </t>
  </si>
  <si>
    <t>Formulación del proyecto.ejecución de etapa precontractual.Ejecución de etapa contractual.ejecución de las obra de mantenimiento.Socialización con los establecimientos mencionados  el procedimiento establecido por la Dirección de infraestructura, con el fin de que se garantice la inclusión de necesidades requeridas por cada establecimiento penitenciario.</t>
  </si>
  <si>
    <t xml:space="preserve">Se realizaran solicitudes a los ERON de informacion del cumplimiento de la prestacion del servicio de los operadores de alto costo,  via correo electronico, a fin de adoptar los respectivos correctivos a traves del consorcio.                                 </t>
  </si>
  <si>
    <t xml:space="preserve">Reiteración al consorcio a cerca de la contratación del servicio extramural geo referenciada.     </t>
  </si>
  <si>
    <t xml:space="preserve">Solicitud al consorcio a fin de hacer reuniones periódicas con el call center (Millenium) en busca   de mejorar el servicio de autorizaciones.    </t>
  </si>
  <si>
    <t xml:space="preserve">Reuniones mensual entre INPEC, USPEC y CONSORCIO a fin de buscar estrategias de mejoramiento mutuo y contínuo, desde la solicitud racional de los pedidos hasta la entrega de los mismos.                                            </t>
  </si>
  <si>
    <t>Realizar proyecto de mantenimiento para el establecimiento de EPMSC Combita el cual se incluya dentro de su alcance  de contratación el mantenimiento para los sistemas de tratamiento de agua potable.</t>
  </si>
  <si>
    <t>Formulación del proyecto.ejecución de etapa precontractual.Ejecución de etapa contractual.ejecución de las obra de mantenimiento.Socialización con los establecimientos mencionados  el procedimiento establecido por la Dirección de infraestructura, con el fin de que se garantice la inclusión de necesidades requeridas por cada establecimiento penitenciario</t>
  </si>
  <si>
    <t>Realizar proyecto de mantenimiento para el establecimiento de EPC La Esperanza de Guaduas el cual incluya dentro de su alcance  de contratación el mantenimiento para los sistemas de tratamiento de agua potable.</t>
  </si>
  <si>
    <t>Realizar proyecto de mantenimiento para el establecimiento de EP Puerto Triunfo el cual incluya dentro de su alcance  de contratación el mantenimiento para los sistemas de tratamiento de agua potable.</t>
  </si>
  <si>
    <t>Realizar proyecto de mantenimiento para el establecimiento de EPMSC Combita, el cual incluya dentro de su alcance  de contratación el mantenimiento para los sistemas de tratamiento de agua .</t>
  </si>
  <si>
    <t>Realizar proyecto de mantenimiento para el establecimiento de EPC La Esperanza de Guaduas el cual incluya dentro de su alcance  de contratación el mantenimiento para los sistemas de tratamiento de agua .</t>
  </si>
  <si>
    <t>Realizar proyecto de mantenimiento para el establecimiento de EP Puerto Triunfo, los cuales incluyan dentro de su alcance  de contratación el mantenimiento para los sistemas de tratamiento de agua .</t>
  </si>
  <si>
    <t>Realizar proyecto de mantenimiento para el establecimiento de EPMSC Acacias el cual incluya dentro de su alcance  de contratación el mantenimiento para los sistemas de tratamiento de aguas.</t>
  </si>
  <si>
    <t>Realizar proyecto de mantenimiento para los establecimientos de EPMSC Combita, el cual incluya dentro de su alcance  de contratación el mantenimiento para los sistemas de tratamiento de aguas.</t>
  </si>
  <si>
    <t xml:space="preserve">Exigir al comitente vendedor cumplir con las obligaciones establecidas en la ficha tecnica de negociacion en el numeral 9, relacionada a la instalacion de los medidores calibradores de servicios publicos. </t>
  </si>
  <si>
    <t>Realizatr visita de supervision al establecimiento mencionado con el fin de verificar la subsanacion del hallazgo reportado.</t>
  </si>
  <si>
    <t>Realizar proyecto de mantenimiento para el establecimiento de Santa Rosa de Viterbo, los cuales incluyan dentro de su alcance  de contratación el mantenimiento para los sistemas de tratamiento de aguas.</t>
  </si>
  <si>
    <t>Realizar proyecto de mantenimiento para el establecimiento de COMBITA, los cuales incluyan dentro de su alcance  de contratación el mantenimiento para los sistemas de tratamiento de aguas.</t>
  </si>
  <si>
    <t>Realizar proyecto de mantenimiento para el establecimientos de EPMSC NEIVA, los cuales incluyan dentro de su alcance  de contratación el mantenimiento para los sistemas de tratamiento de aguas.</t>
  </si>
  <si>
    <t>Realizar proyecto de mantenimiento para el establecimientos de EPMSC Garzon, los cuales incluyan dentro de su alcance  de contratación el mantenimiento para los sistemas de tratamiento de aguas.</t>
  </si>
  <si>
    <t>Realizar proyecto de mantenimiento para el establecimiento de IPIALES, los cuales incluyan dentro de su alcance  de contratación el mantenimiento para los sistemas hidráulicos.</t>
  </si>
  <si>
    <t xml:space="preserve">Realizar proyecto de mantenimiento para Nariño , el cual incluya dentro de su alcance de contratación el mantenimiento del sistema de alcantarillado enfocados en el cumplimiento de la norma RAS </t>
  </si>
  <si>
    <t>Realizar Visita al establecimiento de  Nariño  para verificar las áreas a fin de poder crear un proyecto de intervención y mantenimiento en el sistema de alcantarillado enfocados en el cumplimiento de la norma RAS .Realizar Formulación del Proyecto.Realizar la etapa precontractual.Realizar la etapa Contractual.Realizar la ejecución del proyecto</t>
  </si>
  <si>
    <t>Desactualización del intentario y deficiente comunicación entre dependencias del INPEC y la USPEC; lo que vulnera la política de seguridad carcelaria.</t>
  </si>
  <si>
    <t>Realizar mesas de trabajo y asi priorizar los establecimientos en donde sea necesario los mantenimientos preventivos y corectivos de los equipos de seguridad electronica.</t>
  </si>
  <si>
    <t xml:space="preserve">Realizar proyecto de mantenimiento para el  EPMSCJP del Espinal , el cual incluya dentro de su alcance de contratación el mantenimiento de las áreas de  garitas </t>
  </si>
  <si>
    <t>Realizar Visita al establecimiento de  EPMSCJP del Espinal  para verificar las áreas a fin de poder crear un proyecto de intervención y mantenimiento de espacios destinados para  las áreas de  garitas .Realizar Formulación del Proyecto.Realizar la etapa precontractual.Realizar la etapa Contractual.Realizar la ejecución del proyecto.</t>
  </si>
  <si>
    <t>Realizar reuniones con el INPEC</t>
  </si>
  <si>
    <t>Realizar proyecto de mantenimiento para el  EPMSC de Bucaramanga, el cual incluya dentro de su alcance de contratación el mantenimiento de  los espacios destinados para  las áreas de resocialización</t>
  </si>
  <si>
    <t>Realizar Visita al establecimiento de  EPMSC de Bucaramanga para verificar las áreas a fin de poder crear un proyecto de intervención y mantenimiento de espacios destinados para  las áreas de resocialización.Realizar Formulación del Proyecto.Realizar la etapa precontractual.Realizar la etapa Contractual.Realizar la ejecución del proyecto</t>
  </si>
  <si>
    <t>Realizar proyecto de mantenimiento para el  EPMSC  Barrancabermeja , el cual incluya dentro de su alcance de contratación el mantenimiento de  los espacios destinados para  las áreas de resocialización</t>
  </si>
  <si>
    <t>Realizar Visita al establecimiento de  EPMSC Barrancabermeja   para verificar las áreas a fin de poder crear un proyecto de intervención y mantenimiento de espacios destinados para  las áreas de resocialización.Realizar Formulación del Proyecto.Realizar la etapa precontractual.Realizar la etapa Contractual.Realizar la ejecución del proyecto</t>
  </si>
  <si>
    <t xml:space="preserve">Realizar proyecto de mantenimiento para EPMSC MEDELLIN BELLAVISTA  , el cual incluya dentro de su alcance de contratación el mantenimiento en el área de manejo  y disposición adecuado de residuos sólidos y   almacenamiento de las basuras </t>
  </si>
  <si>
    <t>Realizar Visita al establecimiento de  EPMSC MEDELLIN BELLAVISTA  para verificar las áreas a fin de poder crear un proyecto de intervención y mantenimiento en el área de manejo  y disposición adecuado de residuos sólidos y   almacenamiento de las basuras .Realizar Formulación del Proyecto.Realizar la etapa precontractual.Realizar la etapa Contractual.Realizar la ejecución del proyecto</t>
  </si>
  <si>
    <t xml:space="preserve">Realizar proyecto de mantenimiento para EPMSC – Apartado  , el cual incluya dentro de su alcance de contratación el mantenimiento en la planta de tratamiento de agua residuales y en la  planta de tratamiento de agua potable </t>
  </si>
  <si>
    <t>Realizar Visita al establecimiento de  EPMSC – Apartado  para verificar las áreas a fin de poder crear un proyecto de intervención y mantenimiento en la planta de tratamiento de agua residuales y en la  planta de tratamiento de agua potable. .Realizar Formulación del Proyecto.Realizar la etapa precontractual.Realizar la etapa Contractual.Realizar la ejecución del proyecto.</t>
  </si>
  <si>
    <t xml:space="preserve">Realizar proyecto de mantenimiento para el Centro Penitenciario y Carcelario de San isidro de Popayán  , el cual incluya dentro de su alcance de contratación el mantenimiento en el área de manejo  y disposición adecuado de residuos sólidos y   almacenamiento de las basuras </t>
  </si>
  <si>
    <t>Realizar Visita al establecimiento de  el Centro Penitenciario y Carcelario de San isidro de Popayán   .Realizar Formulación del Proyecto.Realizar la etapa precontractual.Realizar la etapa Contractual.Realizar la ejecución del proyecto.</t>
  </si>
  <si>
    <t xml:space="preserve">Contratar la Consultoría cuyo alcance este enfocado en los estudios </t>
  </si>
  <si>
    <t>Realizar Formulación del Proyecto.Realizar la etapa precontractual.Realizar la etapa Contractual.Realizar la ejecución del proyecto</t>
  </si>
  <si>
    <t>Realizar proyecto de mantenimiento para EPMSC CAUCA, el cual incluya dentro de su alcance de contratación el mantenimiento a la infraestructura sanitaria.</t>
  </si>
  <si>
    <t>Realizar Visita a los establecimiento de  EPMSC CAUCA para verificar las áreas a fin de poder crear un proyecto de intervención y mantenimiento  a la infraestructura sanitaria .Realizar Formulación del Proyecto.Realizar la etapa precontractual.Realizar la etapa Contractual.Realizar la ejecución del proyecto.</t>
  </si>
  <si>
    <t xml:space="preserve">Realizar proyecto de mantenimiento para EPMSC – Tierralta  , el cual incluya dentro de su alcance de contratación el mantenimiento en la planta de tratamiento de agua residuales y en la  planta de tratamiento de agua potable </t>
  </si>
  <si>
    <t>Realizar Visita al establecimiento de  EPMSC – Tierralta  para verificar las áreas a fin de poder crear un proyecto de intervención y mantenimiento en la planta de tratamiento de agua residuales y en la  planta de tratamiento de agua potable. .Realizar Formulación del Proyecto.Realizar la etapa precontractual.Realizar la etapa Contractual.Realizar la ejecución del proyecto.</t>
  </si>
  <si>
    <t xml:space="preserve">Realizar proyecto de mantenimiento para EPMSC – Tierralta  , el cual incluya dentro de su alcance de contratación el mantenimiento en el área de manejo  y disposición adecuado de residuos sólidos y   almacenamiento de las basuras </t>
  </si>
  <si>
    <t>Realizar Visita al establecimiento de  EPMSC – Tierralta  para verificar las áreas a fin de poder crear un proyecto de intervención y mantenimiento en el área de manejo  y disposición adecuado de residuos sólidos y   almacenamiento de las basuras .Realizar Formulación del Proyecto.Realizar la etapa precontractual.Realizar la etapa Contractual.Realizar la ejecución del proyecto.</t>
  </si>
  <si>
    <t>Realizar proyecto de mantenimiento para EPMSC Neiva, el cual incluya dentro de su alcance de contratación el mantenimiento a la infraestructura sanitaria.</t>
  </si>
  <si>
    <t>Realizar Visita al establecimiento de  EPMSC Neiva para verificar las áreas a fin de poder crear un proyecto de intervención y mantenimiento  a la infraestructura sanitaria .Realizar Formulación del Proyecto.Realizar la etapa precontractual.Realizar la etapa Contractual.Realizar la ejecución del proyecto.</t>
  </si>
  <si>
    <t>Realizar proyecto de mantenimiento para Nariño , el cual incluya dentro de su alcance de contratación el mantenimiento en el área de manejo de basuras enfocados en el cumplimiento de la norma RAS e ICONTEC</t>
  </si>
  <si>
    <t>Realizar Visita al establecimiento de  Nariño  para verificar las áreas a fin de poder crear un proyecto de intervención y mantenimiento en el área de manejo de basuras enfocados en el cumplimiento de la norma RAS e ICONTEC.Realizar Formulación del Proyecto.Realizar la etapa precontractual.Realizar la etapa Contractual.Realizar la ejecución del proyecto.</t>
  </si>
  <si>
    <t>Realizar proyecto de mantenimiento para la  Cárcel Modelo Bucaramanga, el cual incluya dentro de su alcance de contratación el mantenimiento a la infraestructura sanitaria de patios.</t>
  </si>
  <si>
    <t>Realizar Visita al establecimiento de  Cárcel Modelo Bucaramanga  para verificar las áreas a fin de poder crear un proyecto de intervención y mantenimiento  a la infraestructura sanitaria en  los patios de los establecimientos .Realizar Formulación del Proyecto.Realizar la etapa precontractual.Realizar la etapa Contractual.Realizar la ejecución del proyecto.</t>
  </si>
  <si>
    <t>Contratar la adecuación de  los espacios con los que cuentan los establecimientos en busca de brindar mejores condiciones de intimidad y dignidad</t>
  </si>
  <si>
    <t>Realizar Visita a los establecimientos Pedregal  para verificar las áreas a fin de poder crear un proyecto de intervención y adecuación de espacios .Realizar Formulación del Proyecto.Realizar la etapa precontractual.Realizar la etapa Contractual.Realizar la ejecución del proyecto.</t>
  </si>
  <si>
    <t>Realizar Visita a los establecimientos Bella Vista  para verificar las áreas a fin de poder crear un proyecto de intervención y adecuación de espacios .Realizar Formulación del Proyecto.Realizar la etapa precontractual.Realizar la etapa Contractual.Realizar la ejecución del proyecto.</t>
  </si>
  <si>
    <t>Realizar Visita a los establecimientos Itagui  para verificar las áreas a fin de poder crear un proyecto de intervención y adecuación de espacios .Realizar Formulación del Proyecto.Realizar la etapa precontractual.Realizar la etapa Contractual.Realizar la ejecución del proyecto.</t>
  </si>
  <si>
    <t>Realizar proyecto de mantenimiento para el  EPAMCAS POPAYAN, el cual incluya dentro de su alcance de contratación el mantenimiento a la baterias sanitarias area de visitas conyugales</t>
  </si>
  <si>
    <t>Realizar Visita al establecimiento de  EPAMCAS POPAYAN  para verificar las áreas a fin de poder crear un proyecto de intervención y mantenimiento de espacios .Realizar Formulación del Proyecto.Realizar la etapa precontractual.Realizar la etapa Contractual.Realizar la ejecución del proyecto.</t>
  </si>
  <si>
    <t>Realizar Visita al establecimiento de EPMSC- Tierralta  para verificar las áreas a fin de poder crear un proyecto de intervención y adecuación de espacios .Realizar Formulación del Proyecto.Realizar la etapa precontractual.Realizar la etapa Contractual.Realizar la ejecución del proyecto.</t>
  </si>
  <si>
    <t>Realizar Visita al establecimiento de EMPSC Neiva para verificar las áreas a fin de poder crear un proyecto de intervención y adecuación de espacios .Realizar Formulación del Proyecto.Realizar la etapa precontractual.Realizar la etapa Contractual.Realizar la ejecución del proyecto</t>
  </si>
  <si>
    <t>Realizar Visita al establecimiento de EMPSC Garzon para verificar las áreas a fin de poder crear un proyecto de intervención y adecuación de espacios .Realizar Formulación del Proyecto.Realizar la etapa precontractual.Realizar la etapa Contractual.Realizar la ejecución del proyecto</t>
  </si>
  <si>
    <t>Realizar Visita al establecimiento de EMPSC La plata para verificar las áreas a fin de poder crear un proyecto de intervención y adecuación de espacios .Realizar Formulación del Proyecto.Realizar la etapa precontractual.Realizar la etapa Contractual.Realizar la ejecución del proyecto.</t>
  </si>
  <si>
    <t>Realizar Visita al establecimiento de EMPSC Pitalito para verificar las áreas a fin de poder crear un proyecto de intervención y adecuación de espacios .Realizar Formulación del Proyecto.Realizar la etapa precontractual.Realizar la etapa Contractual.Realizar la ejecución del proyecto.</t>
  </si>
  <si>
    <t>Realizar Visita al establecimiento de Cúcuta COCUCl para verificar las áreas a fin de poder crear un proyecto de intervención y adecuación de espacios .Realizar Formulación del Proyecto.Realizar la etapa precontractual.Realizar la etapa Contractual.Realizar la ejecución del proyecto.</t>
  </si>
  <si>
    <t>Realizar Visita al establecimiento de Ocaña para verificar las áreas a fin de poder crear un proyecto de intervención y adecuación de espacios .Realizar Formulación del Proyecto.Realizar la etapa precontractual.Realizar la etapa Contractual.Realizar la ejecución del proyecto</t>
  </si>
  <si>
    <t>Realizar Visita a el establecimientos de RM Pereira para verificar las áreas a fin de poder crear un proyecto de intervención y adecuación de espacios .Realizar Formulación del Proyecto.Realizar la etapa precontractual.Realizar la etapa Contractual.Realizar la ejecución del proyecto.</t>
  </si>
  <si>
    <t>Realizar Visita a el establecimientos de  EPMSC Santa Rosa de Cabal para verificar las áreas a fin de poder crear un proyecto de intervención y adecuación de espacios .Realizar Formulación del Proyecto.Realizar la etapa precontractual.Realizar la etapa Contractual.Realizar la ejecución del proyecto</t>
  </si>
  <si>
    <t>Realizar Visita a los establecimientos de EPMSC de Bucaramanga  para verificar las áreas a fin de poder crear un proyecto de intervención y adecuación de espacios .Realizar Formulación del Proyecto.Realizar la etapa precontractual.Realizar la etapa Contractual.Realizar la ejecución del proyecto</t>
  </si>
  <si>
    <t>Realizar Visita a los establecimientos de Barrancabermeja para verificar las áreas a fin de poder crear un proyecto de intervención y adecuación de espacios .Realizar Formulación del Proyecto.Realizar la etapa precontractual.Realizar la etapa Contractual.Realizar la ejecución del proyecto.</t>
  </si>
  <si>
    <t>1 2017</t>
  </si>
  <si>
    <t>3 2017</t>
  </si>
  <si>
    <t>4 2017</t>
  </si>
  <si>
    <t>5 2017</t>
  </si>
  <si>
    <t>7 2017</t>
  </si>
  <si>
    <t>8 2017</t>
  </si>
  <si>
    <t>10 2017</t>
  </si>
  <si>
    <t>15 2017</t>
  </si>
  <si>
    <t>16 2017</t>
  </si>
  <si>
    <t>17 2017</t>
  </si>
  <si>
    <t>19 2017</t>
  </si>
  <si>
    <t>23 2017</t>
  </si>
  <si>
    <t>42 2017</t>
  </si>
  <si>
    <t>44 2017</t>
  </si>
  <si>
    <t>45 2017</t>
  </si>
  <si>
    <t>51 2017</t>
  </si>
  <si>
    <t>52 2017</t>
  </si>
  <si>
    <t>53 2017</t>
  </si>
  <si>
    <t>54 2017</t>
  </si>
  <si>
    <t>55 2017</t>
  </si>
  <si>
    <t>57 2017</t>
  </si>
  <si>
    <t>58 2017</t>
  </si>
  <si>
    <t>59 2017</t>
  </si>
  <si>
    <t>61 2017</t>
  </si>
  <si>
    <t>62 2017</t>
  </si>
  <si>
    <t>63 2017</t>
  </si>
  <si>
    <t>64 2017</t>
  </si>
  <si>
    <t>67 2017</t>
  </si>
  <si>
    <t>Fortalecimiento del equipo tècnico de supervision .  Ajuste y adopciòn del manual al apoyo del servicio de alimentaciòn M4-S2-PR-03</t>
  </si>
  <si>
    <t xml:space="preserve">Fortalecimiento del equipo tècnico de supervision .  Ajuste y adopciòn del manual al apoyo del servicio de alimentaciòn M4-S2-PR-03.  Realizar conjuntamente con los comitentes vendedores un plan de mejoramiento con el fin que este cumpla con lo estipulado en las obligaciones adquiridas derivadas de la opraciòn </t>
  </si>
  <si>
    <t>Desarrollar conjuntamente con los comisionistas de bolsa el mecànismo por el cual se suministrara el servicio de alimentaciòn a la PPL recluida en EP donde los comitentes vendedores actualmente no prestan el servicio</t>
  </si>
  <si>
    <t>Elaboracion de Estudio de viabilidad de convenio interadministrativo de verificacion de muestras microbiologicas con entes de control.</t>
  </si>
  <si>
    <t>Intervenir sobre las las observaciones dadas por la supervisión e interventoría de alimentos respecto a los hallazgos relacionados con deterioro de infraestructura en el establecimiento</t>
  </si>
  <si>
    <t>Realizar seguimeinto (in situ) continuo a las obligaciones establecidas en la Ficha Tecnica de Negociacion</t>
  </si>
  <si>
    <t>Planificar  visitas de acompañamiento a la supervision de la operación de sumnistro de alimentos con el equipo interdisciplinario de los comisionistas de Bolsa _ Coragro Valores y COOBURSATIL</t>
  </si>
  <si>
    <t>Solicitar al Area de presupuesto de la UPSEC  la constancia de la modificacion de la liberacion de la Comision de los registros presupuestales para las dos vigencias (2017-2018)</t>
  </si>
  <si>
    <t>Realizar un análisis de las necesidades técnicas y operativas del SVE, teniendo en cuenta el costo de la etapa de transición tanto en el estudio de mercado como en los estudios previos y posteriormente dentro del contrato</t>
  </si>
  <si>
    <t>Especificar dentro del contrato las competencias para realizar modificació a las condiciones contractuales.</t>
  </si>
  <si>
    <t>Especificar claramente los los elementos que conforman el dispositivo electrónico de monitoreo</t>
  </si>
  <si>
    <t>Definir una cláusula contractual que establezca el tratamiento que de dará a los rendimientos financieron no solo en términos monetarios sino de oportunidad</t>
  </si>
  <si>
    <t>Definir una cláusula contractual que establezca explicitamente la duración del período de transición y el inicio del pago del servicio de monitoreo</t>
  </si>
  <si>
    <t>Realizar el proceso de selección de proveedor al interior de la Entidad para evitar los costos por concepto de comisión mercantil</t>
  </si>
  <si>
    <t>El expediente contractual debe contener la totalidad de los documentos y alinearse con la política documental de la entidad</t>
  </si>
  <si>
    <t>Definir una cláusula contractual que especifique el tratamiento de los rendimientos financieros</t>
  </si>
  <si>
    <t>Establecer el lugar de devolución de los dispositivos utilizados durante la ejecución del contrato</t>
  </si>
  <si>
    <t>Realizar un análisis de las necesidades para la prestación del servicio de vigilancia electrónica. Especificar claramente los los elementos que conforman el dispositivo electrónico de monitoreo</t>
  </si>
  <si>
    <t>En los estudios previos establecer los componentes del dispositivo que serán pagados durante la ejecución del contrato</t>
  </si>
  <si>
    <t>Establecer el apoyo interistitucional requerido durante la ejecución del contrato para la prestación del servicio de vigilancia electrónica</t>
  </si>
  <si>
    <t>Revisar la estadística de instalación y desinstalación de dispositivos de los procesos anteriores</t>
  </si>
  <si>
    <t>Redefinir el proceso de generación de alertas</t>
  </si>
  <si>
    <t>Establecer el protocolo de emergencias con el objeto de instruir al proveedor sobre estos casos</t>
  </si>
  <si>
    <t>Adelantar ante la Bolsa Mercantil de Colombia un proceso que permita requerir al proveedor para renegociar las condiciones pactadas para la prestación del servicio de vigilancia electrónica</t>
  </si>
  <si>
    <t>Solicitar a la Entidad competente que en conjunto con el INPEC haga constar la capacidad eléctrica del piso 9 en donde actualmente funciona el CERVI, para soportar su correcto funcionamiento leéctrico y su viabilidad de permanencia en ese lugar.</t>
  </si>
  <si>
    <t>Realizar análisis de necesidades de los BEACON para establecer en cuales casos se requiere y en cuales no</t>
  </si>
  <si>
    <t>Formular el procedimiento de instalación - Desinstalación de los dispositivos electrónicos y la competencia para su custodia</t>
  </si>
  <si>
    <t xml:space="preserve">Establecer un protocolo para la atención de alarmas </t>
  </si>
  <si>
    <t>Establecer un único canal para cada PPL en el cual úconverjan todas las alarmas  generadas, para garantizar que la atención no se duplique aunque sean eventos diferentes.</t>
  </si>
  <si>
    <t>Definir claramente los eventos en los cuales no se reconocerá el pago del servicio de monitoreo al proveedor</t>
  </si>
  <si>
    <t>Formular el plan de mantenimiento preventivo y correctivo, y asegurar  la operación de las plantas de tratamiento existentes en los ERON</t>
  </si>
  <si>
    <t>Consolidar una matriz de diagnóstico integral de necesidades para el mantenimiento preventivo y correctivo de los establecimientos del orden nacional, como insumo para la elaboración de los estudios previos de la intervención a contratar.</t>
  </si>
  <si>
    <t>Consolidar una matriz de diagnóstico integral de necesidades para el mantenimiento preventivo y correctivo de los establecimientos del orden nacional, como insumo para la elaboración de los estudios previos previos de la intervención a contratar.</t>
  </si>
  <si>
    <t>Programar los comites técnicos de operación mensuales para verificar la ejecución de los contrato que se encuentren en curso.</t>
  </si>
  <si>
    <t xml:space="preserve">Realizar la evaluación técnica del contrato que permita definir viabilidad de adelantar las acciones legales y contractuales que procedan </t>
  </si>
  <si>
    <t xml:space="preserve">Realizar la evaluación técnica sobre cada uno de los hallazgos comunicados por el ente de control a los contratos, que permita definir la viabilidad de adelantar las acciones legales y contractuales que procedan </t>
  </si>
  <si>
    <t>Revisar y actualizar los procedimientos existentes para  intervención del mantenimiento preventivo y correctivo de los ERON</t>
  </si>
  <si>
    <t xml:space="preserve"> Realizar la evaluación técnica de la obra objeto del contrato que permita definir viabilidad de adelantar las acciones legales y contractuales que procedan 
 Consolidar una matriz de diagnóstico integral de necesidades para el mantenimiento preventivo y correctivo de los establecimientos del orden nacional, como insumo para la elaboración de los estudios previos  de la intervención a contratar.</t>
  </si>
  <si>
    <t xml:space="preserve">Realizar la evaluación técnica de la obra objeto del contrato que permita definir viabilidad para adelantar las acciones legales y contractuales que procedan </t>
  </si>
  <si>
    <t>Verificar y actualizar el manual de supervisión de la entidad.</t>
  </si>
  <si>
    <t xml:space="preserve">Realizar la evaluación técnica de los contratos que permita definir la viabilidad de adelantar las acciones legales y contractuales que procedan </t>
  </si>
  <si>
    <t>Consolidar una matriz de diagnóstico integral de necesidades para el mantenimiento preventivo y correctivo de los establecimientos del orden nacional, como insumo para la elaboración de los estudios previos</t>
  </si>
  <si>
    <t>Adoptar el procedimiento  para la entrega  y recibo de obras tanto para construcción nueva como para mantenimiento, elaborado en conjunto con el INPEC. Atendiendo lo reglado en el Decreto 204 de 2016</t>
  </si>
  <si>
    <t>Consolidar una matriz de diagnóstico integral de necesidades para el mantenimiento preventivo y correctivo del establecimiento del orden nacional, como insumo para la elaboración de los estudios previos y actualizar los manuales de supervisión</t>
  </si>
  <si>
    <t>Continuar con el trámite de posible incumplimiento al interior de la entidad</t>
  </si>
  <si>
    <t xml:space="preserve">Revisar, analizar y ajustar el procedimiento M2-PR-03 Construcción de Establecimientos de Reclusión, para incluir la dotación estructural para establecimientos nuevos
</t>
  </si>
  <si>
    <t>Continuar y fortalecer el seguimiento a la ejecución del contrato interadministrativo a través del comité operativo establecido en el contrato</t>
  </si>
  <si>
    <t>Adelantar mesas de trabajo tendientes a modificar la forma de pago del contrato interadministrativo de manera que quede atada  al recibo y entrega efectiva de bienes y servicios contratados. Promover la discusión con FONADE respecto de la clausula octava del contrato interadministrativo, a la luz de la normatividad vigente aplicable al caso</t>
  </si>
  <si>
    <t>Realizar actividades de capacitación y socialización para el uso correcto del sistema de gestión de correspondencia.</t>
  </si>
  <si>
    <t>Establecer el cronograma de entrega de la información requerida para el desarrollo del componente del contrato interadministrativo y hacer seguimiento a su cumplimiento</t>
  </si>
  <si>
    <t>Reactivación del comité de coordinación de funciones, reglamentado en el Decreto 204/2016</t>
  </si>
  <si>
    <t>En virtud del Decreto 204/2016 implementar un procedimiento interno para la priorización de necesidades de los establecimientos del orden nacional
Formular el plan de mantenimiento preventivo y correctivo, y asegurar  la operación de las plantas de tratamiento existentes en los ERON</t>
  </si>
  <si>
    <t>Dar inicio a las acciones legales una vez conocido el fallo proferido por la Procuraduría General de la Nación
Revisión del instructivo de selección y verificación de hojas de vida, para contratación de servicios profesionales</t>
  </si>
  <si>
    <t>43 2017</t>
  </si>
  <si>
    <t>Deficiencias de seguimiento respecto a las comunicaciones  y exigencias de cumplimiento  de la ejecucuón contractual  de los numerales 30 y 31 de la FTN, lo que está ocasionando que la USPEC devuelva a los Vendedores las facturas por falta del requisito “pago de servicios públicos”. También incumpliendo el art 83 de la Ley 1474 de 2011</t>
  </si>
  <si>
    <t>Los hechos se presentan por falta de seguimiento y control al cumplimiento de las obligaciones contractuales por parte de los operadores del servicio de alimentación, en cumplimiento del artículo 83 de la Ley 1474 de 2011, así como incumplimiento en el artículo 4 de la Ley 80 de 1993</t>
  </si>
  <si>
    <t>Ausencia de controles en el suministro de alimentación para la PPL, y de un seguimiento preciso a las obligaciones de los contratistas del servicio de alimentación, lo que genera que estos internos no reciban en condiciones de calidad y oportunidad las raciones contratadas,  en cumplimiento del artículo 83 de la Ley 1474 de 2011. Incumplimiento del artículo 4 de la Ley 80 de 1993</t>
  </si>
  <si>
    <t xml:space="preserve">Ausencia de controles por parte de la USPEC y del Comisionista comprador en el suministro de alimentación para la PPL, y de un seguimiento oportuno al cumplimiento de las obligaciones por parte de los contratistas del servicio de alimentación. Incumpliendo el artículo 83 de la Ley 1474 de 2011. </t>
  </si>
  <si>
    <t>Deficiencias en la infraestructura del servicio de alimentación, a cargo de la USPEC de conformidad con el artículo 2.2.1.12.2.6 del Decreto 204 de 2016, afectando la prestación del servicio, pone en riesgo la salud de la PPL y deja expuesto al Establecimiento a imposición de sanciones por las autoridades sanitarias, por el incumplimiento de la normatividad del MSPS vigentes</t>
  </si>
  <si>
    <t>Ausencia de controles por parte de la USPEC y del Comisionista comprador en el suministro de alimentación para la PPL, y de seguimiento oportuno al cumplimiento de las obligaciones por parte de los contratistas del servicio de alimentación, lo que genera que estos internos no reciban en condiciones de calidad y oportunidad las raciones contratadas, incumpliendo art 83,Ley 1474 de 2011</t>
  </si>
  <si>
    <t>Esta situación evidencia deficiencias en la redacción de las cláusulas contractuales, lo cual afecta el seguimiento y supervisión de la USPEC al cumplimiento de las obligaciones, de conformidad con el artículo 4 de la Ley 80 de 1993 y 83 de la Ley 1474 de 2011, y a su vez dificulta la implementación de correctivos a la prestación del servicio de alimentación en tiempo real</t>
  </si>
  <si>
    <t xml:space="preserve">Debilidades de control interno, incumpliendo el artículo 2 de la Ley 87 de 1993 y del artículo 14 de la Ley 80  de 1993 y genera riesgo de pagos de sumas de dinero superiores a las pactadas. </t>
  </si>
  <si>
    <t>El mencionado pago contraría lo contenido en la Ficha Técnica de Negociación y del Producto, lo estipulado en el artículo 3.2.1.6 de la Circular Única de la BMC; el art 24,nuemral 5 de ley 80/1993</t>
  </si>
  <si>
    <t xml:space="preserve">Este hecho se enmarca en lo regulado por el numeral 1 del artículo 35 de la Ley 734 de 2002, </t>
  </si>
  <si>
    <t>Deficiencias en el seguimiento y cumplimiento de las obligaciones a cargo del contratista acordadas en la Ficha Técnica de Negociación</t>
  </si>
  <si>
    <t xml:space="preserve">Deficiencias en la atención de las labores de supervision, generando riesgos de pagos no autorizados en etapas de ejecuciòn de la operacion. </t>
  </si>
  <si>
    <t>Se vulneró el Artículo 2.2.1.12.1.4 del Decreto 204 de 2016 Principio de progresividad, debido a que ninguno de los soportes que evidencian el trámite contractual señalan las ventajas o mejor prestación del servicio en virtud de la selección del contratista por el mecanismo de Bolsa de Productos</t>
  </si>
  <si>
    <t>Deficiencias en la elaboración del presupuesto oficial, al no contar con soportes que respalden los valores con los cuales se realizó dicho presupuesto, incumpliendo el numeral 4 del artículo 2.2.1.1.2.1.1 del Decreto 1082 de 2015, ya que la entidad no cuenta con soportes para la elaboración del presupuesto oficial de este proceso</t>
  </si>
  <si>
    <t>Deficiencias en los mecanismos de control y en los procedimientos administrativos de la USPEC para coordinar y realizar estas actividades de manera conjunta con el INPEC, desestimando lo estipulado en los literales b), c), d) y f) del artículo 2º de la Ley 87 de 1.993</t>
  </si>
  <si>
    <t>Deficiencias en la construcción de los Estudios y documentos previos establecidos en el artículo 2.2.1.1.2.1.1 del Decreto 1082 de 2015 y de la redacción de la Ficha Técnica de Negociación y del Producto, incumpliendo lo contemplado en el literal c) del numeral 5 del artículo 24 de la Ley 80 de 1993</t>
  </si>
  <si>
    <t>Deficiencias en los mecanismos de control y seguimiento a la ejecución contractual, en los términos del artículo 4 de la Ley 80 de 1993 y 82, 83, y 84 de la Ley 1474 de 2011 a los contratos y proyectos que tienen su génesis en operaciones de Bolsa</t>
  </si>
  <si>
    <t>Falta de desarrollo del Convenio Marco No. 136, a través de convenios específicos que permitan a la Policía Nacional brindar el apoyo operativo y materializar las intenciones dispuestas en el documento suscrito. Por consiguiente también se afecta el principio de coordinación considerado en el artículo 6º de la Ley 489 de 1998, al igual que lo indicado en el artículo 5º</t>
  </si>
  <si>
    <t>Deficiencias en el cumplimiento de los principios de eficiencia y eficacia de la función administrativa, e inobserva lo estipulado en el artículo 3º de la Ley 489 de 1998</t>
  </si>
  <si>
    <t xml:space="preserve">Incumplimiento del requisito específico “… 1. DISPOSITIVOS PARA VIGILANCIA ELECTRÓNICA.  Material Robusto: Es aquel que permite a la correa del dispositivo GPS ser de difícil remoción; el objetivo es referenciar un material resistente, fuerte o firme que no permita el corte interno, sin que haya sido violentado por la PPL                        </t>
  </si>
  <si>
    <t>Los Establecimientos de Reclusión del INPEC funcionan las 24 horas del día los 7 días de la semana. De acuerdo a la Ficha Técnica de Producto, el contratista solo está obligado a un horario de operación desde las 07:00 a 17:00 horas de lunes a viernes.</t>
  </si>
  <si>
    <t>Deficiencias en la construcción de los estudios previos, en la identificación de riesgos y en no haber tenido en cuenta la capacidad operativa del INPEC para las actividades de instalación de dispositivos de monitoreo electrónico; también por los horarios definidos para la instalación de dispositivos donde no se contempló que existen PPL que tienen permiso laboral</t>
  </si>
  <si>
    <t>Deficiencias en el seguimiento a la ejecución de la Operación de Mercado No. 28075631, incumpliendo lo establecido en la Ficha Técnica de Negociación y en los artículos 4 de la Ley 80 de 1993 y 82, 83 y 84 de la Ley 1474 de 2011</t>
  </si>
  <si>
    <t xml:space="preserve">Deficiencias en los mecanismos de control a la ejecución contractual, a las condiciones técnicas de ejecución contractual y a los requisitos funcionales transmitidos al contratista para la prestación del servicio sin que guarde relación con la justificación documentada inicialmente presentada por el INPEC. Así mismo por subutilización de la información consignada en el SISIPEC  </t>
  </si>
  <si>
    <t>Deficiencias en la aplicación de lo estipulado en el literal f) del artículo 2º de la Ley 87 de 1993. Genera riesgo de pérdida y pago de los dispositivos de monitoreo electrónico con cargo a los recursos presupuestados para monitoreo y vigilancia electrónica de las PPL, acorde con lo consignado en las Fichas</t>
  </si>
  <si>
    <t xml:space="preserve">Deficiencias en el seguimiento a la ejecución del proyecto que tienen su origen en debilidades en la coordinación entre INPEC, USPEC y Ministerio de Justicia y del Derecho que afectan directamente la eficiencia en el gasto público y los objetivos propuestos para el proyecto de vigilancia electrónica a la población privada de la libertad con medida extramural por decisión judicial </t>
  </si>
  <si>
    <t xml:space="preserve">Incumplimiento de una actividad misional a cargo de la USPEC, se generó por la ausencia de coordinación entre las entidades involucradas, y además de generar afectaciones al entorno que rodea al EPC Yopal, generó el pago de una sanción pecuniaria al Tesoro Nacional.  </t>
  </si>
  <si>
    <t>Falta de aplicación  del Decreto 1082 de 2015, toda vez que los estudios y documentos previos que sirvieron de soporte para elaborar los pliegos de condiciones del contrato No. 317 de 2015, no identificaron las necesidades particulares del  EPMSC Acacias, al omitir que este no requería dicho servicio, por cuanto se encontraba conectado a la red  –ESPA ESP.</t>
  </si>
  <si>
    <t>Deficiencias de planeación de la USPEC, al no prever la continuidad de la operación, mantenimiento y funcionamiento de las plantas de tratamiento de aguas residuales dentro de los establecimientos que no cuentan con servicio de alcantarillado, lo cual genera incumplimiento a la normatividad y riesgo de ser sancionados por las autoridades ambientales.</t>
  </si>
  <si>
    <t xml:space="preserve">Esta situación se presentó por falta de aplicación del numeral 2 del art 2.2.1.1.2.1.1. Estudios y documentos previos del Decreto 1082 de 2015, en el sentido que en los estudios y documentos previos que sirvieron de soporte para elaborar el proyecto de pliegos, los pliegos de condiciones, y el contrato No. 323/2015 de 2015,, no incluyeron las especificaciones del servicio a suplir </t>
  </si>
  <si>
    <t>En respuesta enviada por FONADE  la USPEC no entregó antes del 30 de Junio de 2017 los documentos soporte y estudios requeridos para la contratación de dichos servicios, incumpliendo la obligación contemplada en el contrato  interadministrativo 216144-2016. Con este hecho se incumplió lo establecido en el artículo 2.2.1.1.2.1.1 del Decreto 1082 de 2015</t>
  </si>
  <si>
    <t>Debilidades del Supervisor de la USPEC, quien avaló y recibió a satisfacción una actividad de obra que no fue ejecutada y por parte del Ordenador del Gasto quien a la fecha no ha llamado al Contratista a subsanar las situaciones mencionadas; contravienen los art 4,23,25,26 Ley 80/1993, y los art 44,45,82,83,84 Ley 1474/2011, afectando los interés de la Entidad- art 6 de la Ley 610/2000</t>
  </si>
  <si>
    <t>La situación expuesta contraría el deber de la entidad contratante de obrar de manera planificada, metodológica, bajo principios técnicos, para que los recursos que administra sean optimizados y alcancen su mayor rendimiento, principio consagrado en el artículo 209 de la C.P.C y artículo 87 de la Ley 1474 de 2011, por lo que la presente observación tiene alcance disciplinario.</t>
  </si>
  <si>
    <t>Debilidades del Supervisor de USPEC, quien avaló y recibió a satisfacción una actividad de obra que no fue ejecutada y por parte del Ordenador del Gasto quien a la fecha no ha llamado al Contratista a subsanar las situaciones, contravienen los art 4, 23, 25 y 26-Ley 80 de 1993,por posible detrimento causado al erario como consecuencia de una gestión antieconómica</t>
  </si>
  <si>
    <t>Deficiencias de seguimiento a la ejecución contractual y en la exigencia al contratista del cumplimiento de sus obligaciones en términos de calidad y oportunidad. De igual manera, a la fecha no se han subsanado los hechos descritos, contraviniendo el principio de coordinación de que trata el Artículo 2.2.1.12.1.2 Decreto 204 de 2016.</t>
  </si>
  <si>
    <t>Deficiencias de seguimiento a la ejecución contractual y en la exigencia al contratista del cumplimiento de sus obligaciones en términos de calidad y oportunidad. De igual manera, a la fecha no se ha subsanado el hecho descrito, contraviniendo el principio de coordinación de que trata el Artículo 2.2.1.12.1.2 Decreto 204 de 2016.</t>
  </si>
  <si>
    <t>Debilidades de los Supervisores y Directores de Gestión Contractual de la USPEC;  debilidades del Director de Gestión Contractual y de los ordenadores del gasto</t>
  </si>
  <si>
    <t>Deficiencias de Supervisión de conformidad con el artículo 4 de la Ley 80 de 1993 y los artículos 82, 83 y 84 de la Ley 1474 de 2011</t>
  </si>
  <si>
    <t>Falta de planeación y control frente a las actuaciones de la USPEC y el INPEC, por la inoperancia del Comité de Coordinación que tratan los artículos 2.2.1.12.3.1 del Decreto 204 de 2016. Debilidades en la Supervisión de la USPEC y FONDECUN. La USPEC no ha conminado a FONDECUN y este a su Contratista para realizar los trabajos de postventa ni ha hecho efectivas las pólizas del contrato</t>
  </si>
  <si>
    <t xml:space="preserve">Debilidades de la Interventoría Contratada por la USPEC (Contrato de Interventoría No. 295 de 2015),  quien recibió a satisfacción las redes que no funcionan y que no corresponden a las especificaciones pagadas por la USPEC, y debilidades de los supervisores de la USPEC y de los ordenadores del Gasto. La USPEC no entregó oportunamente los diseños de las redes </t>
  </si>
  <si>
    <t>Deficiencias de planeación porque la USPEC no analizó ni verificó los requisitos legales que debía cumplir el contratista, no realizó la identificación de ítems y el respectivo presupuesto para realizar el mantenimiento y la priorización de actividades de mantenimiento realizadas por la USPEC para la vigencia 2014 en el COMEB Bogotá, no refleja las solicitudes planteadas  por el INPEC</t>
  </si>
  <si>
    <t>Deficiencias en la supervisión técnica durante la ejecución del contrato, por cuanto permitieron el recibo de obras sin el cumplimiento de las especificaciones contractuales y/o normativas exigidas</t>
  </si>
  <si>
    <t>Deficiencias en la supervisión técnica durante la ejecución del contrato</t>
  </si>
  <si>
    <t>Debilidades de supervisión, en cumplimiento de los artículos 4 de la ley 80 de 1993 y 83 de la ley 1474 de 2011</t>
  </si>
  <si>
    <t>Deficiencia  de los principios de planeación, eficiencia, oportunidad establecidos en el artículo 87 de la ley 1474 de 2011, en el artículo 20 del decreto 1510 de 2013, y consagrados en el Artículo 3º de la ley 489 de 1998 y en el Artículo 209 de la Constitución Política de Colombia</t>
  </si>
  <si>
    <t>Incumplimiento a disposiciones legales (El inciso cuarto del artículo 60 de la Ley 80 de 1993) y genera riesgo de no contar con respaldo de las obligaciones que surjan en el proceso de liquidación</t>
  </si>
  <si>
    <t>Incumplimiento de lo establecido en el artículo 4 del numeral 5 del Decreto 4150 de 2011, los numerales 6, 7 y 11 a 14 del artículo 25 y del numeral 3 del artículo 26 de la Ley 80 de 1993. Así como el principio de planeación, reconocido como vinculante  por el Consejo de Estado, afectando el cumplimiento de la sentencia T-762 de 2015</t>
  </si>
  <si>
    <t xml:space="preserve">Demora en la estructuración de nuevos proyectos de infraestructura e incapacidad de la USPEC para desarrollar de manera ágil proyectos de mejora y construcción de nuevos cupos, deficiencia que no permitió el cumplimiento misional de USPEC, según art 4,Decreto 4150 de 2011, ni lo ordenado en la sentencia T 762 de 2015, agravándose el 55% de hacinamiento en los establecimientos </t>
  </si>
  <si>
    <t>Inobservancia de la norma aplicable</t>
  </si>
  <si>
    <t>Incumplimiento de las funciones de supervisión establecidas en el literal k del parágrafo primero de la cláusula décima del contrato 216144 de 2016; así como del  Articulo 3 y el literal d, Art. 5 del  decreto 2609  de 2012, así como el literal e) del Artículo 2 de la ley 87 de 1993,  y ponen en riesgo el control de la entidad sobre la oportuna y adecuada ejecución del contrato</t>
  </si>
  <si>
    <t>Deficiencias de planeación por parte de la USPEC, que han ocasionado considerables retrasos en la ejecución del proyecto, vulnerando los principios de economía, eficiencia, y celeridad, consagrados en el Artículo  3º  de la ley 489 de 1998 y en el Artículo 209 de la Constitución Política de Colombia</t>
  </si>
  <si>
    <t xml:space="preserve">Falta de coordinaciòn entre las entidades integrantes del Comitè </t>
  </si>
  <si>
    <t xml:space="preserve">Incumplimiento del deber misional de la USPEC, así como la inoperancia del Comité de Coordinación; deberes  consagrados en el Decreto 4150 de 2011, la Ley 1709 de 2014 y el Decreto 204 de 2016 </t>
  </si>
  <si>
    <t>Ausencia de controles en la selecciòn del personal que apoya la gestiòn de la USPEC</t>
  </si>
  <si>
    <t>Según oficio E-2017-009491 se confirma la fecha de inicio de obras de infraestructura en agosto del 2017, pero al 20 de octubre de 2017, no han dado inicio a la construcción ni explicación alguna por el incumplimiento.  El Artículo 66 de la Ley 1709 de 2014, la USPEC es la responsable de la infraestructura de la atención primaria e inicial  de urgencia en los ERONES.</t>
  </si>
  <si>
    <t>Adecuación de áreas de aislamiento sanitario colectivo en La Paz, EPMSC Medellín y Palmira. En Medellín COPED y Jamundí</t>
  </si>
  <si>
    <t>Debilidades en el cumplimiento de lo dispuesto en el artículo 5º del Decreto 4150 de 2011, en concordancia con lo dispuesto en el artículo 7º del Decreto 1142 de 2016, afectando la atención directa del servicio de salud a los internos en la UPA adicionalmente, poniendo en riesgo la salud y la vida</t>
  </si>
  <si>
    <t>Mantenimiento preventivo y correctivo de los ascensores de Picota y Bello (incluye repuestos)</t>
  </si>
  <si>
    <t>Según lo establecido en el artículo 66 de la Ley 1709 de 2014, la USPEC es la responsable de la adecuación de la infraestructura de las unidades de atención primaria y de atención inicial de urgencias de los ERONES en los que se preste atención intramural, obligación que está siendo incumplida, como se evidenció en las visitas adelantadas en los diferentes establecimientos</t>
  </si>
  <si>
    <t>Construcción del área de aislamiento y consultorio médico</t>
  </si>
  <si>
    <t>Adecuación del área de aislamiento y mantenimiento del área de sanidad.</t>
  </si>
  <si>
    <t>Habilitación del área de aislamiento y mantenimiento del área de sanidad</t>
  </si>
  <si>
    <t>Adecuación y mantenimiento del área de sanidad.</t>
  </si>
  <si>
    <t>Puesta en funcionamiento del área de sanidad nueva</t>
  </si>
  <si>
    <t>1.  Realización de diagnóstico técnico en Barrancabermeja.  2.  Adecuación y mantenimiento del área de sanidad</t>
  </si>
  <si>
    <t>Falta de operativización del modelo de salud, lo cual priva a la PPL de contar con  las condiciones de atención definidas en el Modelo de salud adoptado, que pretende unificar criterios, procedimientos y conceptos para contribuir a mejorar la oportunidad y calidad de respuesta a la prestación del servicio de salud</t>
  </si>
  <si>
    <t>Actualización y perfeccionamiento del Esquema de Operativización del Modelo de Atención en Salud, del que se deriva el pliego de condiciones para la contratación de la implementación del Modelo.</t>
  </si>
  <si>
    <t xml:space="preserve">No ha sido posible materializar la contratación de un operador que implemente y operativice el Modelo de Atención en Salud de las PPL adoptado a través de las Resoluciones 5259 de 2015 y 3595 de 2016 proferidas por el Ministerio de Salud </t>
  </si>
  <si>
    <t>Elaboración de un Plan de Implementación para contratar la ejecución del Modelo, sobre el Esquema actualizado.</t>
  </si>
  <si>
    <t>Incumplimiento de las funciones asignadas al Consejo según el parágrafo 4 del Artículo 66 de la Ley 1709 de 2014, de determinar las políticas generales de administración e inversión de los recursos del fondo, velando siempre por su seguridad adecuado manejo y óptimo rendimiento y velar por el cumplimiento y correcto desarrollo de los objetivos del Fondo</t>
  </si>
  <si>
    <t>Actualizar el Reglamento del Consejo Directivo, para incluir la actividad de seguimiento y evaluación de las instrucciones y decisiones tomadas en el Consejo Directivo del FNS.</t>
  </si>
  <si>
    <t>Inaplicación de los mecanismos de control que no permitieron tomar las acciones correctivas para su replanteamiento, generando incumplimiento de lo programado en detrimento de su función, según ley 1709 de 2014, Decreto 2245 de 2015 y Resoluciones Nos 5159 de 2015 y 3595 de 2016  y genera dificultad para evaluar la oportunidad y calidad de la prestación de los servicios de salud</t>
  </si>
  <si>
    <t>implementar el esquema de coordinación interinstitucional INPEC-USPEC en Salud: Consejo Directivo, Comité Fiduciario, Comité de coordinación y mesas técnicas.</t>
  </si>
  <si>
    <t>Deficiencias en las herramientas de seguimiento y control como instrumento gerencial, que al no estar legalizadas y elevadas a actas y acuerdos las decisiones y recomendaciones tomadas limitan su implementación y certeza de los lineamientos establecidos, como por ejemplo la realización de auditorías médicas y de calidad aprobadas mediante acuerdo y no realizadas aun</t>
  </si>
  <si>
    <t>Implementar el esquema de coordinación interinstitucional, en el Consejo Directivo,</t>
  </si>
  <si>
    <t>Formalizar y consolidar  las Actas y Acuerdos de Consejo Directivo de conformidad con los lineamientos de gestión documental de la Entidad.</t>
  </si>
  <si>
    <t xml:space="preserve">Falta de seguimiento y control por parte del contratante USPEC, pues permitió el perfeccionamiento y ejecución de un contrato frente al cual no se han presentado todas las garantías solicitadas   </t>
  </si>
  <si>
    <t>Aportar la certificación donde conste si el Fondo Nacional de Salud, ha adquirido bienes durante la ejecución del contrato de fiducia mercantil 331 de 2016.</t>
  </si>
  <si>
    <t>Falta de seguimiento y supervisión a los contratos, puesto que de haberse efectuado no se hubiese incurrido en esta falencia</t>
  </si>
  <si>
    <t xml:space="preserve">Requerir al consorcio: 1.  Revisión y ajuste del procedimiento de contratación establecido.
2.Adelantar etapa precontractual para la contratación de supervisión de los contratos derivados
</t>
  </si>
  <si>
    <t>Falta de planeación en el pedido de los medicamentos afectando los principios de la contratación pública conforme a lo establecido en los numerales 2.3, 3.5 y 3.6 del Manual de Contratación del Consorcio</t>
  </si>
  <si>
    <t>1. Requerir al Consorcio el fortalecimiento del proceso de distribución, almacenamiento y dispensación de medicamentos a los ERON. 2. Supervisar el fortalecimiento del proceso de distribución, almacenamiento y dispensación de medicamentos a los ERON.</t>
  </si>
  <si>
    <t xml:space="preserve">El Consorcio Fondo de Atención en Salud PPL 2017, está asumiendo las obligaciones del Consorcio Fondo de Atención en Salud PPL 2015, con el riesgo que ante incumplimientos por parte de los contratistas, el Consorcio 2017 no pueda ejercer las acciones contractuales ni judiciales requeridas </t>
  </si>
  <si>
    <t>Requerir al Consorcio, la cesión  de derechos y obligaciones del Consorcio PPL 2015 al Consorcio PPL 2017 conforme a los términos del contrato de Fiducia Mercantil.</t>
  </si>
  <si>
    <t>Falta de seguimiento al contrato derivado por parte de los Consorcios Fondo de Atención en Salud PPL 2015 y 2017, lo que permitió que se adicionara el contrato en las condiciones ya expuestas</t>
  </si>
  <si>
    <t>Requerimiento al Consorcio de: 1. Revisión y ajuste del procedimiento de contratación establecido por el Consorcio, para la contratación derivada.
2. Elaboración de Fe de Erratas aclarando el número del contrato en el Otrosí.
3. Adelantar etapa precontractual para la contratación de supervisión de los contratos derivados</t>
  </si>
  <si>
    <t>Falta de depuración de las bases de datos de la PPL intramural, lo que hace que se entreguen medicamentos a personas que no tienen derecho por estar en prisión domiciliaria</t>
  </si>
  <si>
    <t>Actualización de los Manuales Técnico Administrativos para incluir un procedimiento en estos casos, conforme avance de la Acción de Mejora del INPEC para este hallazgo.</t>
  </si>
  <si>
    <t>Realizar la transferencia de los recursos a ADRES, conforme las cuentas de cobro radicadas en la USPEC.</t>
  </si>
  <si>
    <t>Incumplimiento de la normatividad que regula el acuerdo de voluntades y debilidades en el ejercicio de una pronta y oportuna actividad de supervisión y la situación en comento afecta los principios de la contratación pública</t>
  </si>
  <si>
    <t>Lo expuesto denota inaplicación de los numerales 10, 11 y 12 del Manual de Contratación del Consorcio            y afecta los principios de la contratación pública conforme a lo establecido en los numerales 2.3, 3.5 y 3.6 del Manual de Contratación del Consorcio</t>
  </si>
  <si>
    <t>Desconocimiento del Articulo 1602 del C.C. art. 209 de la Constitución Nacional,  artículos 65 y 66  de la Ley 1709 de 2014. Adicionalmente, contrario a lo establecido en el Manual de Contratación del consorcio, numeral 11 determina la función de la supervisión y la designación de conformidad con la modalidad denominada de otros contratos, será definida por el Comité Fiduciario</t>
  </si>
  <si>
    <t xml:space="preserve">Desorden y falta de oportuno seguimiento a la actividad contractual, lo que no permite establecer con plena certeza el estado de la contratación realizada, desconociéndose principios básicos de la administración pública conforme lo consagra el artículo 209 de la Constitución Nacional, acogidos y consagrados en el Manual de Contratación del Consorcio </t>
  </si>
  <si>
    <t>Requerir al Consorcio: 1. la intervención del archivo, informando la metodología del archivo general de la Nación que deberá aplicar.
2. Adelantar etapa precontractual para la contratación de supervisión de los contratos derivados</t>
  </si>
  <si>
    <t xml:space="preserve">Los espacios para la organización y manejo de medicamentos no son suficientes y adecuados para desarrollar una gestión administrativa y una información de medicamentos adecuada </t>
  </si>
  <si>
    <t xml:space="preserve">Realización de un diagnóstico, para establecer a cuántos de los ERON que no cuentan con área específica para dispensación de medicamentos,  requieren adecuaciones de infraestructura y/o muebles, según generación. </t>
  </si>
  <si>
    <t>Parámetros establecidos por el Archivo General de la Nación consagrado en el acuerdo 07 de 1994 y Resolución 1995 de 1999, del Ministerio de Salud por el cual se establecen las normas para el manejo de las historias clínicas</t>
  </si>
  <si>
    <t>Formulación de un plan integral de intervención en gestión documental para historias clínicas</t>
  </si>
  <si>
    <t>El Consorcio no está contratando al personal con la competencia necesaria pues para suplir el personal de farmacia se están empleando auxiliares de enfermería y no como mínimo un auxiliar de servicios farmacéuticos, lo mismo sucede con el manejo de archivos de historias clínicas que están siendo manejados por auxiliares de enfermería</t>
  </si>
  <si>
    <t>1. Análisis de la necesidad por ERON, 2. Re querir al Consorcio la contratación del personal de salud intramural: (aprobado por Consejo Directivo en sesión tercera de 2016). 3 Requerir al Consorcio la Contratación de la operación logística de medicamentos que incluye el personal de farmacia.</t>
  </si>
  <si>
    <t xml:space="preserve">El Consorcio de Atención en Salud ha celebrado contratos con diferentes IPS a nivel nacional pero en su ejecución y supervisión se han presentado deficiencias en los lineamientos y mecanismos de seguimiento para la contratación de la Red Prestadora de salud que garantice la calidad y oportunidad en la atención con el fin de ofrecer una respuesta adecuada las necesidades de la población </t>
  </si>
  <si>
    <t>1. Instruir al Consorcio para que se direccione al Contact Center en la generación de autorizaciones por ERON que solicita el servicio. 2. Verificar el criterio de georreferenciación en la contratación de red externa, a cargo del Consorcio. 3. Aportar contrato con Vivir SAS e Idime Cúcuta.</t>
  </si>
  <si>
    <t xml:space="preserve">Deficiencias en la atención del servicio con relación a las órdenes de servicios extramurales tales como generación de órdenes, entrega de autorizaciones y solicitud de citas a través del Call Center </t>
  </si>
  <si>
    <t>Instruir al Consorcio para que se direccione al Contact Center en la generación de autorizaciones por ERON que solicita el servicio. Verificar el criterio de georreferenciación en la contratación de red externa, a cargo del Consorcio.</t>
  </si>
  <si>
    <t>Incumplimiento de la obligación establecida en el artículo 2.2.1.11.4.2.2. Atención Intramural del Decreto 1069 de 2015, que establece que la misma se llevará a cabo con las prestaciones de carácter integral en medicina general y especialidades básicas.  La falta de estas especialidades y servicios básicos, también impacta en la eficiencia en el manejo de los recursos</t>
  </si>
  <si>
    <t>No hay un estudio que describa factores como el análisis de la infraestructura de red, organización de telemedicina y tecnología que pueda ser soportada por este tipo de red, evaluación del recurso humano referente a los conocimientos de herramientas de tecnología información y comunicación y que incluya una metodología a aplicar que permita la factibilidad de un sistema</t>
  </si>
  <si>
    <t xml:space="preserve">Diagnóstico integral de condiciones básicas para implementar telemedicina en los ERON. </t>
  </si>
  <si>
    <t>Ineficiencia por parte de la  USPEC, quien se encargaría de contratar el mantenimiento de los equipos biomédicos que lo requieran y adquirir los nuevos, en detrimento de la prestación integral y oportuna de los servicios de salud y a su vez incremento en el índice de tutelas por deficiencias en el servicio de prestación de salud de las PPL</t>
  </si>
  <si>
    <t>En el marco del contrato interadministrativo No. 216144 de 2016, Adición No. 002 de 2016, realizar el diagnostico y ejecución del plan mantenimiento correctivo / preventivo de equipos biomédicos a nivel Nacional.</t>
  </si>
  <si>
    <t xml:space="preserve">No se cuenta  con las herramientas de evaluación, seguimiento y control como instrumento gerencial para el cumplimiento eficiente de la atención de salud para las PPL en los diferentes Establecimientos Carcelarios  </t>
  </si>
  <si>
    <t>Estructurar y ejecutar el Plan de Auditoría de Calidad.</t>
  </si>
  <si>
    <t>Incumplimiento del  art. 105 Ley 65 de 1993 modificado por el art. 66  Ley 1709 de 2014, pues en este se habla de que el modelo de atención en salud debe ser especial, integral, diferenciado y con perspectiva de género para la PPL, incluida la que se encuentra en prisión domiciliaria, sin hacer distinción entre la PPL que se encuentra a cargo del INPEC, y la que no</t>
  </si>
  <si>
    <t>Propuesta de Otrosí al contrato de fiducia mercantil, para incluir los Centros de Reclusión Militar avalados por el INPEC.</t>
  </si>
  <si>
    <t>Solicitar concepto al ministerio de Justicia, para establecer las acciones directas por el INPEC y la USPEC.</t>
  </si>
  <si>
    <t xml:space="preserve">No se cuenta con información actualizada, veraz y oportuna para el mejoramiento de la atención a esta población, desconociendo lo establecido en el Artículo 8º del Decreto 1142 de 2016 que modifico al artículo 2.2.1.11.3.3., del Decreto 1069 de 2015; debido a que la entidad encargada de suministrar la necesidad no lo ha hecho aún     </t>
  </si>
  <si>
    <t>Requerir al Consorcio: 1. Realizar el proceso precontractual para el sistema de información de registros clínicos y asistenciales compatible con el SISIPEC. 2. Implementación del sistema de información. 3. Seguimiento a la implementación del sistema de información, conjuntamente con el INPEC.</t>
  </si>
  <si>
    <t>Lo anterior denota inobservancia de lo determinado en el numeral 5o anexo técnico del Contrato N° 59940-1072-2016, denominado Auditoría Técnica, Administrativa y Financiera a las cuenta medicas de la Red de Prestadores,  y el numeral 9o Resolución de Inquietudes Técnicas y una desviación de lo establecido en el Anexo N° 1 del Manual Operativo FNSPPL</t>
  </si>
  <si>
    <t xml:space="preserve">Requerir al consorcio: 1.  Revisión y ajuste del procedimiento de contratación establecido.2.Adelantar etapa precontractual para la contratación de supervisión de los contratos derivados
</t>
  </si>
  <si>
    <t xml:space="preserve">Inobservancia al Decreto 2496 de 2015, en lo relacionado con la revelación toda vez que impide que se conozca la realidad de los hechos y operaciones de relevancia de los Estados Financieros, CIRCULAR  EXTERNA  029  DE 2002  Instrucciones contables relativas a los consorcios y a las uniones temporales. Acuerdo No. 2 de 2016 del Consejo Directivo, numeral 3.1 Indiciadores financieros </t>
  </si>
  <si>
    <t>1. Estructurar e implementar un Modelo de Auditoría Contable y Revisoría Fiscal para los estados e indicadores financieros del Consorcio FAS PPL 2017. 2. Requerir al Consorcio la presentación del balance general con estado de resultados, para cada vigencia de ejecución.</t>
  </si>
  <si>
    <t>1. Estructurar e implementar un Modelo de Auditoría Contable y Revisoría Fiscal para los estados e indicadores financieros del Consorcio FAS PPL 2017. 2. Requerir al Consorcio la presentación de las notas financieras con el detalle requerido, para cada vigencia.</t>
  </si>
  <si>
    <t>Analizar y resolver la diferencia, en los pagos realizados al Contrato 363 de 2015, durante sus 12 meses de ejecución.</t>
  </si>
  <si>
    <t>(1) Aportar las actas y acuerdos del Consejo Directivo, donde se autoricen las adiciones al contrato 363 de 2015. (2) Aporta Acta y/o Acuerdo de Consejo Directivo, donde se justifica el valor comisión fiduciaria contrato 331 de 2016.</t>
  </si>
  <si>
    <t>Matriz de riesgos y presentación de oferta de servicios con incremento de la comisión fiduciaria</t>
  </si>
  <si>
    <t>1. Instruir al Consorcio adelantar la  Operación Logística  dispensación y suministro de medicamentos. 2. Requerir al Consorcio la recolección de medicamentos vencidos o devueltos. 3. Requerir al Consorcio los soportes de las entregas de los medicamentos según cada pedido 4. Adelantar contratación  de la auditoria de calidad y concurrencia .</t>
  </si>
  <si>
    <t>Incumplimiento del Art. 1 del Decreto 1142 de julio 2016, y el artículo 2 de la Resolución 5159 de 2015 que determina el Modelo de Atención en Salud para la Población Privada de la Libertad, así mismo,  en incumplimiento de las funciones del Fondo Nacional de Salud para las Personas Privadas de la Libertad, establecidas en el numeral 4 del parágrafo 2 del Art. 66 de la Ley 1709 de 2014</t>
  </si>
  <si>
    <t>Actualización de los Manuales Técnico Administrativos para incluir un procedimiento en estos casos.</t>
  </si>
  <si>
    <t xml:space="preserve">No obstante, existir evidencia de devolución de medicamentos por no ser estos suministrados a la PPL beneficiaria del Programa VIH-SIDA, en el contrato no existe un mecanismo para modificar el valor reconocido paciente/mes, en estos casos, teniendo en cuenta que en la prestación se entiende incluido el suministro de medicamentos   </t>
  </si>
  <si>
    <t>1. Actualización de los Manuales Técnico Administrativos para incluir un procedimiento en estos casos. 2. Requerir al Consorcio el aporte de los soportes de cambio, novedad y entrega de medicamentos a pacientes con VIH.</t>
  </si>
  <si>
    <t xml:space="preserve">En virtud de lo establecido en el Decreto 2245 de 2015, Art. 2.2.1.11.2.4  “Estimación del costo anual de los servicios. La USPEC elaborará anualmente el anteproyecto de presupuesto, con base en el cual el Consejo Directivo del Fondo Nacional de Salud las Personas Privadas la Libertad elevará la solicitud asignación al Ministerio de Hacienda y Crédito Público, con destino al FNSPPL </t>
  </si>
  <si>
    <t>Elaborar y ejecutar un Modelo de programación presupuestal, con base en los resultados de la auditoría contable y financiero, y las estadísticas de la prestación de servicios de salud de vigencias anteriores, además del estudio del esquema de operativización.</t>
  </si>
  <si>
    <t>Incumplimiento al Parágrafo primero del Artículo 66 de la Ley 1709 de 2014</t>
  </si>
  <si>
    <t>Los recursos mencionados, tenían una destinación específica como lo es para la atención en salud de las personas privadas de la libertad, y las normas que regulan su uso no consagro la posibilidad de ser invertidos en contratos interadministrativos para ejecutar objetos no consagrados en la reglamentación aludida</t>
  </si>
  <si>
    <t>Inobservancia de las funciones del Consejo Directivo del FNSPPL en: Determinar la destinación de los recursos y el orden de prioridad conforme al cual serán atendidos las prestaciones en materia de salud frente a la disponibilidad financiera del Fondo y revisar el Presupuesto de ingresos y gastos del Fondo y remitirlo al Gobierno Nacional para adelantar el trámite de su aprobación</t>
  </si>
  <si>
    <t>Requerir al Consorcio como administrador de los recursos, aportar los soportes de la distribución presupuestal de adición recursos 2016. Construcción de Matriz de riesgos y respectivo plan de choque para la distribución presupuestal por vigencia.</t>
  </si>
  <si>
    <t xml:space="preserve">Inobservancia de Normas de Contabilidad y de Información Financiera aceptadas en Colombia (NCIF), principios de Revelación El no reconocimiento de estas obligaciones, constituye un riesgo de no contar con los recursos financieros necesarios para atender las obligaciones derivadas de los fallos judiciales. </t>
  </si>
  <si>
    <t>Estructurar e implementar un Modelo de Auditoría Contable y Revisoría Fiscal para los estados e indicadores financieros del Consorcio FAS PPL 2017.</t>
  </si>
  <si>
    <t xml:space="preserve">Incumplimiento de las Normas de Contabilidad y de Información Financiera aceptadas en Colombia, en razón a las inconsistencias en los registros de los hechos financieros y económicos de la entidad, y  debilidades de seguimiento y control en el área de cobranzas - División Financiera con el fin de establecer la existencia real de derechos a favor de la Entidad  </t>
  </si>
  <si>
    <t>1. Estructurar e implementar un Modelo de Auditoría Contable y Revisoría Fiscal para los estados e indicadores financieros del Consorcio FAS PPL 2017. 2. Requerir al Consorcio el aporte de la Circularización de IPS.</t>
  </si>
  <si>
    <t>1. Estructurar e implementar un Modelo de Auditoría Contable y Revisoría Fiscal para los estados e indicadores financieros del Consorcio FAS PPL 2017. 2. Requerir al Consorcio para la presentación del procedimiento del pago previo en el proceso de la radicación y auditoria de las cuentas médicas por servicios de salud prestados a la PPL.</t>
  </si>
  <si>
    <t>H 18 Hacinamiento COIBA: El Complejo Penitenciario y Carcelario de Ibagué- COIBA durante la vigencia 2016, a pesar de tener una capacidad de 4600 cupos presentó una cobertura real en promedio de 5354, lo que significó una sobrepoblación de 754 internos, que equivale al 16.4% con relación a su capacidad</t>
  </si>
  <si>
    <t xml:space="preserve">exigir cumplimiento clausulas contractuales </t>
  </si>
  <si>
    <t>adelantar los procesos de contrataciòn que sean necesarios para adecuar los espeacioa de descanso en los establecimientos de la Modelo y el Bosque Barranquilla, Andes, LaDorada y la Paz</t>
  </si>
  <si>
    <t xml:space="preserve">Establecer directrices para la verificaciòn del cumplimiento del servicio de alimentaciòn e incluirlo en los pliegos de condiciones de futuras contrataciones. Intervantoría para contratos de alimentos en 49 ERON, que abarca el 80% de la población privada de la libertad y supervisión de la USPEC  </t>
  </si>
  <si>
    <t>Realizar visita de verificación área de descanso en establecimientos de la Modelo y el Bosque Barranquilla, Andes, La Doarada y la Paz. Gestionar aprobación de recursos ante DNP y Minhacienda de vigencias futuras para atender mantenimiento de infraestructura en los establecimientos de la  la Modelo y el Bosque Barranquilla, Andes, La Doarada y la Paz durante 2016, 2017 y 2018</t>
  </si>
  <si>
    <t>VIGENCIA 2014</t>
  </si>
  <si>
    <t>VIGENCIA 2016</t>
  </si>
  <si>
    <t>VIGENCIA 2017</t>
  </si>
  <si>
    <t>TOTAL DE HALLAZGOS - FEBRERO DE 2018</t>
  </si>
  <si>
    <t xml:space="preserve">UNIDAD DE SERVICIOS PENITENCIARIOS Y CARCELARIOS </t>
  </si>
  <si>
    <t>TOTAL DE ACCIONES DE MEJORA - FEBRERO DE 2018</t>
  </si>
  <si>
    <t xml:space="preserve">TOTAL </t>
  </si>
  <si>
    <t>TOTAL</t>
  </si>
  <si>
    <t xml:space="preserve">ADMINISTRATIVA Y FINANCIERA </t>
  </si>
  <si>
    <t xml:space="preserve">CONTRACTUAL </t>
  </si>
  <si>
    <t xml:space="preserve">PLANEACIÓN </t>
  </si>
  <si>
    <t xml:space="preserve">LOGISTICA </t>
  </si>
  <si>
    <t xml:space="preserve">TECNOLOGIA </t>
  </si>
  <si>
    <t xml:space="preserve">JURIDICA </t>
  </si>
  <si>
    <t xml:space="preserve">Vigencia </t>
  </si>
  <si>
    <t xml:space="preserve">Total </t>
  </si>
  <si>
    <t xml:space="preserve">NFRAESTRUCTURA </t>
  </si>
  <si>
    <t xml:space="preserve">INFRAESTRUCTURA Y LOGISTICA </t>
  </si>
  <si>
    <t xml:space="preserve">CONNOTACIÓN </t>
  </si>
  <si>
    <t xml:space="preserve">VIGENCIA </t>
  </si>
  <si>
    <t xml:space="preserve">ADMINISTRATIVA </t>
  </si>
  <si>
    <t>FISCAL</t>
  </si>
  <si>
    <t>PENAL</t>
  </si>
  <si>
    <t xml:space="preserve">DISCIPLINARIA </t>
  </si>
  <si>
    <t xml:space="preserve">OTROS </t>
  </si>
  <si>
    <t xml:space="preserve">SANCIONATORIO </t>
  </si>
  <si>
    <t xml:space="preserve">ÍTEM </t>
  </si>
  <si>
    <t>TOTAL HALLAZGOS POR DEPENDENCIAS - MARZO DE 2018</t>
  </si>
  <si>
    <t>Dependencia</t>
  </si>
  <si>
    <t>Subtotal</t>
  </si>
  <si>
    <t>PENDIENTE VERIFICACIÓN DE EVIDENCIAS DOCUMENTALES Y EFECTIVIDAD DE LA ACCIÓN DE MEJORA</t>
  </si>
  <si>
    <t>Reuniones mensual entre INPEC, USPEC y CONSORCIO a fin de buscar estrategias de mejoramiento mutuo y contínuo, desde la solicitud racional de los pedidos hasta la entrega de los mismos.</t>
  </si>
  <si>
    <t>H 87 Suministro de Agua. EPCAMS Cómbita: Para el tratamiento y suministro del agua para este establecimiento  la USPEC, contrató a la empresa NOVACION BLUE contrato 3245 de 2015 la cual viene operando desde el 01 de enero de 2016 hasta la fecha por ende este centro de reclusión no tiene injerencia en el suministro del preciado líquido.</t>
  </si>
  <si>
    <r>
      <rPr>
        <b/>
        <sz val="11"/>
        <color theme="1"/>
        <rFont val="Arial Narrow"/>
        <family val="2"/>
      </rPr>
      <t>H1 Instalación medidores servicios públicos:</t>
    </r>
    <r>
      <rPr>
        <sz val="11"/>
        <color theme="1"/>
        <rFont val="Arial Narrow"/>
        <family val="2"/>
      </rPr>
      <t xml:space="preserve"> A 28/agost/2017 en Regionales Central, Occident, Norte, Oriente, Noroeste yViejo Caldas existen vendedores que no cumplen con obligaciones 30 y 31, encontrándose sin instalar 36 medidores Acueducto 32 medidores Energía Eléctrica y 22 medidores Gas, no hay requerimiento por parte de compradores, instándolos a cumplir la obligación contractual
</t>
    </r>
  </si>
  <si>
    <r>
      <rPr>
        <b/>
        <sz val="11"/>
        <color theme="1"/>
        <rFont val="Arial Narrow"/>
        <family val="2"/>
      </rPr>
      <t>H2 Cumplimiento Minuta Patrón de Alimentación (D</t>
    </r>
    <r>
      <rPr>
        <sz val="11"/>
        <color theme="1"/>
        <rFont val="Arial Narrow"/>
        <family val="2"/>
      </rPr>
      <t xml:space="preserve">) En el EPC La Paz-Itagüí, en las estaciones de policia -Sur Valle Aburra y en la reclusiòn de muejeres en Manizales, los operadores de los servicios de alimentación estan entregando a la PPL gramajes por debajo de lo establecido; evidenciando asi incumplimiento de las obligaciones a cargo del comitente vendedor. </t>
    </r>
  </si>
  <si>
    <r>
      <rPr>
        <b/>
        <sz val="11"/>
        <color theme="1"/>
        <rFont val="Arial Narrow"/>
        <family val="2"/>
      </rPr>
      <t xml:space="preserve">H3 Suministro de alimentos PPL recluida en Estaciones Policía (D) </t>
    </r>
    <r>
      <rPr>
        <sz val="11"/>
        <color theme="1"/>
        <rFont val="Arial Narrow"/>
        <family val="2"/>
      </rPr>
      <t xml:space="preserve">Medellin y Apartadó,el contratista Unión Temporal Suministros y Alimentos 2017, no cumple numeral IX Ficha Técnica,obligaciones 36y37;  no hay parte oficial de cantidad de PPL, uniformados fuerza pública recogen alimentación para llevarla a estaciones,los alimentos pasan horas a altas temperaturas antes de ser consumid </t>
    </r>
  </si>
  <si>
    <r>
      <rPr>
        <b/>
        <sz val="11"/>
        <color theme="1"/>
        <rFont val="Arial Narrow"/>
        <family val="2"/>
      </rPr>
      <t xml:space="preserve">H4 Calidad de alimentos EPMSC Acacias (D) </t>
    </r>
    <r>
      <rPr>
        <sz val="11"/>
        <color theme="1"/>
        <rFont val="Arial Narrow"/>
        <family val="2"/>
      </rPr>
      <t>La Secretaría Salud Meta, a solicitud deDefensoría Pueblo, realizó en sept/2017 análisis microbiológicos en 6 muestras de alimentos, el operador desde abril/ 2017 es consorcio Alikard. Los resultados: 4 muestras no cumplieron parámetros microbiológicos de la normatividad sanitaria, detectando valores por fuera de rango en Coliformes totales</t>
    </r>
  </si>
  <si>
    <r>
      <rPr>
        <b/>
        <sz val="11"/>
        <color theme="1"/>
        <rFont val="Arial Narrow"/>
        <family val="2"/>
      </rPr>
      <t>H5 Servicio de Alimentación EP Las Heliconias de Florencia (D)</t>
    </r>
    <r>
      <rPr>
        <sz val="11"/>
        <color theme="1"/>
        <rFont val="Arial Narrow"/>
        <family val="2"/>
      </rPr>
      <t>Se evidenciaron superficies del área de preparación de alimentos que se encuentran deteriorados, así como mobiliario en alto grado de deterioro (óxido) que no reúne las condiciones establecidas en la normatividad vigente, y la caldera de la sección de Alta Seguridad no se encuentra en funcionamiento</t>
    </r>
  </si>
  <si>
    <r>
      <rPr>
        <b/>
        <sz val="11"/>
        <color theme="1"/>
        <rFont val="Arial Narrow"/>
        <family val="2"/>
      </rPr>
      <t xml:space="preserve">H6 Seguimiento al Suministro de Alimentos EPMSC Acacias (D) </t>
    </r>
    <r>
      <rPr>
        <sz val="11"/>
        <color theme="1"/>
        <rFont val="Arial Narrow"/>
        <family val="2"/>
      </rPr>
      <t>Operador consorcio Alikard, desde abr/2017.Ha presentado fallas en suministro alimentos, generando derechos petición y desacato de internos:Los alimentos llegan después de horarios establecidos, la carne de mal sabor,  carros para alimentos sin mantenimiento, bebida no se entrega, incumplimiento compromisos Alikard,entre otros</t>
    </r>
  </si>
  <si>
    <r>
      <rPr>
        <b/>
        <sz val="11"/>
        <color theme="1"/>
        <rFont val="Arial Narrow"/>
        <family val="2"/>
      </rPr>
      <t>H7 Seguimiento a ejecución de contratos de alimentos (D) Nros</t>
    </r>
    <r>
      <rPr>
        <sz val="11"/>
        <color theme="1"/>
        <rFont val="Arial Narrow"/>
        <family val="2"/>
      </rPr>
      <t xml:space="preserve"> 0035 y 0036 de 2017  con comisionistas “Coobursatil LTDA” y “Coragro valores SA” Cláusula Contractual-contar con equipo multidisciplinario; se remite única acta de visita de CORAGRO el 21/sep/2017 a EPM Espinal, indicando solo esa visita, la USPEC no ha requerido cumplimiento; no consignó en contrato frecuencia de visitas </t>
    </r>
  </si>
  <si>
    <r>
      <rPr>
        <b/>
        <sz val="11"/>
        <color theme="1"/>
        <rFont val="Arial Narrow"/>
        <family val="2"/>
      </rPr>
      <t>H8 Modificación valor contrato de comisión</t>
    </r>
    <r>
      <rPr>
        <sz val="11"/>
        <color theme="1"/>
        <rFont val="Arial Narrow"/>
        <family val="2"/>
      </rPr>
      <t xml:space="preserve"> contrato comisión mercantil 000035, por $461.877.283,13 que corresponde al % de comisión del 0,15250% sobre presupuesto aprobad para la negociación, sin que a la fecha se haya realizado otro sí ajustand este vr a $454.028.494, que corresponde al % de comisión sobre el vr de la operación bursátil, presentándose una diferencia de $7.848.789,13, </t>
    </r>
  </si>
  <si>
    <r>
      <t>H9 Gtos adicionales no previstos en FTN (D)(P):</t>
    </r>
    <r>
      <rPr>
        <sz val="11"/>
        <color theme="1"/>
        <rFont val="Arial Narrow"/>
        <family val="2"/>
      </rPr>
      <t>Serv Vigilancia Electrónica,</t>
    </r>
    <r>
      <rPr>
        <b/>
        <sz val="11"/>
        <color theme="1"/>
        <rFont val="Arial Narrow"/>
        <family val="2"/>
      </rPr>
      <t>I</t>
    </r>
    <r>
      <rPr>
        <sz val="11"/>
        <color theme="1"/>
        <rFont val="Arial Narrow"/>
        <family val="2"/>
      </rPr>
      <t>nvocando el margen de variación, USPEC con ofic I-2017-008245 de 11/jul/2017, autorizó giro a la Bolsa Mercantil de un monto de 10% del v/r de la operació $3.349,7mill para la etapa de transición, el giro fue el 26jul,contrariando art 26Ley 80/1993, pues la Ficha no definia costos adicional para etapa de transición</t>
    </r>
  </si>
  <si>
    <r>
      <rPr>
        <b/>
        <sz val="11"/>
        <color theme="1"/>
        <rFont val="Arial Narrow"/>
        <family val="2"/>
      </rPr>
      <t>H10 Modificaciones FTN Proceso Vigilancia Electrónica (D)(P)</t>
    </r>
    <r>
      <rPr>
        <sz val="11"/>
        <color theme="1"/>
        <rFont val="Arial Narrow"/>
        <family val="2"/>
      </rPr>
      <t>Con oficio E-2017-010437 de 20/jun/2017,firmado por Director Contractual USPEC dirigido a CORREAGRO SA y UTSES, se modificaron características del objeto FTN y el valor del servicio, de operación bursátil 28075631, sin que dicho funcionario tuviera competencia según Resol 097 del 23/feb/2017, competencia radica en Director Entidad</t>
    </r>
  </si>
  <si>
    <r>
      <rPr>
        <b/>
        <sz val="11"/>
        <color theme="1"/>
        <rFont val="Arial Narrow"/>
        <family val="2"/>
      </rPr>
      <t>H10 Modificaciones FTN Proceso Vigilancia Electrónica (D)(P)</t>
    </r>
    <r>
      <rPr>
        <sz val="11"/>
        <color theme="1"/>
        <rFont val="Arial Narrow"/>
        <family val="2"/>
      </rPr>
      <t>Con oficio E.2017-009891del 14 de junio de 2017, el Director de Gestión contractual comunica a CORREAGRO S.A. y UTSES el procedimiento de pago de equipos dañados o perdidos por causas imputables a terceros, no previsto en las condiciones iniciales de negociación, por fuera de su competencia legal y reglamentaria</t>
    </r>
  </si>
  <si>
    <r>
      <rPr>
        <b/>
        <sz val="11"/>
        <color theme="1"/>
        <rFont val="Arial Narrow"/>
        <family val="2"/>
      </rPr>
      <t>H11 Rendimientos Financieros Operación Bursátil 28075631 (Beneficio de Auditoria)</t>
    </r>
    <r>
      <rPr>
        <sz val="11"/>
        <color theme="1"/>
        <rFont val="Arial Narrow"/>
        <family val="2"/>
      </rPr>
      <t>Según Dir LogísticaUSPEC-supervisor del contrato, los rendimientos financieros generados sobre operación 28075631, son $ 2.891.886 según soporte de la BMC.La entidad manifiesta a 31/oct/2017 no existe evidencia que dichos rendimientos financieros hayan sido entregados a la USPEC,incumpliendo pactado en la FT</t>
    </r>
  </si>
  <si>
    <r>
      <t xml:space="preserve">H12: Culminación etapa de implementación–puesta en marcha en Servicio de vigilancia electrónica. (D) </t>
    </r>
    <r>
      <rPr>
        <sz val="11"/>
        <color theme="1"/>
        <rFont val="Arial Narrow"/>
        <family val="2"/>
      </rPr>
      <t>el Comitente Vendedor presentó facturas de cobro de junio, julio y agosto por servicio de monitoreo con cargo  parcial al 55%, sin haber culminado la etapa de implementación; incumpliendo lo estipulado en las reglas del negocio, incorporado en la FTN, al haber cancelado $1.560,3 millones</t>
    </r>
  </si>
  <si>
    <r>
      <t>H13 Mecanismo de selección en la Bolsa de Productoos(D)(P)</t>
    </r>
    <r>
      <rPr>
        <sz val="11"/>
        <color theme="1"/>
        <rFont val="Arial Narrow"/>
        <family val="2"/>
      </rPr>
      <t xml:space="preserve">La entidad no aplicó el art 2.2.1.2.1.2.12 del Dec 1082/2015, dado que dentro de los estudios previos no se encontró soporte de la obligación de </t>
    </r>
    <r>
      <rPr>
        <i/>
        <sz val="11"/>
        <color theme="1"/>
        <rFont val="Arial Narrow"/>
        <family val="2"/>
      </rPr>
      <t>“estudiar, comparar e identificar las ventajas de utilizar la bolsa de  productos para la adquisición…</t>
    </r>
    <r>
      <rPr>
        <sz val="11"/>
        <color theme="1"/>
        <rFont val="Arial Narrow"/>
        <family val="2"/>
      </rPr>
      <t>”,aspectos que elevan el valor del negocio y no se incluyeron dentro del presupuesto</t>
    </r>
    <r>
      <rPr>
        <b/>
        <sz val="11"/>
        <color theme="1"/>
        <rFont val="Arial Narrow"/>
        <family val="2"/>
      </rPr>
      <t xml:space="preserve">
</t>
    </r>
  </si>
  <si>
    <r>
      <rPr>
        <b/>
        <sz val="11"/>
        <color theme="1"/>
        <rFont val="Arial Narrow"/>
        <family val="2"/>
      </rPr>
      <t>H14Análisis del sector y presupuesto oficial(D)</t>
    </r>
    <r>
      <rPr>
        <sz val="11"/>
        <color theme="1"/>
        <rFont val="Arial Narrow"/>
        <family val="2"/>
      </rPr>
      <t>etapa precontractual Vigilanc Electrónica, invocó2 cotizaciones para estimar presupuesto oficial: MELTEC$22.370 y Energía Andina$35.400 diario;no se encontró en expedient cotizaciones; no se justificó vr diario vigilanc que propuso el proveedor;precio por encima del que venía prestando el servicio; evidencia deficienc en elaborac presupuest</t>
    </r>
  </si>
  <si>
    <r>
      <rPr>
        <b/>
        <sz val="11"/>
        <color theme="1"/>
        <rFont val="Arial Narrow"/>
        <family val="2"/>
      </rPr>
      <t>H15Manejo del anticipo –Rendimientos Financieros(D)</t>
    </r>
    <r>
      <rPr>
        <sz val="11"/>
        <color theme="1"/>
        <rFont val="Arial Narrow"/>
        <family val="2"/>
      </rPr>
      <t>Se giraron$15.073.650.000 el 25/abr/2017, cta cte 000-27014-0 Bco Btá, aUnión Temporal UTSES, con base en documento de 01/mar/2017,que relacionaba como se invertiría el anticipo.La BolsaM, certifica giro de recursos a 3 ctas ctes del vendedor,quien manifiest no haber generad rendimientos y que no tiene obligació de reintegrarlo al tesoro</t>
    </r>
  </si>
  <si>
    <r>
      <t>Las sumas entregadas a título de anticipo, según concepto 20118010594111 del 24/oct/2011, del Departamento Nacional de Planeación "</t>
    </r>
    <r>
      <rPr>
        <i/>
        <sz val="11"/>
        <color theme="1"/>
        <rFont val="Arial Narrow"/>
        <family val="2"/>
      </rPr>
      <t xml:space="preserve">…su monto sigue perteneciendo a la entidad estatal, En este sentido , tiene carácter de dinero publico...", </t>
    </r>
    <r>
      <rPr>
        <sz val="11"/>
        <color theme="1"/>
        <rFont val="Arial Narrow"/>
        <family val="2"/>
      </rPr>
      <t xml:space="preserve"> tal como fue pactado contraviene el principio de responsabilidad art 26 Ley 80/1993</t>
    </r>
  </si>
  <si>
    <r>
      <t>H15 Manejo del anticipo –Rendimientos Financieros(D)</t>
    </r>
    <r>
      <rPr>
        <sz val="11"/>
        <color theme="1"/>
        <rFont val="Arial Narrow"/>
        <family val="2"/>
      </rPr>
      <t xml:space="preserve"> La forma en que se estructuró la administración del recurso público comprometido,  entregó al receptor privado la posiblidad de decidir  la gestión de un recurso público bajo su custodia y gestión, como es el caso de las sumas entregadas a titulo de anticipo. </t>
    </r>
  </si>
  <si>
    <r>
      <t xml:space="preserve">H16: Dispositivos de monitoreo electrónico del Contrato 012 de 2016 </t>
    </r>
    <r>
      <rPr>
        <sz val="11"/>
        <color theme="1"/>
        <rFont val="Arial Narrow"/>
        <family val="2"/>
      </rPr>
      <t>se han recolectado algunos dispositivos de vigilancia electrónica instalados a PPL, pero no se ha decidido qué hacer con los que ya reposan en los Establecimientos de Reclusión a nivel nacional, ante la ausencia de procedimientos definidos por parte de la USPEC</t>
    </r>
  </si>
  <si>
    <r>
      <t>H17: Modificaciones Servicio Vigilancia Electrónica Operación Bursátil N.28075631 (D) (P)</t>
    </r>
    <r>
      <rPr>
        <sz val="11"/>
        <color theme="1"/>
        <rFont val="Arial Narrow"/>
        <family val="2"/>
      </rPr>
      <t>CORREAGRO, la administración de la USPEC, incrementó de manera unilateral el precio diario del servicio de vigilancia previamente establecido de $17.555,10 a $20.093,8 mediante la adición de productos y se modificaron las características del producto, no contemplados en la ficha técnica</t>
    </r>
  </si>
  <si>
    <r>
      <t xml:space="preserve">H18: Suficiencia del Valor del contrato de vigilancia electrónica (D) </t>
    </r>
    <r>
      <rPr>
        <sz val="11"/>
        <color theme="1"/>
        <rFont val="Arial Narrow"/>
        <family val="2"/>
      </rPr>
      <t>En la operación No. 28075631, el comitente comprador incrementó el valor unitario, sin que se aumentara el monto total de la negociación y el plazo del servicio se vería afectado en menor cantidad de días, sin que la entidad responsable del servicio adopte medidas que suplan la desfinanciación del proyecto</t>
    </r>
  </si>
  <si>
    <r>
      <t xml:space="preserve">H19. Principio de coordinación y seguimiento en sistema de vigilancia electrónica </t>
    </r>
    <r>
      <rPr>
        <sz val="11"/>
        <color theme="1"/>
        <rFont val="Arial Narrow"/>
        <family val="2"/>
      </rPr>
      <t>En promedio se generan unas 2300 notificaciones de alarmas, de estas se están atendiendo en promedio 400 por lo cual se genera un déficit de atención del 82%. El servicio de monitoreo se factura diario, por dispositivo, y solo se está aprovechando efectivamente entre 18% y un 25% de lo efectivamente pagado</t>
    </r>
  </si>
  <si>
    <r>
      <t xml:space="preserve">H20: Capacidad operativa del CERVI en el sistema de vigilancia electrónico </t>
    </r>
    <r>
      <rPr>
        <sz val="11"/>
        <color theme="1"/>
        <rFont val="Arial Narrow"/>
        <family val="2"/>
      </rPr>
      <t>Se ha excedido la capacidad operativa del CERVI, evidenciándose en la falta de instalación de 1287 dispositivos, principalmente en las ciudades de Medellín, Barranquilla, Cali, Cartagena y Santa Marta. Y se encuentran pendientes de recoger o reemplazar 1.481 dispositivos de monitoreo del anterior contratista</t>
    </r>
  </si>
  <si>
    <r>
      <t xml:space="preserve">H21: Apertura de Dispositivos de monitoreo electrónico </t>
    </r>
    <r>
      <rPr>
        <sz val="11"/>
        <color theme="1"/>
        <rFont val="Arial Narrow"/>
        <family val="2"/>
      </rPr>
      <t>se han presentado  aperturas de los dispositivos de vigilancia electrónica, en las cuales no se ha realizado ruptura de correa, segun EAGLE y SIGECER; según el INPEC se han observado signos de manipulacion.  Es decir,  presenta vulnerabilidades y no satisface las condiciones técnicas de lo indicado en la FTP</t>
    </r>
  </si>
  <si>
    <r>
      <t xml:space="preserve">H22: Disponibilidad de llaves de apertura </t>
    </r>
    <r>
      <rPr>
        <sz val="11"/>
        <color theme="1"/>
        <rFont val="Arial Narrow"/>
        <family val="2"/>
      </rPr>
      <t>el personal del INPEC no cuenta con llaves de apertura para quitar el dispositivo de la humanidad de una PPL cuando una situación de emergencia lo amerite. Las llaves están en posesión del personal del contratista únicamente. En casos de fuerza mayor, el INPEC se ve obligado a cortar la correa del dispositivo y a cancelar el valor</t>
    </r>
  </si>
  <si>
    <r>
      <t xml:space="preserve">H23: Instalación de dispositivos de vigilancia electrónica </t>
    </r>
    <r>
      <rPr>
        <sz val="11"/>
        <color theme="1"/>
        <rFont val="Arial Narrow"/>
        <family val="2"/>
      </rPr>
      <t>El INPEC debe acompañar la instalación de los dispositivos de vigilancia. Pero a 31 octubre 2017 se encuentran pendientes de instalación 1.287 de los 6.000 dispositivos contratados y se están pagando $25,8 millones diarios, sin que se esté realizando un monitoreo efectivo de personas privadas de la libertad con estos dispositivos</t>
    </r>
  </si>
  <si>
    <r>
      <t xml:space="preserve">H24: Adecuaciones eléctricas de entrada en piso 9 y fluido eléctrico piso 8 (D) </t>
    </r>
    <r>
      <rPr>
        <sz val="11"/>
        <color theme="1"/>
        <rFont val="Arial Narrow"/>
        <family val="2"/>
      </rPr>
      <t>las adecuaciones en la entrada eléctrica para el funcionamiento del CERVI del nuevo Data Center en el piso 9,  aún no han culminado. El Contrato 012-2016 tenía conexión hasta el piso 8, donde funcionaba el Data Center anterior. Como medida de contingencia se estableció una acometida del piso 9 al piso 8</t>
    </r>
  </si>
  <si>
    <r>
      <t xml:space="preserve">H25: Necesidad del uso del dispositivo Beacon </t>
    </r>
    <r>
      <rPr>
        <sz val="11"/>
        <color theme="1"/>
        <rFont val="Arial Narrow"/>
        <family val="2"/>
      </rPr>
      <t>En cumplimiento con la operación de Bolsa Mercantil N 28075631, estableció el uso de dispositivo a las PPL con beneficio extramural, en casos donde habiten en conjuntos residenciales de varios pisos, para evitar el desplazamiento de la PPL a nivel vertical dentro de la edificación pero, se observa que se está utilizando de manera generalizada</t>
    </r>
  </si>
  <si>
    <r>
      <t xml:space="preserve">H26: Custodia de dispositivos de vigilancia electrónica </t>
    </r>
    <r>
      <rPr>
        <sz val="11"/>
        <color theme="1"/>
        <rFont val="Arial Narrow"/>
        <family val="2"/>
      </rPr>
      <t>El control y verificación de la entrega, recepción, mantenimiento, y almacenamiento de los dispositivos, está a cargo del CERVI, pero no se ha definido un procedimiento para mitigar este riesgo, con el fin que el INPEC resulte amparado, ya que los dispositivos que se pierdan en custodia del INPEC o del PPL serán cobrados al Estado</t>
    </r>
  </si>
  <si>
    <r>
      <t xml:space="preserve">H27: Funcionamiento y operación del sistema de vigilancia electrónico  </t>
    </r>
    <r>
      <rPr>
        <sz val="11"/>
        <color theme="1"/>
        <rFont val="Arial Narrow"/>
        <family val="2"/>
      </rPr>
      <t xml:space="preserve">presenta deficiencias como: Reporte de alarmas del dispositivo GPS y dispositivo Beacon que no corresponden entre sí, carencia en la unificación de alarmas, visualización de múltiples alarmas que corresponden a un mismo evento, alarmas de apertura que no corresponden a un evento real de apertura </t>
    </r>
  </si>
  <si>
    <r>
      <t xml:space="preserve">H27: Funcionamiento y operación del sistema de vigilancia electrónico  </t>
    </r>
    <r>
      <rPr>
        <sz val="11"/>
        <color theme="1"/>
        <rFont val="Arial Narrow"/>
        <family val="2"/>
      </rPr>
      <t>apertura del dispositivo GPS por el PPL sin realizar ruptura de la correa, reprocesos por necesidad de digitar en SIGECER la apertura de una visita de inspeccion por una alarma ya reportada en EAGLE diferente al evento de apertura.</t>
    </r>
  </si>
  <si>
    <r>
      <t xml:space="preserve">H27: Funcionamiento y operación del sistema de vigilancia electrónico  </t>
    </r>
    <r>
      <rPr>
        <sz val="11"/>
        <color theme="1"/>
        <rFont val="Arial Narrow"/>
        <family val="2"/>
      </rPr>
      <t>se ha superado el tiempo para la fase de implementación y se han impartido capacitaciones contempladas sin que se haya logrado un funcionamiento óptimo del sistema de vigilancia electrónico acorde con las necesidades expresadas en la Operación de Bolsa No. 28075631, no abstante se han realizado pagos al contratista.</t>
    </r>
  </si>
  <si>
    <r>
      <t xml:space="preserve">H28. Operación Planta de Tratamiento EPC Yopal (D) </t>
    </r>
    <r>
      <rPr>
        <sz val="11"/>
        <color theme="1"/>
        <rFont val="Arial Narrow"/>
        <family val="2"/>
      </rPr>
      <t>En 2013, no contó con sistema de tratamiento de aguas residuales, generando aguas contaminadas, impactando negativamente el entorno ambiental, CORPORINOQUIA inició proceso sancionatorio, según Decreto 2858 de 1981, culminando con sanción pecuniaria; la obligación de brindar este apoyo logístico era de USPEC,  art 4 Decreto 4150/2011</t>
    </r>
  </si>
  <si>
    <r>
      <rPr>
        <b/>
        <sz val="11"/>
        <color theme="1"/>
        <rFont val="Arial Narrow"/>
        <family val="2"/>
      </rPr>
      <t>H30Servicio Acueducto y Alcantarillado EPMSC Acacias (F)(D)</t>
    </r>
    <r>
      <rPr>
        <sz val="11"/>
        <color theme="1"/>
        <rFont val="Arial Narrow"/>
        <family val="2"/>
      </rPr>
      <t>: Contrato 317/2015 por $701.162.556, quien es suscriptor de Empresa Servicios Acacias, canceló servicios en los años 2015 al 2017, se evidencia presunto daño patrimonial, por $377.916.146 correspondiente al valor proporcional de la ejecución del contrato</t>
    </r>
  </si>
  <si>
    <r>
      <rPr>
        <b/>
        <sz val="11"/>
        <color theme="1"/>
        <rFont val="Arial Narrow"/>
        <family val="2"/>
      </rPr>
      <t>H31 Vertimiento de aguas residuales EP Las Heliconias-Florencia, EPMSC Apartadó  y Cómbita (D)</t>
    </r>
    <r>
      <rPr>
        <sz val="11"/>
        <color theme="1"/>
        <rFont val="Arial Narrow"/>
        <family val="2"/>
      </rPr>
      <t xml:space="preserve"> Las aguas residuales se entregan sin tratamiento a los cuerpos de agua aledaños generando contaminación con agentes patógenos; incumpliendo el Art 2.2.1.12.2.9-Decret 204/2016, USPEC no suscribió los contratos para la operación y funcionamiento de la (PTAR) </t>
    </r>
  </si>
  <si>
    <r>
      <rPr>
        <b/>
        <sz val="11"/>
        <color theme="1"/>
        <rFont val="Arial Narrow"/>
        <family val="2"/>
      </rPr>
      <t xml:space="preserve">H32.Servicio de Acueducto y Alcantarillado Complejo Carcelario y Penitenciario Metropolitano De Cúcuta- "COCUC"(F)(D </t>
    </r>
    <r>
      <rPr>
        <sz val="11"/>
        <color theme="1"/>
        <rFont val="Arial Narrow"/>
        <family val="2"/>
      </rPr>
      <t>contrato 0323/2015 por $400.222.311, para proveer agua potable y tratar aguas residuales en COCUC" Cúcuta; usuario de Empresa Aguas Capital, pago servicios años 2015 al 2017; evidenciándose presunto detrimento por $400.222.311 por cancelar rubro que no era necesario</t>
    </r>
  </si>
  <si>
    <r>
      <rPr>
        <b/>
        <sz val="11"/>
        <color theme="1"/>
        <rFont val="Arial Narrow"/>
        <family val="2"/>
      </rPr>
      <t xml:space="preserve">H33. Mantenimiento de las PTAP y PTAR (D) </t>
    </r>
    <r>
      <rPr>
        <sz val="11"/>
        <color theme="1"/>
        <rFont val="Arial Narrow"/>
        <family val="2"/>
      </rPr>
      <t xml:space="preserve">A pesar que USPEC disponía recursos por $15.900 mill, que hacen parte del contrato interadministrativo 216144 del 29/nov/2016, en primer semestre/2017 no se contrató el servicio, incumpliendo el art 2.2.1.12.2.9-Dec 204/2016 y art 5 del Dec 4150/2011, generando riesgo para la salud de la PPL por consumo agua no potable </t>
    </r>
  </si>
  <si>
    <r>
      <t xml:space="preserve">H34 Actividades Contrato de Obra USPEC 205-2014 - EPMSC Acacias (F) (D) </t>
    </r>
    <r>
      <rPr>
        <sz val="11"/>
        <color theme="1"/>
        <rFont val="Arial Narrow"/>
        <family val="2"/>
      </rPr>
      <t>Algunas actividades de obra pagadas con Contrato USPEC  205 de 2014 no fueron ejecutadas pero recibieron a satisfacción y se pagaron mediante Acta de Obra Final del 31/Diciembre/2015, con un presunto detrimento calculado en $9.1 millones que corresponden al valor de la actividad, incluido AIU e IVA sobre la utilidad</t>
    </r>
  </si>
  <si>
    <r>
      <t xml:space="preserve">H35 Actividades Contrato de Obra USPEC 248-2015 - EPMSC Salamina (F)(D) </t>
    </r>
    <r>
      <rPr>
        <sz val="11"/>
        <color theme="1"/>
        <rFont val="Arial Narrow"/>
        <family val="2"/>
      </rPr>
      <t>Algunas actividades de obra pagadas del Contrato USPEC  248 de 2015 no fueron ejecutadas pero se recibieron a satisfacción y se pagaron con Acta de Obra Parcial No. 2, del 01/ene/2016 al 29/febr/2016, con presunto detrimento calculado en $8,4 millones del valor de las actividades, incluido AIU e IVA sobre la utilidad</t>
    </r>
  </si>
  <si>
    <r>
      <t xml:space="preserve">La </t>
    </r>
    <r>
      <rPr>
        <b/>
        <sz val="11"/>
        <color theme="1"/>
        <rFont val="Arial Narrow"/>
        <family val="2"/>
      </rPr>
      <t xml:space="preserve">Interventoría </t>
    </r>
    <r>
      <rPr>
        <sz val="11"/>
        <color theme="1"/>
        <rFont val="Arial Narrow"/>
        <family val="2"/>
      </rPr>
      <t>Contratada Contrato Interventoría 295/2015,quien avaló y recibió a satisfacción actividad que no fue ejecutada.</t>
    </r>
    <r>
      <rPr>
        <b/>
        <sz val="11"/>
        <color theme="1"/>
        <rFont val="Arial Narrow"/>
        <family val="2"/>
      </rPr>
      <t xml:space="preserve"> Supervisores </t>
    </r>
    <r>
      <rPr>
        <sz val="11"/>
        <color theme="1"/>
        <rFont val="Arial Narrow"/>
        <family val="2"/>
      </rPr>
      <t>nombrados desde el inicio del contrato, no han conminado al contratista para la devolución del dinero.</t>
    </r>
    <r>
      <rPr>
        <b/>
        <sz val="11"/>
        <color theme="1"/>
        <rFont val="Arial Narrow"/>
        <family val="2"/>
      </rPr>
      <t xml:space="preserve"> Ordenadores del Gasto </t>
    </r>
    <r>
      <rPr>
        <sz val="11"/>
        <color theme="1"/>
        <rFont val="Arial Narrow"/>
        <family val="2"/>
      </rPr>
      <t>desde la suscripción del Contrato 248/2015,no han llamado al Contratista a subsanar las situaciones</t>
    </r>
  </si>
  <si>
    <r>
      <t>H36 Actividades  seguimiento Contrato Interadministrativo USPEC-FONDECUN No. 274 de 2014 (D):</t>
    </r>
    <r>
      <rPr>
        <sz val="11"/>
        <color theme="1"/>
        <rFont val="Arial Narrow"/>
        <family val="2"/>
      </rPr>
      <t xml:space="preserve">Contrato 591-2014-RM </t>
    </r>
    <r>
      <rPr>
        <b/>
        <sz val="11"/>
        <color theme="1"/>
        <rFont val="Arial Narrow"/>
        <family val="2"/>
      </rPr>
      <t>Manizales</t>
    </r>
    <r>
      <rPr>
        <sz val="11"/>
        <color theme="1"/>
        <rFont val="Arial Narrow"/>
        <family val="2"/>
      </rPr>
      <t xml:space="preserve"> Algunas actividades no fueron ejecutadas pero fueron recibidas a satisfacción y se pagaron con Acta de Entrega y Recibo Final d</t>
    </r>
  </si>
  <si>
    <r>
      <rPr>
        <b/>
        <sz val="11"/>
        <color theme="1"/>
        <rFont val="Arial Narrow"/>
        <family val="2"/>
      </rPr>
      <t>SupervisorFONDECUN</t>
    </r>
    <r>
      <rPr>
        <sz val="11"/>
        <color theme="1"/>
        <rFont val="Arial Narrow"/>
        <family val="2"/>
      </rPr>
      <t xml:space="preserve"> Contrato Obra 591/2014,recibió a satisfacción actividad no ejecutada.</t>
    </r>
    <r>
      <rPr>
        <b/>
        <sz val="11"/>
        <color theme="1"/>
        <rFont val="Arial Narrow"/>
        <family val="2"/>
      </rPr>
      <t xml:space="preserve">OrdenadoresGasto FONDECUN </t>
    </r>
    <r>
      <rPr>
        <sz val="11"/>
        <color theme="1"/>
        <rFont val="Arial Narrow"/>
        <family val="2"/>
      </rPr>
      <t xml:space="preserve">desde suscrip Contrato 591/2014,no han llamado Contratista </t>
    </r>
    <r>
      <rPr>
        <b/>
        <sz val="11"/>
        <color theme="1"/>
        <rFont val="Arial Narrow"/>
        <family val="2"/>
      </rPr>
      <t>Supervisores USPEC</t>
    </r>
    <r>
      <rPr>
        <sz val="11"/>
        <color theme="1"/>
        <rFont val="Arial Narrow"/>
        <family val="2"/>
      </rPr>
      <t xml:space="preserve"> desde el inicio Contrato 274/2014,no han conminado a FONDECUN devolución dinero.</t>
    </r>
    <r>
      <rPr>
        <b/>
        <sz val="11"/>
        <color theme="1"/>
        <rFont val="Arial Narrow"/>
        <family val="2"/>
      </rPr>
      <t xml:space="preserve"> Ordenadores Gasto USPEC</t>
    </r>
    <r>
      <rPr>
        <sz val="11"/>
        <color theme="1"/>
        <rFont val="Arial Narrow"/>
        <family val="2"/>
      </rPr>
      <t xml:space="preserve"> desde la suscripción Contrato 274/2014, no han llamado a FONDECUN a subsanar las situaciones </t>
    </r>
  </si>
  <si>
    <r>
      <t>H37 Obras EPMSC Chocanta</t>
    </r>
    <r>
      <rPr>
        <sz val="11"/>
        <color theme="1"/>
        <rFont val="Arial Narrow"/>
        <family val="2"/>
      </rPr>
      <t xml:space="preserve"> En visita efectuada por la Contraloría General de la República al EPMSC Chocontá en octubre de 2017, se observaron  deficiencias técnicas, derivadas de una insuficiente planeación y falta de coordinación entre la USPEC y el INPEC para el establecimiento conjunto de diseños </t>
    </r>
  </si>
  <si>
    <r>
      <rPr>
        <b/>
        <sz val="11"/>
        <color theme="1"/>
        <rFont val="Arial Narrow"/>
        <family val="2"/>
      </rPr>
      <t>H38 Obras pagadas y no recibidas EPMSC Chocontá (D)(F</t>
    </r>
    <r>
      <rPr>
        <sz val="11"/>
        <color theme="1"/>
        <rFont val="Arial Narrow"/>
        <family val="2"/>
      </rPr>
      <t>)En revisión de obras contratadas contra trabajos existente y contra las actividades pagadas, se encontró diferencia en ítems 7.3.1.5, 9.5.1, 10.2.3.1, 12.2.1.1, 14.3.3, 15.3.2, 15.3.3, 12.1.1BP y NCPH12, se construyeron menores cantidad de las contratadas o no se realizó ningún trabajo, a pesar de su efectivo pago, por vr $17.988.566</t>
    </r>
  </si>
  <si>
    <r>
      <rPr>
        <b/>
        <sz val="11"/>
        <color theme="1"/>
        <rFont val="Arial Narrow"/>
        <family val="2"/>
      </rPr>
      <t>H39 Especificaciones contractuales de obras recibidas EPMSC Chocontá(D)(F)</t>
    </r>
    <r>
      <rPr>
        <sz val="11"/>
        <color theme="1"/>
        <rFont val="Arial Narrow"/>
        <family val="2"/>
      </rPr>
      <t xml:space="preserve">En revisión obras recibidas, con trabajos pagados, se evidenció que se recibieron y pagaron ítems que no cumplen especificaciones  contractuales vr $28.197.683. También, mala calidad del ítem  10.1.2.  “Alistado de pisos...” por vr$6.601.280, se observan emposamientos en área. La calidad de obras no son adecuadas </t>
    </r>
  </si>
  <si>
    <r>
      <rPr>
        <b/>
        <sz val="11"/>
        <color theme="1"/>
        <rFont val="Arial Narrow"/>
        <family val="2"/>
      </rPr>
      <t>H40 Debilidades de supervisión contrato de obra EPMSC Chocontá (D)</t>
    </r>
    <r>
      <rPr>
        <sz val="11"/>
        <color theme="1"/>
        <rFont val="Arial Narrow"/>
        <family val="2"/>
      </rPr>
      <t xml:space="preserve"> Según certificados de ingresos a establecimiento y la minuta de ingreso; el director de obra y residentes de obra propuestos por contratista, nunca hicieron presencia en la obra, en expediente revisado no obran oficios de solicitud de cambio de personal propuesto y su respectiva aprobación por parte de la supervisión</t>
    </r>
  </si>
  <si>
    <r>
      <rPr>
        <b/>
        <sz val="11"/>
        <color theme="1"/>
        <rFont val="Arial Narrow"/>
        <family val="2"/>
      </rPr>
      <t xml:space="preserve">H 41 Novedades Postventa - Contrato de Obra USPEC 205 de 2014 – EPMSC y CAMIS Acacías (D) </t>
    </r>
    <r>
      <rPr>
        <sz val="11"/>
        <color theme="1"/>
        <rFont val="Arial Narrow"/>
        <family val="2"/>
      </rPr>
      <t>las cuales no habían sido subsanadas por el Contratista de la USPEC lo que no permite poner en funcionamiento el Rancho del ala C del EPMSC 
 cambiar los ductos de la campana de extracción, cambiar puertas del rancho por corrosión, entre otros</t>
    </r>
  </si>
  <si>
    <r>
      <rPr>
        <b/>
        <sz val="11"/>
        <color theme="1"/>
        <rFont val="Arial Narrow"/>
        <family val="2"/>
      </rPr>
      <t>H42. Puesta en Funcionamiento y Novedades Postventa Área de Sanidad (Campamento Cola de Pato) CAMIS Acacías (D</t>
    </r>
    <r>
      <rPr>
        <sz val="11"/>
        <color theme="1"/>
        <rFont val="Arial Narrow"/>
        <family val="2"/>
      </rPr>
      <t xml:space="preserve">) que se originan en la ejecución del contrato FONDECUN 052 de 2015. Situaciones identificadas por USPEC y FONDECUN,según Acta del 27/abril/2016,corroboradas por CGR </t>
    </r>
  </si>
  <si>
    <r>
      <t xml:space="preserve">H44: Anticipo Contrato de Obra 150-15 (F) (D) </t>
    </r>
    <r>
      <rPr>
        <sz val="11"/>
        <color theme="1"/>
        <rFont val="Arial Narrow"/>
        <family val="2"/>
      </rPr>
      <t>RM y EPMSC Manizales en el contrato no se ejecutó No han reintegrado el anticipo</t>
    </r>
    <r>
      <rPr>
        <b/>
        <sz val="11"/>
        <color theme="1"/>
        <rFont val="Arial Narrow"/>
        <family val="2"/>
      </rPr>
      <t xml:space="preserve"> </t>
    </r>
    <r>
      <rPr>
        <sz val="11"/>
        <color theme="1"/>
        <rFont val="Arial Narrow"/>
        <family val="2"/>
      </rPr>
      <t>y rendimientos financieros.</t>
    </r>
    <r>
      <rPr>
        <b/>
        <sz val="11"/>
        <color theme="1"/>
        <rFont val="Arial Narrow"/>
        <family val="2"/>
      </rPr>
      <t xml:space="preserve"> </t>
    </r>
    <r>
      <rPr>
        <sz val="11"/>
        <color theme="1"/>
        <rFont val="Arial Narrow"/>
        <family val="2"/>
      </rPr>
      <t xml:space="preserve">El Subd. de Seguimiento comunico el incumplimiento a la Dirección Contractual, y se evidencia demora de esta Dirección en iniciar proceso por incumplimiento.  A la fecha no se ha liquidado el contrato
 </t>
    </r>
  </si>
  <si>
    <r>
      <t xml:space="preserve">H45: Supervisión Contrato USPEC No. 150-15 (D) </t>
    </r>
    <r>
      <rPr>
        <sz val="11"/>
        <color theme="1"/>
        <rFont val="Arial Narrow"/>
        <family val="2"/>
      </rPr>
      <t>RM y EPMSC Manizales, no hay informes del Supervisor de USPEC, ni visitas al lugar de ejecución de obras por el Supervisor entre el 15 agosto y 30 nov 2016. No reposan informes periódicos de la inversión del anticipo, y la USPEC no cuenta con soportes de lo que se invirtió, no se evidenciaron memorias de cálculo de cantidades de obra</t>
    </r>
  </si>
  <si>
    <r>
      <t xml:space="preserve">H52: Novedades Postventa Contrato FONDECUN 049-15– RM y EPMSC Manizales (D) </t>
    </r>
    <r>
      <rPr>
        <sz val="11"/>
        <color theme="1"/>
        <rFont val="Arial Narrow"/>
        <family val="2"/>
      </rPr>
      <t>el manto aplicado no cuenta con traslapos, situación que no garantiza una correcta impermeabilización del área del Rancho,  en el pasillo de acceso al rancho, se observó varias humedades en los techos bajo placa y en la zona de archivo se observaron varias humedades y fisuras en los muros y techos intervenidos</t>
    </r>
  </si>
  <si>
    <r>
      <rPr>
        <b/>
        <sz val="11"/>
        <color theme="1"/>
        <rFont val="Arial Narrow"/>
        <family val="2"/>
      </rPr>
      <t>H53: Novedades Postventa Contrato FONDECUN 629-14 –EPMSC Manizales (D)</t>
    </r>
    <r>
      <rPr>
        <sz val="11"/>
        <color theme="1"/>
        <rFont val="Arial Narrow"/>
        <family val="2"/>
      </rPr>
      <t xml:space="preserve"> En el pasillo contiguo a la farmacia hay una perforación en el piso y se encontraba taponada con bolsas plásticas y una estiba en madera. Presencia de moscos al interior del área de sanidad y farmacia. Humedades y desprendimientos del cielo raso en el área de sanidad</t>
    </r>
  </si>
  <si>
    <r>
      <rPr>
        <b/>
        <sz val="11"/>
        <color theme="1"/>
        <rFont val="Arial Narrow"/>
        <family val="2"/>
      </rPr>
      <t xml:space="preserve">H54: Novedades Postventa-Redes Hidro Sanitarias-Contrato de Obra 248-15 (F) (D) (P) </t>
    </r>
    <r>
      <rPr>
        <sz val="11"/>
        <color theme="1"/>
        <rFont val="Arial Narrow"/>
        <family val="2"/>
      </rPr>
      <t>En EPMSC Salamina los sanitarios anti vandálicos instalados, nunca han funcionado por los cambios en los diámetros de la red suministro. Dicha red no corresponde a los diámetros pagada por la USPEC. Los diseños fueron elaborados el 30 de diciembre de 2016, fecha posterior al recibo a satisfacción</t>
    </r>
  </si>
  <si>
    <r>
      <rPr>
        <b/>
        <sz val="11"/>
        <color theme="1"/>
        <rFont val="Arial Narrow"/>
        <family val="2"/>
      </rPr>
      <t>H55: Adición del contrato 098 de 2015 suscrito por FONDECUN, obras COMEB PICOTA (D)</t>
    </r>
    <r>
      <rPr>
        <sz val="11"/>
        <color theme="1"/>
        <rFont val="Arial Narrow"/>
        <family val="2"/>
      </rPr>
      <t>En la modificación No.3 se adicionó el contrato 098/2015 incluyendo ítems no previstos, para la reparación y mantenimiento correctivo de seis ascensores en Bogotá La Picota, no se evidencian estudios previos realizados por la USPEC y el mantenimiento de los ascensores no satisfizo la necesidad planteada</t>
    </r>
  </si>
  <si>
    <r>
      <t xml:space="preserve">H56: Obras Generación de cupos contrato 394 de 2014 (D-F) </t>
    </r>
    <r>
      <rPr>
        <sz val="11"/>
        <color theme="1"/>
        <rFont val="Arial Narrow"/>
        <family val="2"/>
      </rPr>
      <t xml:space="preserve">EPMSC Bucaramanga la estructura metálica para cubierta no cumple las normas sismo resistentes,  las dimensiones de las vigas difieren de las establecidas en planos, la especificación de los materiales difieren de las relacionadas en las certificaciones Todas las uniones viga-columna, difieren del diseño establecido en los planos.
</t>
    </r>
  </si>
  <si>
    <r>
      <t xml:space="preserve">H57: Obras contrato 154 de 2015 (D) (F)  </t>
    </r>
    <r>
      <rPr>
        <sz val="11"/>
        <color theme="1"/>
        <rFont val="Arial Narrow"/>
        <family val="2"/>
      </rPr>
      <t>EPMSC Bucaramanga, las actividades para redes eléctricas de baja tensión realizadas para el Pabellón 7, no se encuentran funcionando, y en la acometida se observa que en la misma se dejaron conductores para otras áreas del establecimiento, incumpliendo la norma NTC-2050 Art.230-7 y se incumple el límite máximo de llenado del ducto de la acometida</t>
    </r>
  </si>
  <si>
    <r>
      <t xml:space="preserve">H58: Calidad de obras aula virtual EPMSC Barrancabermeja </t>
    </r>
    <r>
      <rPr>
        <sz val="11"/>
        <color theme="1"/>
        <rFont val="Arial Narrow"/>
        <family val="2"/>
      </rPr>
      <t>un área de aula virtual, fue intervenida por la USPEC instalando cubierta y cielo raso en un área de 4,82 m x 4,50m.  El cielo raso se encuentra deteriorado a  causa de goteras, por mala calidad en la instalación de la cubierta, especialmente en el remate de la cubierta con el muro y en la extensión de la cubierta sobre la ventana</t>
    </r>
  </si>
  <si>
    <r>
      <t xml:space="preserve">H59: Planeación obras de sanidad </t>
    </r>
    <r>
      <rPr>
        <sz val="11"/>
        <color theme="1"/>
        <rFont val="Arial Narrow"/>
        <family val="2"/>
      </rPr>
      <t>EPMSC Bucaramanga, en contrato 050 de 2015 suscrito por FONDECUN se realizó la infraestructura del área de sanidad, pero no fue posible ponerla en funcionamiento porque el municipio no permitió instalar un transformador y con el contrato  204 de 2016 suscrito por la USPEC, se construyó una subestación eléctrica pero no se incluyó la planta de emergencia</t>
    </r>
  </si>
  <si>
    <r>
      <rPr>
        <b/>
        <sz val="11"/>
        <color theme="1"/>
        <rFont val="Arial Narrow"/>
        <family val="2"/>
      </rPr>
      <t xml:space="preserve">H60 Debido proceso Contrat 398-2014 </t>
    </r>
    <r>
      <rPr>
        <sz val="11"/>
        <color theme="1"/>
        <rFont val="Arial Narrow"/>
        <family val="2"/>
      </rPr>
      <t xml:space="preserve">no se encontró acta recibo a satisfacción entrega de bienes ;según inf supervión (16/05/2016) hubo incumplimiento; según inf supervi(28/06/2016)el contratista ejecutó obra, luego de vencido plazo.USPEC no reconoce la obra;7 mese después, el supervisor informó incumplimient y solicitó iniciar el debid proceso
</t>
    </r>
  </si>
  <si>
    <r>
      <rPr>
        <b/>
        <sz val="11"/>
        <color theme="1"/>
        <rFont val="Arial Narrow"/>
        <family val="2"/>
      </rPr>
      <t>H61 Pólizas de cumplimiento (D)</t>
    </r>
    <r>
      <rPr>
        <sz val="11"/>
        <color theme="1"/>
        <rFont val="Arial Narrow"/>
        <family val="2"/>
      </rPr>
      <t xml:space="preserve"> Contrato 398de2014 suscrito por USPEC,el plazo ejecución venció 31/mar/2016, se evidenció que a 30/Jun/2017 no había sido liquidado, los plazos de cubrimient de pólizas están vencid desde 30/sep/2016. Igual el contrat 289/2014, con pólizas vigentes hasta el 30/dic/2015 y  No 327/2015, con pólizas vigentes hasta 30/dic/2016,a la fecha no han sido liquidad
</t>
    </r>
  </si>
  <si>
    <r>
      <t>H62 Cupos Espinal(D</t>
    </r>
    <r>
      <rPr>
        <sz val="11"/>
        <color theme="1"/>
        <rFont val="Arial Narrow"/>
        <family val="2"/>
      </rPr>
      <t>)Según comunicado de prensa USPEC, del 24/08/2017, entregó al INPEC nuevos cupos con los  servicios y áreas de apoyo en el Espinal EPMSC.No obstante se evidenció que el establecimiento no está en funcionamiento, pues a la fecha de inauguración no contó con la dotación estructural de equipos y mobiliarios</t>
    </r>
  </si>
  <si>
    <r>
      <rPr>
        <b/>
        <sz val="11"/>
        <color theme="1"/>
        <rFont val="Arial Narrow"/>
        <family val="2"/>
      </rPr>
      <t>H63 Contrato Interadministrativ-FONADE (D)</t>
    </r>
    <r>
      <rPr>
        <sz val="11"/>
        <color theme="1"/>
        <rFont val="Arial Narrow"/>
        <family val="2"/>
      </rPr>
      <t xml:space="preserve"> USPEC en vigencia 2016 y a 30/jun/2017, no cumplió el plan de acción en ampliación de cupos, a pesar de contar con los recursos financieros; en vig 2016 se debían entregar 4.928 cupos penitenciarios, el avance fue 0%. Los 884 cupos entregados en el año, son de vigencia 2015, por lo tanto se contabilizan como avance de una meta rezagada</t>
    </r>
  </si>
  <si>
    <r>
      <rPr>
        <b/>
        <sz val="11"/>
        <color theme="1"/>
        <rFont val="Arial Narrow"/>
        <family val="2"/>
      </rPr>
      <t xml:space="preserve">H64 Rendimientos Financieros Contrato interadministrativo 216144- 2016 USPEC-FONADE (D) </t>
    </r>
    <r>
      <rPr>
        <sz val="11"/>
        <color theme="1"/>
        <rFont val="Arial Narrow"/>
        <family val="2"/>
      </rPr>
      <t>La clausula 8 prevé que la propiedad de los rendimientos financieras son de propiedad de FONADE en su totalidad. Esta disposición contractual, tal como fue pactada y como viene siendo aplicada, contraviene norma orgánicas de presupuesto Dec111/1996, art 26-Ley 80/1993 exige proteger derechos entidad</t>
    </r>
  </si>
  <si>
    <r>
      <t xml:space="preserve">H65.  Gestión documental  </t>
    </r>
    <r>
      <rPr>
        <sz val="11"/>
        <color theme="1"/>
        <rFont val="Arial Narrow"/>
        <family val="2"/>
      </rPr>
      <t>Contrato No.216144 de 2016 entre USPEC y FONADE,  se observan oficios con numeración interna de una dirección pero no del aplicativo INFODOC de uso obligatorio en la entidad de acuerdo con la circular 17 de 2015; 
Contrato No.216144 de 2016 entre USPEC y FONADE,</t>
    </r>
  </si>
  <si>
    <r>
      <t xml:space="preserve">H66: Información técnica entregada a FONADE del Proyecto EPAMSCAS-COMBITA (D) </t>
    </r>
    <r>
      <rPr>
        <sz val="11"/>
        <color theme="1"/>
        <rFont val="Arial Narrow"/>
        <family val="2"/>
      </rPr>
      <t xml:space="preserve">según Acta del 8  mayo  2017 entre USPEC, FONADE y el director del Establecimiento y según oficio de FONADE 20172700157461 del 20 junio 2017, hace falta el protocolo para el manejo de la información técnica, jurídica, legal, ambiental, licencias, permisos, etc.,
</t>
    </r>
  </si>
  <si>
    <r>
      <rPr>
        <b/>
        <sz val="11"/>
        <color theme="1"/>
        <rFont val="Arial Narrow"/>
        <family val="2"/>
      </rPr>
      <t>H67 Comité de Coordinación de funciones (D</t>
    </r>
    <r>
      <rPr>
        <sz val="11"/>
        <color theme="1"/>
        <rFont val="Arial Narrow"/>
        <family val="2"/>
      </rPr>
      <t>) Según funciones en materia penitenciaria y carcelaria a cargoUSPEC, INPEC y Ministerio de Justicia, no se ha dado cumplimiento a los artículos 2.2.1.12.3.2 y 2.2.1.12.3.3 del Decreto 204 de 2016, ya que a pesar de haber sido creado el Comité, no existe evidencia de reuniones periódicas, ni de actas donde se hayan dirimido o adoptado decisiones</t>
    </r>
  </si>
  <si>
    <r>
      <t xml:space="preserve">H68: Gestión de la USPEC en cumplimiento de su misión institucional </t>
    </r>
    <r>
      <rPr>
        <sz val="11"/>
        <color theme="1"/>
        <rFont val="Arial Narrow"/>
        <family val="2"/>
      </rPr>
      <t>En  EPMSC Barrancabermeja, la oficina jurídica fue ampliada  En RM Manizales una parte del patio 2 colapsó y la PPL que se encontraba allí se trasladó aumentando el índice de hacinamiento en los otros patios. Los planes de necesidades elaborados por INPEC incluyeron Reforzamiento Estructural y Actualización a la NSR-10,</t>
    </r>
  </si>
  <si>
    <r>
      <t xml:space="preserve">H69 Inhabilidad en celebración de contrato (D) </t>
    </r>
    <r>
      <rPr>
        <sz val="11"/>
        <color theme="1"/>
        <rFont val="Arial Narrow"/>
        <family val="2"/>
      </rPr>
      <t xml:space="preserve">interadministrativo 216144-2016 entre USPEC y FONADE del26/11/2016 con aprobación de la Dra. Ivonne Guerrero R, como Subgerente de Contratación;USPEC suscribió contrato 059 del 7/04/2017, </t>
    </r>
    <r>
      <rPr>
        <i/>
        <sz val="11"/>
        <color theme="1"/>
        <rFont val="Arial Narrow"/>
        <family val="2"/>
      </rPr>
      <t>prestar servicios profesionales..</t>
    </r>
    <r>
      <rPr>
        <sz val="11"/>
        <color theme="1"/>
        <rFont val="Arial Narrow"/>
        <family val="2"/>
      </rPr>
      <t xml:space="preserve"> se contravino el art 4,Ley 1474/2011“Inhabilidades e incompatibilidades para contratar</t>
    </r>
  </si>
  <si>
    <r>
      <t xml:space="preserve">H1: Infraestructura y mantenimiento </t>
    </r>
    <r>
      <rPr>
        <sz val="11"/>
        <color theme="1"/>
        <rFont val="Arial Narrow"/>
        <family val="2"/>
      </rPr>
      <t>Las Unidades de atención primaria e inicial de urgencias no cumplen con infraestructura y requerimientos en áreas de sanidad como carencia de espacios de aislamiento, no están dotados de elementos mínimos para la prestación del servicio en La Paz, EPMSC Medellín y Palmira. En Medellín COPED y Jamundí los equipos biomédicos no cuentan con mantenimiento.</t>
    </r>
  </si>
  <si>
    <r>
      <t xml:space="preserve">H2: Mantenimiento Ascensores </t>
    </r>
    <r>
      <rPr>
        <sz val="11"/>
        <color theme="1"/>
        <rFont val="Arial Narrow"/>
        <family val="2"/>
      </rPr>
      <t>En la Picota el área de sanidad se encuentra en el 8 piso y los dos ascensores no se encuentran en funcionamiento, lo que dificulta que los pacientes  asistan al servicio de atención médica. En EMSC Medellín- Bello los ascensores se encuentran fuera de servicio, impidiendo el desplazamiento de los internos con limitaciones físicas.</t>
    </r>
  </si>
  <si>
    <r>
      <t xml:space="preserve">H3: Áreas de sanidad </t>
    </r>
    <r>
      <rPr>
        <sz val="11"/>
        <color theme="1"/>
        <rFont val="Arial Narrow"/>
        <family val="2"/>
      </rPr>
      <t>El EPMSC Cartago sólo hay un espacio para consultorio médico, y cuando se presentan brigadas de atención no hay citas con médico general. El almacén de medicamentos presenta humedades; el área de procedimientos cuenta con dos camillas que no están en buenas condiciones; no hay área específica para el aislamiento de pacientes con enfermedades infecto-contagiosas</t>
    </r>
  </si>
  <si>
    <r>
      <t xml:space="preserve">H3: Áreas de sanidad </t>
    </r>
    <r>
      <rPr>
        <sz val="11"/>
        <color theme="1"/>
        <rFont val="Arial Narrow"/>
        <family val="2"/>
      </rPr>
      <t>El EPMSC Pereira no cuentan con área específica, que cumpla con las condiciones, para el aislamiento de los pacientes; no tienen un área para realizar terapia física. En RM Pereira: la zona de aislamiento se encuentra al frente de la zona de espera de las pacientes, por lo que es un área de alto tráfico de personas</t>
    </r>
  </si>
  <si>
    <r>
      <t xml:space="preserve">H3: Áreas de sanidad </t>
    </r>
    <r>
      <rPr>
        <sz val="11"/>
        <color theme="1"/>
        <rFont val="Arial Narrow"/>
        <family val="2"/>
      </rPr>
      <t>El EPMSC Santa Rosa de Cabal las celdas que se utilizan como zona de aislamiento, están en  malas condiciones de infraestructura, el área de odontología presenta humedad y desprendimiento de techo. En el área de procedimientos solo hay una camilla. No hay  una zona para terapia física. El punto de desechos hospitalarios se encuentra al interior del establecimiento</t>
    </r>
  </si>
  <si>
    <r>
      <t xml:space="preserve">H3: Áreas de sanidad </t>
    </r>
    <r>
      <rPr>
        <sz val="11"/>
        <color theme="1"/>
        <rFont val="Arial Narrow"/>
        <family val="2"/>
      </rPr>
      <t>El EPMSC San Vicente de Chucurí sólo cuenta con dos espacios para sanidad, uno que hace las veces de farmacia, y otro en donde se llevan a cabo todos los demás servicios que se prestan en el área de sanidad. El establecimiento no cuenta con el espacio destinado a odontología ni con los equipos biomédicos necesarios para prestar este servicio.</t>
    </r>
  </si>
  <si>
    <r>
      <t xml:space="preserve">H3: Áreas de sanidad </t>
    </r>
    <r>
      <rPr>
        <sz val="11"/>
        <color theme="1"/>
        <rFont val="Arial Narrow"/>
        <family val="2"/>
      </rPr>
      <t>El EPMSC Bucaramanga se adaptó parte del colegio para la zona de sanidad, y se dividieron aulas para dicha zona; el consultorio se comparte con una zona de historias clínicas; un área improvisada para terapia física; la zona de aislamiento se encuentra en un punto de alto tráfico; el punto de desechos hospitalarios, se encuentra dentro del área de sanidad</t>
    </r>
  </si>
  <si>
    <r>
      <t xml:space="preserve">H3: Áreas de sanidad </t>
    </r>
    <r>
      <rPr>
        <sz val="11"/>
        <color theme="1"/>
        <rFont val="Arial Narrow"/>
        <family val="2"/>
      </rPr>
      <t>El EPMSC Barrancabermeja: no cuenta con zona de aislamiento para pacientes con enfermedades infecto-contagiosas y en PALMIRA EPAMSCAS el espacio para fisioterapia se está utilizando como consultorio médico y un espacio donde se toman las muestras utilizadas por los funcionarios del laboratorio. Las áreas destinadas para hospitalizaciones y aislamientos no son aptas</t>
    </r>
  </si>
  <si>
    <r>
      <t xml:space="preserve">H4: Procedimiento para la implementación del Modelo de Atención en Salud a PPL  </t>
    </r>
    <r>
      <rPr>
        <sz val="11"/>
        <color theme="1"/>
        <rFont val="Arial Narrow"/>
        <family val="2"/>
      </rPr>
      <t xml:space="preserve">la implementación seria de forma gradual, llegando a una implementación total que se haría del 1 de Diciembre de 2015 al 30 de julio de 2016, y según Decreto 1142 de 2016 la implementación total se haría antes del 30 de noviembre 2016; a la fecha el esquema de prestación de servicios de salud no ha sucedido </t>
    </r>
  </si>
  <si>
    <r>
      <t xml:space="preserve">H5: Implementación del Modelo de Atención en Salud a PPL </t>
    </r>
    <r>
      <rPr>
        <sz val="11"/>
        <color theme="1"/>
        <rFont val="Arial Narrow"/>
        <family val="2"/>
      </rPr>
      <t>Con la invitación pública 01 de 2017 declarada desierta se esperaba satisfacer las deficiencias en la prestación de servicios de salud PPL, y está pendiente los aspectos técnicos la etapa inicial de implementación el seguimiento y evaluación del primer semestre de operación en términos de efectividad en la implementación del modelo</t>
    </r>
  </si>
  <si>
    <r>
      <t xml:space="preserve">H6: Seguimiento a las funciones del Consejo Directivo del FNSPPL (D) </t>
    </r>
    <r>
      <rPr>
        <sz val="11"/>
        <color theme="1"/>
        <rFont val="Arial Narrow"/>
        <family val="2"/>
      </rPr>
      <t>No se evidencio en las actas la evaluación, seguimiento y control a las instrucciones impartidas y decisiones tomadas en este Consejo, que  dificultan verificar que se hayan atendido las orientaciones emanadas del Consejo y se haya logrado generar condiciones óptimas para el mejoramiento de la atención en salud</t>
    </r>
  </si>
  <si>
    <r>
      <t xml:space="preserve">H7: Articulación Institucional </t>
    </r>
    <r>
      <rPr>
        <sz val="11"/>
        <color theme="1"/>
        <rFont val="Arial Narrow"/>
        <family val="2"/>
      </rPr>
      <t xml:space="preserve">Falta de coordinación institucional en la evaluación y seguimiento de actividades y funciones de las entidades intervinientes en la prestación del proceso de salud, que no permiten orientar estratégicamente procesos para determinar metas o tareas a desarrollar por cada una de las entidades, desarrollándose estas de manera individual por cada entidad </t>
    </r>
  </si>
  <si>
    <r>
      <t xml:space="preserve">H8: Secretaría Técnica </t>
    </r>
    <r>
      <rPr>
        <sz val="11"/>
        <color theme="1"/>
        <rFont val="Arial Narrow"/>
        <family val="2"/>
      </rPr>
      <t xml:space="preserve">Deficiencias en la Secretaría Técnica en la elaboración de actas, registro y decisiones que se toman y plasman en los acuerdos, por cuanto en el 2016 de las 22 actas realizadas 9 o sea el 41 % se encuentran sin legalizar y a junio de 2017 las 11 realizadas o sea el 100 % de ellas se encuentran sin legalizar </t>
    </r>
  </si>
  <si>
    <r>
      <t xml:space="preserve">H9: Garantías del contrato de Fiducia Mercantil N° 331 de 2016 </t>
    </r>
    <r>
      <rPr>
        <sz val="11"/>
        <color theme="1"/>
        <rFont val="Arial Narrow"/>
        <family val="2"/>
      </rPr>
      <t>la Póliza de Todo Riesgo Daños Materiales no está cubriendo los bienes del Fondo, es decir, no está cumpliendo la finalidad con la que fue solicitada por el contratista (USPEC). También se exigió una Póliza de errores y omisiones, que no fue adquirida</t>
    </r>
  </si>
  <si>
    <r>
      <t>H10: Suscripción de adición en contrato terminado</t>
    </r>
    <r>
      <rPr>
        <sz val="11"/>
        <color theme="1"/>
        <rFont val="Arial Narrow"/>
        <family val="2"/>
      </rPr>
      <t xml:space="preserve"> La cláusula décima sexta establece como causal de terminación del contrato de suministro de medicamentos N° 59940-002-2016, el cumplimiento del plazo pactado, si este no fuere prorrogado previamente sin embargo se adicionó la cuantía pero el plazo de ejecución había finalizado, por lo que las obligaciones del mismo no eran exigibles </t>
    </r>
  </si>
  <si>
    <r>
      <t xml:space="preserve">H11: Pedido de medicamentos </t>
    </r>
    <r>
      <rPr>
        <sz val="11"/>
        <color theme="1"/>
        <rFont val="Arial Narrow"/>
        <family val="2"/>
      </rPr>
      <t>En Santa Marta piden 2000 unidades de todas las tabletas, sin importar el medicamento, al igual sobre los inhaladores que piden 150 de todos, y frente a los inhaladores de beclometazona no indican concentración. Lo mismo sucede con Armenia, en donde no indican concentración en la que requieren los medicamentos</t>
    </r>
  </si>
  <si>
    <r>
      <t xml:space="preserve">H12: Cesión contratos </t>
    </r>
    <r>
      <rPr>
        <sz val="11"/>
        <color theme="1"/>
        <rFont val="Arial Narrow"/>
        <family val="2"/>
      </rPr>
      <t>La mayoría de contratos fueron suscritos por el consorcio Fondo de Atención en Salud a los PPL-2015 y se le estableció la obligación  de ceder el contrato una vez vencido el plazo para la ejecución del contrato de Fiducia Mercantil No.363 de 2015, no obstante la cesión no se realizo</t>
    </r>
  </si>
  <si>
    <r>
      <t xml:space="preserve">H13: Prórroga contrato N° 59940-1152-2016 Nuestra Señora de la Paz </t>
    </r>
    <r>
      <rPr>
        <sz val="11"/>
        <color theme="1"/>
        <rFont val="Arial Narrow"/>
        <family val="2"/>
      </rPr>
      <t>En el otro sí N.02 al contrato se amplió el plazo, y al verificar las cláusulas, en el contenido hacen referencia a otro contrato, el número 59940-1214-2016,  que no corresponde al N° 59940-1152-2016, y no existe otro acto que aclare o modifique esa cláusula, razón por la cual las adiciones no tendrían validez</t>
    </r>
  </si>
  <si>
    <r>
      <t xml:space="preserve">H14: suministro medicamentos domiciliarios </t>
    </r>
    <r>
      <rPr>
        <sz val="11"/>
        <color theme="1"/>
        <rFont val="Arial Narrow"/>
        <family val="2"/>
      </rPr>
      <t>En el informe de seguimiento al Contrato N° 599470-1214-2016, suscrito con Colsubsidio, del 01 de agosto de 2017, se informa que se realizó la entrega de 84 medicamentos en atención domiciliaria, pero debe hacerse por el régimen contributivo, exceptuado o especial o en su defecto por el régimen subsidiado</t>
    </r>
  </si>
  <si>
    <r>
      <t xml:space="preserve">H15: Transferencia de Recursos para la Financiación de las Unidades de Pago por capitación de los PPL (OI) </t>
    </r>
    <r>
      <rPr>
        <sz val="11"/>
        <color theme="1"/>
        <rFont val="Arial Narrow"/>
        <family val="2"/>
      </rPr>
      <t xml:space="preserve">La información contable de pagos y obligaciones  a cargo del Consorcio Fondo de Atención, en salud PPL, al  FOSYGA no registra pago alguno, no hay procedimiento para la trasferencia de los recursos por parte del INPEC, no se han  girado los recursos al FOSYGA hoy ADRES </t>
    </r>
  </si>
  <si>
    <r>
      <t xml:space="preserve">Incumplimiento de la Resolución 4005 del 2  septiembre de 2016 </t>
    </r>
    <r>
      <rPr>
        <i/>
        <sz val="11"/>
        <color theme="1"/>
        <rFont val="Arial Narrow"/>
        <family val="2"/>
      </rPr>
      <t>e</t>
    </r>
    <r>
      <rPr>
        <sz val="11"/>
        <color theme="1"/>
        <rFont val="Arial Narrow"/>
        <family val="2"/>
      </rPr>
      <t xml:space="preserve"> inobservancia del Manual Operativo del Patrimonio Autónomo Fondo Nacional de salud de la Población Privada de la Libertad, numeral 9,  “</t>
    </r>
    <r>
      <rPr>
        <i/>
        <sz val="11"/>
        <color theme="1"/>
        <rFont val="Arial Narrow"/>
        <family val="2"/>
      </rPr>
      <t>Transferencia al Fondo de solidaridad y Garantía o a quien haga sus veces, de las unidades de pago por capitación de la Población Privada de la Libertad de que trata el presente capitulo”</t>
    </r>
  </si>
  <si>
    <r>
      <t xml:space="preserve">H16: Contrato de compraventa No.59940-0985-2016 </t>
    </r>
    <r>
      <rPr>
        <sz val="11"/>
        <color theme="1"/>
        <rFont val="Arial Narrow"/>
        <family val="2"/>
      </rPr>
      <t>El 17 mayo 2016 se suscribió el contrato por $115.850.000.00 y luego de 8 prórrogas quedo por $3.150.850.00. Después se suscribió el otrosí 2 sin fecha hasta el 30 de noviembre de 2016; el 21 y 28 de diciembre de 2016 se suscriben los otrosí 4 y 5 cuando ya había culminado el plazo; el primer informe de supervisión es del 6 febrero 2017</t>
    </r>
  </si>
  <si>
    <r>
      <t xml:space="preserve">H17: Contrato de prestación de servicios de salud No. 59940-804-2016 y liquidación Contrato No.59940-1504-2016 </t>
    </r>
    <r>
      <rPr>
        <sz val="11"/>
        <color theme="1"/>
        <rFont val="Arial Narrow"/>
        <family val="2"/>
      </rPr>
      <t xml:space="preserve">la cláusula primera del 5 otrosí  dice PRORROGAR la vigencia hasta 31 julio 2017 o hasta que se implemente el modelo según Res. 3595 de 2016, a la fecha no hay acciones tendientes a liquidar el contrato, no se evidenciaron informes de supervisión ni rendición de cuentas </t>
    </r>
  </si>
  <si>
    <r>
      <t>H18: Contrato No.</t>
    </r>
    <r>
      <rPr>
        <sz val="11"/>
        <color theme="1"/>
        <rFont val="Arial Narrow"/>
        <family val="2"/>
      </rPr>
      <t xml:space="preserve"> </t>
    </r>
    <r>
      <rPr>
        <b/>
        <sz val="11"/>
        <color theme="1"/>
        <rFont val="Arial Narrow"/>
        <family val="2"/>
      </rPr>
      <t xml:space="preserve">59940-0003-2016 </t>
    </r>
    <r>
      <rPr>
        <sz val="11"/>
        <color theme="1"/>
        <rFont val="Arial Narrow"/>
        <family val="2"/>
      </rPr>
      <t>Se prorroga el término del contrato cuando el mismo ya había culminado su duración. No se evidenció documento asignando la supervisión a otro funcionario. No se cuenta con la totalidad de los medicamentos necesarios, lo que puede afectar la vida y la salud de la PPL y se ve reflejada en las tutelas interpuestas por falta de medicamentos</t>
    </r>
  </si>
  <si>
    <r>
      <t>H19:</t>
    </r>
    <r>
      <rPr>
        <sz val="11"/>
        <color theme="1"/>
        <rFont val="Arial Narrow"/>
        <family val="2"/>
      </rPr>
      <t xml:space="preserve"> </t>
    </r>
    <r>
      <rPr>
        <b/>
        <sz val="11"/>
        <color theme="1"/>
        <rFont val="Arial Narrow"/>
        <family val="2"/>
      </rPr>
      <t>Contrato No.</t>
    </r>
    <r>
      <rPr>
        <sz val="11"/>
        <color theme="1"/>
        <rFont val="Arial Narrow"/>
        <family val="2"/>
      </rPr>
      <t xml:space="preserve"> </t>
    </r>
    <r>
      <rPr>
        <b/>
        <sz val="11"/>
        <color theme="1"/>
        <rFont val="Arial Narrow"/>
        <family val="2"/>
      </rPr>
      <t xml:space="preserve">59940-1502-2016 </t>
    </r>
    <r>
      <rPr>
        <sz val="11"/>
        <color theme="1"/>
        <rFont val="Arial Narrow"/>
        <family val="2"/>
      </rPr>
      <t xml:space="preserve">El Consorcio suscribió el contrato 59940-1502-2016 para el servicio de ambulancias, con fecha 01 de noviembre de 2016, con un plazo de un mes, por valor de $40 millones, en la carpeta del contrato no obra el otro si No. 01, obran dos otro si No. 03, uno de ellos con fecha anterior al otro si No. 02, no hay informes de supervisión   </t>
    </r>
  </si>
  <si>
    <r>
      <t xml:space="preserve">H20: Actividades de Supervisión y expedientes contractuales (D) </t>
    </r>
    <r>
      <rPr>
        <sz val="11"/>
        <color theme="1"/>
        <rFont val="Arial Narrow"/>
        <family val="2"/>
      </rPr>
      <t>En los contratos mencionados no se evidenciaron solicitudes al Consejo Directivo del FNSPPL para contratar al Supervisor, ni tampoco obran informes que den cuenta del desarrollo del objeto contratado; además en la conformación de los expedientes contractuales, hay documentos sin foliar, repetidos, sin orden cronológico</t>
    </r>
  </si>
  <si>
    <r>
      <t xml:space="preserve">Falta de aplicación de lo establecido en los numerales 6.2 y 11 del manual de contratación de la Entidad, que el primero establece lo siguiente: </t>
    </r>
    <r>
      <rPr>
        <i/>
        <sz val="11"/>
        <color theme="1"/>
        <rFont val="Arial Narrow"/>
        <family val="2"/>
      </rPr>
      <t xml:space="preserve">:” El Consorcio contratará las labores de supervisión de los contratos que celebre, verificando objetivamente el cumplimiento de las obligaciones contractuales y presentar los informes respectivos a la USPEC, ….” </t>
    </r>
  </si>
  <si>
    <r>
      <t xml:space="preserve">H21: Organización y manejo de medicamentos </t>
    </r>
    <r>
      <rPr>
        <sz val="11"/>
        <color theme="1"/>
        <rFont val="Arial Narrow"/>
        <family val="2"/>
      </rPr>
      <t>no cuentan con control de cadena de frio, temperatura para zona de almacenamiento, estantes para clasificar, organizar y distribuir los medicamentos, fechas de fabricación y vencimiento, sistema de información para control de existencias, papelería, aire acondicionado, lo que genera que los mismos pierdan su composición química, entre otras</t>
    </r>
  </si>
  <si>
    <r>
      <t xml:space="preserve">H22: Organización y manejo de Historias Clínicas </t>
    </r>
    <r>
      <rPr>
        <sz val="11"/>
        <color theme="1"/>
        <rFont val="Arial Narrow"/>
        <family val="2"/>
      </rPr>
      <t>Los espacios donde están las historias clínicas no ofrecen las condiciones locativas procedimentales, medioambientales y materiales, así como no cuenta con la información sistematizada para su registro, seguimiento y control como los casos expuestos en Palmira Valle, Bella Vistas Bello Antioquia, Medellín COPED Pedregal y la Paz de Itagüí</t>
    </r>
  </si>
  <si>
    <r>
      <t xml:space="preserve">H23: Talento Humano </t>
    </r>
    <r>
      <rPr>
        <sz val="11"/>
        <color theme="1"/>
        <rFont val="Arial Narrow"/>
        <family val="2"/>
      </rPr>
      <t xml:space="preserve">En los establecimientos de  bogta,Buga,Palmira,Medeellin hay insuficiencia de personal médico,odontológico, auxiliares odonto logía y profesionales como regentes de farmacia e historias clínicas En Bogotá, Medellín COPED, Ja mundí, RM Pereira no hay ginecobste tras,pediatras,graves falencias en el manejo de inventarios de medicamentos y archivo de historias clínicas </t>
    </r>
  </si>
  <si>
    <r>
      <t xml:space="preserve">H24: Red Prestadora de Salud </t>
    </r>
    <r>
      <rPr>
        <sz val="11"/>
        <color theme="1"/>
        <rFont val="Arial Narrow"/>
        <family val="2"/>
      </rPr>
      <t>Se contratan servicios con IPS que no corresponden a la ciudad del establecimiento como en Cúcuta que las ayudas diagnosticas se están contratando en Bucaramanga, Yopal y Bogotá y pueden realizarse en Cúcuta, generando traumatismo en la movilización del recluso y disponibilidad de guardia y transporte y falta contratar red alterna para endoscopias.</t>
    </r>
  </si>
  <si>
    <r>
      <t xml:space="preserve">H25: Referencia y Contrarreferencia </t>
    </r>
    <r>
      <rPr>
        <sz val="11"/>
        <color theme="1"/>
        <rFont val="Arial Narrow"/>
        <family val="2"/>
      </rPr>
      <t xml:space="preserve">con la autorización del Call Center, al solicitar el servicio a la IPS puede durar meses, por falta de agenda o porque no se cuenta con la especialidad, o esta vencido el contrato o no se direcciona a la IPS adecuada y transcurrido el tiempo la cita caduca situación que obliga a iniciar nuevamente el proceso no prestando adecuadamente el servicio </t>
    </r>
  </si>
  <si>
    <r>
      <t xml:space="preserve">H26: Prestación de los servicios y Pertinencia </t>
    </r>
    <r>
      <rPr>
        <sz val="11"/>
        <color theme="1"/>
        <rFont val="Arial Narrow"/>
        <family val="2"/>
      </rPr>
      <t>En Picota, Modelo, Buen Pastor, Buga, Palmira, Pedregal, Itagüí, Bellavista, Bello, la prestación de salud no cuenta con el servicio de medicina interna, optometría, psicología, fisioterapia, terapia de lenguaje, generando deficiencias en la prestación de los servicios e inobservancia según los Artículos 65 y 66 de la Ley 1709 de 2014</t>
    </r>
  </si>
  <si>
    <r>
      <t xml:space="preserve">H27: Tecnologías de la Información </t>
    </r>
    <r>
      <rPr>
        <sz val="11"/>
        <color theme="1"/>
        <rFont val="Arial Narrow"/>
        <family val="2"/>
      </rPr>
      <t xml:space="preserve">En las visitas realizada a los diferentes centros de reclusión, no se evidencio que se hayan adelantado actividades tendientes a implementar la telemedicina, que contribuiría a minimizar el riesgo de seguridad tanto al personal de guardia como al mismo interno, para evitar el traslado fuera de las instalaciones       </t>
    </r>
  </si>
  <si>
    <r>
      <t xml:space="preserve">H28: Equipos Biomédicos </t>
    </r>
    <r>
      <rPr>
        <sz val="11"/>
        <color theme="1"/>
        <rFont val="Arial Narrow"/>
        <family val="2"/>
      </rPr>
      <t>En Picota, Modelo, Buen Pastor, Buga, Palmira, Pedregal, Itagüí, Bellavista, Bello, Cúcuta, Combita, El Barne, Cunduy, Heliconias, RM Pereira, EPMSC-ERE Pereira, EPMSC Santa Rosa de Cabal, Jamundí    no se les hace mantenimiento, y en La Paz de Itagüí, Cúcuta, Combita y Heliconias, el 90% están fuera de servicio</t>
    </r>
  </si>
  <si>
    <r>
      <t>H29: Herramientas de  Control</t>
    </r>
    <r>
      <rPr>
        <sz val="11"/>
        <color theme="1"/>
        <rFont val="Arial Narrow"/>
        <family val="2"/>
      </rPr>
      <t xml:space="preserve"> no se adelantaron auditorias médicas y de calidad para obtener información, real, confiable y oportuna con el fin de priorizar su atención;  lo que ocasiono que no fuera suficiente el alcance de la evaluación para medir la oportunidad y calidad del servicio de atención en salud con miras a coadyuvar en la toma de decisiones y satisfacción del usuario final </t>
    </r>
  </si>
  <si>
    <r>
      <t xml:space="preserve">H30: Miembros de la Fuerza Pública </t>
    </r>
    <r>
      <rPr>
        <sz val="11"/>
        <color theme="1"/>
        <rFont val="Arial Narrow"/>
        <family val="2"/>
      </rPr>
      <t>En el Batallón General Pedro Nel Ospina Bello Antioquia y  Medellín hay deficiencias en el servicio de salud y deben tener cobertura por parte del FNSPPL, tienen dificultades en las autorizaciones de remisiones, entrega de medicamentos</t>
    </r>
  </si>
  <si>
    <r>
      <t xml:space="preserve">H30: Miembros de la Fuerza Pública </t>
    </r>
    <r>
      <rPr>
        <sz val="11"/>
        <color theme="1"/>
        <rFont val="Arial Narrow"/>
        <family val="2"/>
      </rPr>
      <t>A la población Militar, que se encuentran en centros de reclusión militar de Unidad Táctica se les ha negado el servicio médico por parte del F.N.S.P.P.L. Igualmente  sucede con la población reclusa a cargo de las entidades territoriales sin que a noviembre de 2017, se haya establecido la reglamentación para esta población</t>
    </r>
  </si>
  <si>
    <r>
      <t>H31: Sistema de Información SISIPEC</t>
    </r>
    <r>
      <rPr>
        <sz val="11"/>
        <color theme="1"/>
        <rFont val="Arial Narrow"/>
        <family val="2"/>
      </rPr>
      <t xml:space="preserve"> es la fuente única e institucional de la información misional, no cuenta con un Módulo de salud que le permita la unificación e integralidad para el seguimiento y control de la información de las PPL para la prestación de salud, en términos de calidad, eficiencia y oportunidad, así como medir niveles de calidad de los prestadores del servicio</t>
    </r>
  </si>
  <si>
    <r>
      <t xml:space="preserve">H34: Pagos Auditoría de Cuentas Médicas -  KPMG </t>
    </r>
    <r>
      <rPr>
        <sz val="11"/>
        <color theme="1"/>
        <rFont val="Arial Narrow"/>
        <family val="2"/>
      </rPr>
      <t>En visita a la firma KPMG se evidencio que en sistema INTRADATA no aparece como cuentas auditadas, los pagos de transporte de ambulancias del contrato de Prestación de servicio No. 59940-1476-2016 y No. 59940-1502-2016, existieron pagos avalados por KMPG y otros no avalados por la auditoría de cuentas; sino autorizados por el consorcio</t>
    </r>
  </si>
  <si>
    <r>
      <t xml:space="preserve">H35: Informe revisor Fiscal-Notas a los estados contables 31 e Indicadores Financieros </t>
    </r>
    <r>
      <rPr>
        <sz val="11"/>
        <color theme="1"/>
        <rFont val="Arial Narrow"/>
        <family val="2"/>
      </rPr>
      <t xml:space="preserve">el Balance general  31-12-2016 </t>
    </r>
    <r>
      <rPr>
        <i/>
        <sz val="11"/>
        <color theme="1"/>
        <rFont val="Arial Narrow"/>
        <family val="2"/>
      </rPr>
      <t xml:space="preserve">se </t>
    </r>
    <r>
      <rPr>
        <sz val="11"/>
        <color theme="1"/>
        <rFont val="Arial Narrow"/>
        <family val="2"/>
      </rPr>
      <t xml:space="preserve">presenta de manera general, no presenta el Estado de Resultados conforme a los movimientos en  la utilización de las cuentas gastos e ingresos, las notas a los estados financieros no detalla el manejo, ejecución y legalización  de la caja menor vigencia 2016 </t>
    </r>
  </si>
  <si>
    <r>
      <t>H35: Informe revisor Fiscal-Notas a los estados contables 31 e Indicadores Financieros L</t>
    </r>
    <r>
      <rPr>
        <sz val="11"/>
        <color theme="1"/>
        <rFont val="Arial Narrow"/>
        <family val="2"/>
      </rPr>
      <t xml:space="preserve">as  cuentas por cobrar se asimila a créditos no  se estima la provisión,detalla los impuestos por pagar al cierre de la vigencia; los pasivos estimados provi siones no se discrimina No presentan las Políticas contables,no hay información de gastos  por establecimientos no presenta indicadores </t>
    </r>
  </si>
  <si>
    <r>
      <t xml:space="preserve">H36: Cálculo de la Comisión Contratos de Fiducia Mercantil vigencia 2016 y 2017 </t>
    </r>
    <r>
      <rPr>
        <sz val="11"/>
        <color theme="1"/>
        <rFont val="Arial Narrow"/>
        <family val="2"/>
      </rPr>
      <t>La Comisión cancelada contrato 363 de 2015 fue $3.788.375.623 y no $3.744.214.231 presentando diferencia de $44.161.392. El % de comisión en 2016 fue 4.46% según USPEC, tomando como base el valor del contrato incluida comisión y calculando % su cuantía es $3.741.853.434, con diferencia de $2.360.628</t>
    </r>
  </si>
  <si>
    <r>
      <t xml:space="preserve">En los estudios previos para el cálculo de la comisión determina “… </t>
    </r>
    <r>
      <rPr>
        <i/>
        <sz val="11"/>
        <color theme="1"/>
        <rFont val="Arial Narrow"/>
        <family val="2"/>
      </rPr>
      <t>El valor de la comisión o remuneración fiduciaria cubre la totalidad de los costos y gastos en que pueda incurrir la sociedad fiduciaria para la adecuada ejecución del contrato…”, “… permanecerá fija e inmodificable por toda la vigencia del encargo fiduciario, incluidas sus prorrogas, si las hubiera…</t>
    </r>
    <r>
      <rPr>
        <sz val="11"/>
        <color theme="1"/>
        <rFont val="Arial Narrow"/>
        <family val="2"/>
      </rPr>
      <t xml:space="preserve">” </t>
    </r>
  </si>
  <si>
    <r>
      <t xml:space="preserve">H36: Cálculo de la Comisión Contratos de Fiducia Mercantil vigencia 2016 y 2017 </t>
    </r>
    <r>
      <rPr>
        <sz val="11"/>
        <color theme="1"/>
        <rFont val="Arial Narrow"/>
        <family val="2"/>
      </rPr>
      <t>No aportaron acta  y Acuerdo de Consejo donde autoricen adiciones de Comisión inicial al contrato 363 de 2016. No aportaron acta y acuerdo sesión 24 del Consejo Directivo del 26/12/2016, del valor de la comisión del contrato de fiducia 331 de 2016, donde este la justificación del valor de la comisión</t>
    </r>
  </si>
  <si>
    <r>
      <t xml:space="preserve">H36: Cálculo de la Comisión Contratos de Fiducia Mercantil vigencia 2016 y 2017 </t>
    </r>
    <r>
      <rPr>
        <sz val="11"/>
        <color theme="1"/>
        <rFont val="Arial Narrow"/>
        <family val="2"/>
      </rPr>
      <t>El cálculo de $7´500.000.000 comisión fiduciaria 2017 con porcentaje 6.61%; no se pudo verificar la base de donde fue tomada del contrato 331 de 2016. Porcentaje calculado vigencia 2016 (4.46%) frente calculado en 2017 (6.61) con mismo número de personal (77) se registra variación de 2.15, sin justificación</t>
    </r>
  </si>
  <si>
    <r>
      <t>H37: Registro y ejecución del  Procedimiento-Inventario de Recibo y Entrega de</t>
    </r>
    <r>
      <rPr>
        <sz val="11"/>
        <color theme="1"/>
        <rFont val="Arial Narrow"/>
        <family val="2"/>
      </rPr>
      <t xml:space="preserve"> </t>
    </r>
    <r>
      <rPr>
        <b/>
        <sz val="11"/>
        <color theme="1"/>
        <rFont val="Arial Narrow"/>
        <family val="2"/>
      </rPr>
      <t xml:space="preserve">medicamentos e insumos quirúrgicos y odontológicos-Farmacia </t>
    </r>
    <r>
      <rPr>
        <sz val="11"/>
        <color theme="1"/>
        <rFont val="Arial Narrow"/>
        <family val="2"/>
      </rPr>
      <t>No hay medidas administrativas para control y custodia de medicamentos, no disponen de kardex manual o sistematizado para control de movimientos, no hay control inventarios, se detectaron diferencias en cantidades entregadas entre otros (Ver anexo 1)</t>
    </r>
  </si>
  <si>
    <t xml:space="preserve">Incumplimiento de lo establecido en los Decretos 2200 del 2005, 4725 del 2005 y la Resolución 2003 del 2014, en lo que hace referencia a garantizar la disponibilidad y calidad técnica de los Medicamentos, e insumos quirúrgicos y odontológicos en los ERON, y se facilite su control y costos </t>
  </si>
  <si>
    <r>
      <t xml:space="preserve">H38: Entrega Medicamentos afiliados EPS </t>
    </r>
    <r>
      <rPr>
        <sz val="11"/>
        <color theme="1"/>
        <rFont val="Arial Narrow"/>
        <family val="2"/>
      </rPr>
      <t>En RM Bogotá (Buen Pastor) en los meses de mayo, julio, agosto, septiembre de 2017 se  realizó entrega de medicamentos a paciente afiliada a EPS, con el sello de entrega de la farmacia del establecimiento carcelario</t>
    </r>
  </si>
  <si>
    <r>
      <t xml:space="preserve">H39: Situaciones de Devolución Medicamentos CEPAIN IPS SAS. </t>
    </r>
    <r>
      <rPr>
        <sz val="11"/>
        <color theme="1"/>
        <rFont val="Arial Narrow"/>
        <family val="2"/>
      </rPr>
      <t>En Bellavista la revisión de los documentos  de ingreso de medicamentos evidencia que en el formato no están las firmas de recibido en las fechas julio 2016, 31 agosto 2016, 29 septiembre 2016, 28 noviembre 2016, 23 enero 2017, 22 febrero 2017, 01 marzo 2017</t>
    </r>
  </si>
  <si>
    <r>
      <t>H40: Elaboración y presentación del anteproyecto de presupuesto para la implementación del sistema integral de salud del sistema penitenciario</t>
    </r>
    <r>
      <rPr>
        <sz val="11"/>
        <color theme="1"/>
        <rFont val="Arial Narrow"/>
        <family val="2"/>
      </rPr>
      <t xml:space="preserve"> En anteproyecto 2017, no se establecieron costos de atención intramural y extramural, ni acciones de salud pública, pudiendo  generar insuficiencia de recursos para atender necesidades de PPL o propiciar excedentes presupuestales</t>
    </r>
  </si>
  <si>
    <r>
      <t xml:space="preserve">H41: Presupuesto gastos de Funcionamiento-Transferencia Rubro A-3-5-3-24 implementación sistema integrado en salud en el sistema penitenciario – PERDIDA DE APROPIACION (D) </t>
    </r>
    <r>
      <rPr>
        <sz val="11"/>
        <color theme="1"/>
        <rFont val="Arial Narrow"/>
        <family val="2"/>
      </rPr>
      <t xml:space="preserve">En vigencia 2016  en la apropiación final de $78.000.000.000 se comprometieron $72.990.175.912 evidenciándose una apropiación por comprometer de $5.009.824.088.,y sin la debida justificación por parte de la USPEC </t>
    </r>
  </si>
  <si>
    <r>
      <t xml:space="preserve">H42: Presupuesto gastos de Funcionamiento-Transferencia Rubro A-3-5-3-24 implementación sistema integrado en salud en el sistema penitenciario-FONADE–QBSEGUROS SA.(P-D)  </t>
    </r>
    <r>
      <rPr>
        <sz val="11"/>
        <color theme="1"/>
        <rFont val="Arial Narrow"/>
        <family val="2"/>
      </rPr>
      <t>en el contrato 363 de 2015 se evidencia la destinación y ejecución de esta suma del rubro A-3-5-3-24 ejecutada en otros objetos del recurso. Orden de pago No. 4295117 del 13-01-2017 por 5.500.000.000 para amparar contrato interadministrativo  No. 216144 del 25-noviembre de 2016 suscrito entre la USPEC y FONADE</t>
    </r>
  </si>
  <si>
    <t>1. Planeación futuras de recursos, incluirá la integralidad de la destinación de los recursos. 2. Adelantar las acciones disciplinarias determinadas de conformidad a los procesos subsiguientes al fallo sancionatorio que se suscriba por el ente de control.</t>
  </si>
  <si>
    <r>
      <t xml:space="preserve">H43: Proyección  y ejecución presupuestal de los recursos del  FNSPPL </t>
    </r>
    <r>
      <rPr>
        <sz val="11"/>
        <color theme="1"/>
        <rFont val="Arial Narrow"/>
        <family val="2"/>
      </rPr>
      <t xml:space="preserve">Se observa que estos fueron Aprobados mediante Acta No. 001 de 2015; el valor de $83.898.059.062, No obstante no se evidenció la distribución  por rubro presupuestal de la adición presupuestal de  $66.725.764.380 que hicieron parte de la vigencia 2016      </t>
    </r>
  </si>
  <si>
    <r>
      <t xml:space="preserve">H44: Registro contable del Procesos Judiciales- Defensa Judicial </t>
    </r>
    <r>
      <rPr>
        <sz val="11"/>
        <color theme="1"/>
        <rFont val="Arial Narrow"/>
        <family val="2"/>
      </rPr>
      <t xml:space="preserve">La información financiera a 31-12-2016 y 30 junio 2017 no presenta evaluación de criterios y variables jurídicas como. si hay alta probabilidad de ocurrencia y que represente salida de recursos; el Informe del  Revisor Fiscal y las Notas a los Estados Financieros, no revela la situación de los dos procesos judiciales </t>
    </r>
  </si>
  <si>
    <r>
      <t xml:space="preserve">H45: Circularización de Saldos de Anticipos-Consorcio Fondo de Atención de Salud FNSPPL </t>
    </r>
    <r>
      <rPr>
        <sz val="11"/>
        <color theme="1"/>
        <rFont val="Arial Narrow"/>
        <family val="2"/>
      </rPr>
      <t>El valor devuelto y pagado por REGAMA DEL CARIBE LTDA, correspondió a un doble pago efectuado en 23 de noviembre de 2016, del cual el Consorcio trascurrido nueve (9) meses  mediante oficio radicado No. 20170970142961 del 15 de agosto de 2017, solicitó  su devolución</t>
    </r>
  </si>
  <si>
    <r>
      <t>H45: Circularización de Saldos de Anticipos-Consorcio Fondo de Atención de Salud FNSPPL</t>
    </r>
    <r>
      <rPr>
        <sz val="11"/>
        <color theme="1"/>
        <rFont val="Arial Narrow"/>
        <family val="2"/>
      </rPr>
      <t xml:space="preserve"> El valor registrado en el Balance, no corresponde a la realidad de las operaciones, como es el caso de Municipio de Cota, Audifarma S.A, implantes y sistemas ortopédicos S.A.</t>
    </r>
  </si>
  <si>
    <t>Elaboraron de las tablas de las tarifas correspondientes a las tarifas de honorarios para los contratistas. Se da cumplimiento con la resolución 002 del 29 de abril de 2016</t>
  </si>
  <si>
    <t>ADMINISTRATIVA</t>
  </si>
  <si>
    <t>DISCIPLINARIA</t>
  </si>
  <si>
    <t>OTRA</t>
  </si>
  <si>
    <t>SANCIONATORIA</t>
  </si>
  <si>
    <t>Tipo Modalidad</t>
  </si>
  <si>
    <t>M-3: PLAN DE MEJORAMIENTO</t>
  </si>
  <si>
    <t>Formulario</t>
  </si>
  <si>
    <t>F14.1: PLANES DE MEJORAMIENTO - ENTIDADES</t>
  </si>
  <si>
    <t>Moneda Informe</t>
  </si>
  <si>
    <t>Entidad</t>
  </si>
  <si>
    <t>Fecha</t>
  </si>
  <si>
    <t>Periodicidad</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</si>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</sst>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 &quot;-&quot;??_);_(@_)"/>
    <numFmt numFmtId="165" formatCode="[$-240A]d&quot; de &quot;mmmm&quot; de &quot;yyyy;@"/>
    <numFmt numFmtId="166" formatCode="yyyy/mm/dd"/>
    <numFmt numFmtId="167" formatCode="_(* #,##0_);_(* \(#,##0\);_(* &quot;-&quot;??_);_(@_)"/>
    <numFmt numFmtId="168" formatCode="0.0%"/>
  </numFmts>
  <fonts count="53">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name val="Arial"/>
      <family val="2"/>
    </font>
    <font>
      <sz val="9"/>
      <name val="Arial"/>
      <family val="2"/>
    </font>
    <font>
      <sz val="10"/>
      <name val="Arial"/>
      <family val="2"/>
    </font>
    <font>
      <b/>
      <sz val="9"/>
      <color indexed="9"/>
      <name val="Arial"/>
      <family val="2"/>
    </font>
    <font>
      <sz val="9"/>
      <color theme="1"/>
      <name val="Calibri"/>
      <family val="2"/>
      <scheme val="minor"/>
    </font>
    <font>
      <sz val="12"/>
      <color theme="1"/>
      <name val="Calibri"/>
      <family val="2"/>
      <scheme val="minor"/>
    </font>
    <font>
      <sz val="9"/>
      <color theme="1"/>
      <name val="Arial"/>
      <family val="2"/>
    </font>
    <font>
      <sz val="10"/>
      <name val="Arial"/>
      <family val="2"/>
    </font>
    <font>
      <sz val="11"/>
      <color indexed="8"/>
      <name val="Calibri"/>
      <family val="2"/>
    </font>
    <font>
      <sz val="10"/>
      <color rgb="FFFF0000"/>
      <name val="Arial"/>
      <family val="2"/>
    </font>
    <font>
      <i/>
      <sz val="10"/>
      <name val="Arial"/>
      <family val="2"/>
    </font>
    <font>
      <i/>
      <sz val="10"/>
      <color rgb="FFFF0000"/>
      <name val="Arial"/>
      <family val="2"/>
    </font>
    <font>
      <sz val="10"/>
      <color rgb="FFC00000"/>
      <name val="Arial"/>
      <family val="2"/>
    </font>
    <font>
      <sz val="11"/>
      <name val="Arial"/>
      <family val="2"/>
    </font>
    <font>
      <sz val="12"/>
      <color theme="1"/>
      <name val="Arial"/>
      <family val="2"/>
    </font>
    <font>
      <sz val="12"/>
      <name val="Arial"/>
      <family val="2"/>
    </font>
    <font>
      <b/>
      <sz val="12"/>
      <color theme="1"/>
      <name val="Arial"/>
      <family val="2"/>
    </font>
    <font>
      <b/>
      <sz val="11"/>
      <color indexed="9"/>
      <name val="Arial"/>
      <family val="2"/>
    </font>
    <font>
      <sz val="11"/>
      <color rgb="FFFF0000"/>
      <name val="Arial"/>
      <family val="2"/>
    </font>
    <font>
      <sz val="11"/>
      <color theme="1"/>
      <name val="Arial"/>
      <family val="2"/>
    </font>
    <font>
      <b/>
      <sz val="11"/>
      <name val="Arial"/>
      <family val="2"/>
    </font>
    <font>
      <sz val="9"/>
      <color theme="9" tint="-0.499984740745262"/>
      <name val="Arial"/>
      <family val="2"/>
    </font>
    <font>
      <b/>
      <sz val="10"/>
      <name val="Arial"/>
      <family val="2"/>
    </font>
    <font>
      <b/>
      <sz val="10"/>
      <color indexed="9"/>
      <name val="Arial"/>
      <family val="2"/>
    </font>
    <font>
      <b/>
      <sz val="10"/>
      <name val="Arial Narrow"/>
      <family val="2"/>
    </font>
    <font>
      <sz val="11"/>
      <name val="Arial Narrow"/>
      <family val="2"/>
    </font>
    <font>
      <b/>
      <sz val="11"/>
      <name val="Arial Narrow"/>
      <family val="2"/>
    </font>
    <font>
      <sz val="11"/>
      <color theme="1"/>
      <name val="Arial Narrow"/>
      <family val="2"/>
    </font>
    <font>
      <b/>
      <sz val="11"/>
      <color theme="1"/>
      <name val="Arial Narrow"/>
      <family val="2"/>
    </font>
    <font>
      <b/>
      <sz val="12"/>
      <name val="Arial Narrow"/>
      <family val="2"/>
    </font>
    <font>
      <b/>
      <sz val="14"/>
      <name val="Arial"/>
      <family val="2"/>
    </font>
    <font>
      <i/>
      <sz val="11"/>
      <color theme="1"/>
      <name val="Arial Narrow"/>
      <family val="2"/>
    </font>
    <font>
      <b/>
      <sz val="9"/>
      <name val="Candara"/>
      <family val="2"/>
    </font>
    <font>
      <sz val="9"/>
      <name val="Futura Bk BT"/>
      <family val="2"/>
    </font>
    <font>
      <b/>
      <sz val="9"/>
      <name val="Futura Bk BT"/>
    </font>
    <font>
      <b/>
      <sz val="9"/>
      <name val="Futura Bk BT"/>
      <family val="2"/>
    </font>
    <font>
      <sz val="9"/>
      <name val="Arial Narrow"/>
      <family val="2"/>
    </font>
    <font>
      <sz val="10"/>
      <name val="Arial Narrow"/>
      <family val="2"/>
    </font>
    <font>
      <sz val="12"/>
      <name val="Arial Narrow"/>
      <family val="2"/>
    </font>
    <font>
      <b/>
      <sz val="12"/>
      <color theme="0"/>
      <name val="Candara"/>
      <family val="2"/>
    </font>
    <font>
      <b/>
      <sz val="14"/>
      <name val="Arial Narrow"/>
      <family val="2"/>
    </font>
    <font>
      <b/>
      <sz val="11"/>
      <color theme="0"/>
      <name val="Arial Narrow"/>
      <family val="2"/>
    </font>
    <font>
      <b/>
      <sz val="11"/>
      <color indexed="9"/>
      <name val="Calibri"/>
    </font>
    <font>
      <b/>
      <sz val="11"/>
      <color indexed="8"/>
      <name val="Calibri"/>
    </font>
  </fonts>
  <fills count="27">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indexed="54"/>
        <bgColor indexed="64"/>
      </patternFill>
    </fill>
    <fill>
      <patternFill patternType="solid">
        <fgColor rgb="FF99CC00"/>
        <bgColor indexed="64"/>
      </patternFill>
    </fill>
    <fill>
      <patternFill patternType="solid">
        <fgColor theme="0"/>
        <bgColor indexed="64"/>
      </patternFill>
    </fill>
    <fill>
      <patternFill patternType="solid">
        <fgColor rgb="FFFFCC99"/>
        <bgColor indexed="64"/>
      </patternFill>
    </fill>
    <fill>
      <patternFill patternType="solid">
        <fgColor theme="5" tint="-0.249977111117893"/>
        <bgColor indexed="64"/>
      </patternFill>
    </fill>
    <fill>
      <patternFill patternType="solid">
        <fgColor rgb="FF99FF99"/>
        <bgColor indexed="64"/>
      </patternFill>
    </fill>
    <fill>
      <patternFill patternType="solid">
        <fgColor rgb="FFC9FFC9"/>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3" tint="0.39997558519241921"/>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rgb="FFFFFF99"/>
        <bgColor indexed="64"/>
      </patternFill>
    </fill>
    <fill>
      <patternFill patternType="solid">
        <fgColor rgb="FF99CCFF"/>
        <bgColor indexed="64"/>
      </patternFill>
    </fill>
    <fill>
      <patternFill patternType="solid">
        <fgColor theme="2" tint="-0.499984740745262"/>
        <bgColor indexed="64"/>
      </patternFill>
    </fill>
    <fill>
      <patternFill patternType="solid">
        <fgColor theme="2"/>
        <bgColor indexed="64"/>
      </patternFill>
    </fill>
    <fill>
      <patternFill patternType="solid">
        <fgColor indexed="54"/>
      </patternFill>
    </fill>
    <fill>
      <patternFill patternType="solid">
        <fgColor indexed="9"/>
      </patternFill>
    </fill>
  </fills>
  <borders count="12">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s>
  <cellStyleXfs count="59">
    <xf numFmtId="0" fontId="0" fillId="0" borderId="0"/>
    <xf numFmtId="0" fontId="8" fillId="0" borderId="0"/>
    <xf numFmtId="0" fontId="11" fillId="0" borderId="0"/>
    <xf numFmtId="9" fontId="7" fillId="0" borderId="0" applyFont="0" applyFill="0" applyBorder="0" applyAlignment="0" applyProtection="0"/>
    <xf numFmtId="0" fontId="11" fillId="0" borderId="0"/>
    <xf numFmtId="0" fontId="14" fillId="0" borderId="0"/>
    <xf numFmtId="0" fontId="6" fillId="0" borderId="0"/>
    <xf numFmtId="0" fontId="16" fillId="0" borderId="0"/>
    <xf numFmtId="9" fontId="6"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9" fontId="5" fillId="0" borderId="0" applyFont="0" applyFill="0" applyBorder="0" applyAlignment="0" applyProtection="0"/>
    <xf numFmtId="0" fontId="5" fillId="0" borderId="0"/>
    <xf numFmtId="0" fontId="11" fillId="0" borderId="0"/>
    <xf numFmtId="0" fontId="4" fillId="0" borderId="0"/>
    <xf numFmtId="0" fontId="4" fillId="0" borderId="0"/>
    <xf numFmtId="0" fontId="4" fillId="0" borderId="0"/>
    <xf numFmtId="0" fontId="4" fillId="0" borderId="0"/>
    <xf numFmtId="0" fontId="4" fillId="0" borderId="0"/>
    <xf numFmtId="0" fontId="11" fillId="0" borderId="0"/>
    <xf numFmtId="0" fontId="11" fillId="0" borderId="0"/>
    <xf numFmtId="0" fontId="11" fillId="0" borderId="0"/>
    <xf numFmtId="0" fontId="4" fillId="0" borderId="0"/>
    <xf numFmtId="0" fontId="11" fillId="0" borderId="0"/>
    <xf numFmtId="0" fontId="11" fillId="0" borderId="0"/>
    <xf numFmtId="9" fontId="11" fillId="0" borderId="0" applyFont="0" applyFill="0" applyBorder="0" applyAlignment="0" applyProtection="0"/>
    <xf numFmtId="0" fontId="3" fillId="0" borderId="0"/>
    <xf numFmtId="9" fontId="3" fillId="0" borderId="0" applyFont="0" applyFill="0" applyBorder="0" applyAlignment="0" applyProtection="0"/>
    <xf numFmtId="0" fontId="3" fillId="0" borderId="0">
      <alignment vertical="top"/>
    </xf>
    <xf numFmtId="0" fontId="3" fillId="0" borderId="0">
      <alignment vertical="top"/>
    </xf>
    <xf numFmtId="0" fontId="17" fillId="0" borderId="0">
      <alignment vertical="top"/>
    </xf>
    <xf numFmtId="0" fontId="3" fillId="0" borderId="0"/>
    <xf numFmtId="0" fontId="11" fillId="0" borderId="0"/>
    <xf numFmtId="0" fontId="11" fillId="0" borderId="0"/>
    <xf numFmtId="9" fontId="11" fillId="0" borderId="0" applyFont="0" applyFill="0" applyBorder="0" applyAlignment="0" applyProtection="0"/>
    <xf numFmtId="0" fontId="1" fillId="0" borderId="0"/>
    <xf numFmtId="0" fontId="1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alignment vertical="top"/>
    </xf>
    <xf numFmtId="0" fontId="1" fillId="0" borderId="0">
      <alignment vertical="top"/>
    </xf>
    <xf numFmtId="0" fontId="1" fillId="0" borderId="0"/>
    <xf numFmtId="9"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cellStyleXfs>
  <cellXfs count="228">
    <xf numFmtId="0" fontId="0" fillId="0" borderId="0" xfId="0"/>
    <xf numFmtId="0" fontId="12" fillId="4" borderId="1" xfId="11" applyFont="1" applyFill="1" applyBorder="1" applyAlignment="1" applyProtection="1">
      <alignment horizontal="center" vertical="center" wrapText="1"/>
    </xf>
    <xf numFmtId="0" fontId="12" fillId="4" borderId="1" xfId="0" applyFont="1" applyFill="1" applyBorder="1" applyAlignment="1" applyProtection="1">
      <alignment horizontal="center" vertical="center" wrapText="1"/>
    </xf>
    <xf numFmtId="0" fontId="9" fillId="0" borderId="0" xfId="0" applyFont="1" applyAlignment="1">
      <alignment horizontal="center" vertical="center" wrapText="1"/>
    </xf>
    <xf numFmtId="165" fontId="15" fillId="6" borderId="1" xfId="0" applyNumberFormat="1" applyFont="1" applyFill="1" applyBorder="1" applyAlignment="1" applyProtection="1">
      <alignment horizontal="center" vertical="center" wrapText="1"/>
      <protection locked="0"/>
    </xf>
    <xf numFmtId="1" fontId="9" fillId="6" borderId="1" xfId="0" applyNumberFormat="1" applyFont="1" applyFill="1" applyBorder="1" applyAlignment="1" applyProtection="1">
      <alignment horizontal="center" vertical="center" wrapText="1"/>
      <protection locked="0"/>
    </xf>
    <xf numFmtId="9" fontId="10" fillId="5" borderId="1" xfId="12" applyFont="1" applyFill="1" applyBorder="1" applyAlignment="1" applyProtection="1">
      <alignment horizontal="center" vertical="center" wrapText="1"/>
    </xf>
    <xf numFmtId="0" fontId="10" fillId="3" borderId="1" xfId="0" applyFont="1" applyFill="1" applyBorder="1" applyAlignment="1" applyProtection="1">
      <alignment horizontal="center" vertical="center" wrapText="1"/>
      <protection locked="0"/>
    </xf>
    <xf numFmtId="0" fontId="10" fillId="0" borderId="0" xfId="0" applyFont="1" applyAlignment="1">
      <alignment horizontal="left" vertical="center" wrapText="1"/>
    </xf>
    <xf numFmtId="0" fontId="13" fillId="6" borderId="1" xfId="14" applyFont="1" applyFill="1" applyBorder="1" applyAlignment="1">
      <alignment horizontal="justify" vertical="center" wrapText="1"/>
    </xf>
    <xf numFmtId="0" fontId="13" fillId="6" borderId="1" xfId="0" applyFont="1" applyFill="1" applyBorder="1" applyAlignment="1">
      <alignment horizontal="justify" vertical="center" wrapText="1"/>
    </xf>
    <xf numFmtId="0" fontId="15" fillId="6" borderId="1" xfId="0" applyFont="1" applyFill="1" applyBorder="1" applyAlignment="1">
      <alignment horizontal="justify" vertical="center" wrapText="1"/>
    </xf>
    <xf numFmtId="0" fontId="10" fillId="3" borderId="1" xfId="11" applyFont="1" applyFill="1" applyBorder="1" applyAlignment="1" applyProtection="1">
      <alignment horizontal="justify" vertical="center" wrapText="1"/>
    </xf>
    <xf numFmtId="0" fontId="15" fillId="6" borderId="1" xfId="14" applyFont="1" applyFill="1" applyBorder="1" applyAlignment="1">
      <alignment horizontal="justify" vertical="center" wrapText="1"/>
    </xf>
    <xf numFmtId="0" fontId="15" fillId="6" borderId="1" xfId="0" applyNumberFormat="1" applyFont="1" applyFill="1" applyBorder="1" applyAlignment="1">
      <alignment horizontal="justify" vertical="center" wrapText="1"/>
    </xf>
    <xf numFmtId="0" fontId="15" fillId="6" borderId="1" xfId="14" applyFont="1" applyFill="1" applyBorder="1" applyAlignment="1">
      <alignment horizontal="center" vertical="center" wrapText="1"/>
    </xf>
    <xf numFmtId="0" fontId="10" fillId="0" borderId="0" xfId="0" applyFont="1" applyAlignment="1">
      <alignment horizontal="justify" vertical="center" wrapText="1"/>
    </xf>
    <xf numFmtId="0" fontId="10" fillId="0" borderId="0" xfId="0" applyFont="1" applyAlignment="1">
      <alignment horizontal="center" vertical="center" wrapText="1"/>
    </xf>
    <xf numFmtId="0" fontId="9" fillId="2" borderId="0" xfId="6" applyFont="1" applyFill="1" applyBorder="1" applyAlignment="1" applyProtection="1">
      <alignment vertical="center" wrapText="1"/>
    </xf>
    <xf numFmtId="0" fontId="12" fillId="8" borderId="1" xfId="11" applyFont="1" applyFill="1" applyBorder="1" applyAlignment="1" applyProtection="1">
      <alignment horizontal="center" vertical="center" wrapText="1"/>
    </xf>
    <xf numFmtId="10" fontId="9" fillId="0" borderId="0" xfId="0" applyNumberFormat="1" applyFont="1" applyAlignment="1">
      <alignment horizontal="center" vertical="center" wrapText="1"/>
    </xf>
    <xf numFmtId="0" fontId="0" fillId="0" borderId="1" xfId="0" applyFont="1" applyBorder="1" applyAlignment="1">
      <alignment vertical="center" wrapText="1"/>
    </xf>
    <xf numFmtId="0" fontId="0" fillId="0" borderId="1" xfId="0" applyNumberFormat="1" applyFont="1" applyBorder="1" applyAlignment="1">
      <alignment horizontal="justify" vertical="center" wrapText="1"/>
    </xf>
    <xf numFmtId="0" fontId="0" fillId="6" borderId="1" xfId="2" applyFont="1" applyFill="1" applyBorder="1" applyAlignment="1" applyProtection="1">
      <alignment horizontal="justify" vertical="center" wrapText="1"/>
      <protection locked="0"/>
    </xf>
    <xf numFmtId="0" fontId="0" fillId="6" borderId="1" xfId="0" applyFont="1" applyFill="1" applyBorder="1" applyAlignment="1" applyProtection="1">
      <alignment horizontal="justify" vertical="center" wrapText="1"/>
      <protection locked="0"/>
    </xf>
    <xf numFmtId="0" fontId="18" fillId="6" borderId="1" xfId="2" applyFont="1" applyFill="1" applyBorder="1" applyAlignment="1" applyProtection="1">
      <alignment horizontal="justify" vertical="center" wrapText="1"/>
      <protection locked="0"/>
    </xf>
    <xf numFmtId="0" fontId="0" fillId="0" borderId="4" xfId="0" applyFont="1" applyBorder="1" applyAlignment="1">
      <alignment vertical="center" wrapText="1"/>
    </xf>
    <xf numFmtId="0" fontId="0" fillId="6" borderId="1" xfId="11" applyFont="1" applyFill="1" applyBorder="1" applyAlignment="1" applyProtection="1">
      <alignment horizontal="justify" vertical="center" wrapText="1"/>
    </xf>
    <xf numFmtId="0" fontId="0" fillId="0" borderId="3" xfId="0" applyBorder="1" applyAlignment="1">
      <alignment vertical="center" wrapText="1"/>
    </xf>
    <xf numFmtId="0" fontId="0" fillId="0" borderId="1" xfId="0" applyBorder="1" applyAlignment="1">
      <alignment horizontal="justify" vertical="center" wrapText="1"/>
    </xf>
    <xf numFmtId="0" fontId="0" fillId="6" borderId="1" xfId="11" applyFont="1" applyFill="1" applyBorder="1" applyAlignment="1" applyProtection="1">
      <alignment vertical="center" wrapText="1"/>
    </xf>
    <xf numFmtId="0" fontId="0" fillId="6" borderId="1" xfId="11" applyNumberFormat="1" applyFont="1" applyFill="1" applyBorder="1" applyAlignment="1" applyProtection="1">
      <alignment horizontal="justify" vertical="top" wrapText="1"/>
    </xf>
    <xf numFmtId="0" fontId="18" fillId="0" borderId="1" xfId="0" applyFont="1" applyBorder="1" applyAlignment="1">
      <alignment horizontal="justify" vertical="center" wrapText="1"/>
    </xf>
    <xf numFmtId="0" fontId="18" fillId="0" borderId="3" xfId="0" applyFont="1" applyBorder="1" applyAlignment="1">
      <alignment vertical="center" wrapText="1"/>
    </xf>
    <xf numFmtId="0" fontId="15" fillId="6" borderId="1" xfId="0" applyFont="1" applyFill="1" applyBorder="1" applyAlignment="1" applyProtection="1">
      <alignment horizontal="center" vertical="center" wrapText="1"/>
      <protection locked="0"/>
    </xf>
    <xf numFmtId="0" fontId="0" fillId="0" borderId="1" xfId="0" applyFont="1" applyBorder="1" applyAlignment="1">
      <alignment horizontal="justify" vertical="center" wrapText="1"/>
    </xf>
    <xf numFmtId="0" fontId="15" fillId="6" borderId="1" xfId="0" applyFont="1" applyFill="1" applyBorder="1" applyAlignment="1" applyProtection="1">
      <alignment horizontal="justify" vertical="center" wrapText="1"/>
      <protection locked="0"/>
    </xf>
    <xf numFmtId="0" fontId="15" fillId="6" borderId="1" xfId="0" applyFont="1" applyFill="1" applyBorder="1" applyAlignment="1">
      <alignment horizontal="center" vertical="center" wrapText="1"/>
    </xf>
    <xf numFmtId="0" fontId="23" fillId="6" borderId="1" xfId="0" applyFont="1" applyFill="1" applyBorder="1" applyAlignment="1" applyProtection="1">
      <alignment horizontal="justify" vertical="center" wrapText="1"/>
      <protection locked="0"/>
    </xf>
    <xf numFmtId="0" fontId="23" fillId="6" borderId="1" xfId="0" applyFont="1" applyFill="1" applyBorder="1" applyAlignment="1" applyProtection="1">
      <alignment horizontal="justify" vertical="center" wrapText="1"/>
      <protection locked="0"/>
    </xf>
    <xf numFmtId="0" fontId="23" fillId="6" borderId="1" xfId="0" applyFont="1" applyFill="1" applyBorder="1" applyAlignment="1">
      <alignment horizontal="justify" vertical="center" wrapText="1"/>
    </xf>
    <xf numFmtId="0" fontId="26" fillId="4" borderId="1" xfId="11" applyFont="1" applyFill="1" applyBorder="1" applyAlignment="1" applyProtection="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0" xfId="0" applyFont="1" applyAlignment="1">
      <alignment horizontal="left" vertical="center" wrapText="1"/>
    </xf>
    <xf numFmtId="9" fontId="0" fillId="0" borderId="0" xfId="0" applyNumberFormat="1"/>
    <xf numFmtId="0" fontId="22" fillId="6" borderId="1" xfId="0" applyFont="1" applyFill="1" applyBorder="1" applyAlignment="1">
      <alignment horizontal="center" vertical="center" wrapText="1"/>
    </xf>
    <xf numFmtId="0" fontId="15" fillId="6" borderId="1" xfId="0" applyFont="1" applyFill="1" applyBorder="1" applyAlignment="1" applyProtection="1">
      <alignment horizontal="justify" vertical="center" wrapText="1"/>
      <protection locked="0"/>
    </xf>
    <xf numFmtId="0" fontId="0" fillId="0" borderId="1" xfId="0" applyFont="1" applyBorder="1" applyAlignment="1">
      <alignment horizontal="justify" vertical="center" wrapText="1"/>
    </xf>
    <xf numFmtId="0" fontId="22" fillId="0" borderId="1" xfId="0" applyFont="1" applyBorder="1" applyAlignment="1">
      <alignment horizontal="center" vertical="center" wrapText="1"/>
    </xf>
    <xf numFmtId="0" fontId="0" fillId="0" borderId="1" xfId="0" applyBorder="1" applyAlignment="1">
      <alignment horizontal="justify" vertical="center" wrapText="1"/>
    </xf>
    <xf numFmtId="0" fontId="22" fillId="3" borderId="1" xfId="0" applyFont="1" applyFill="1" applyBorder="1" applyAlignment="1">
      <alignment horizontal="center" vertical="center" wrapText="1"/>
    </xf>
    <xf numFmtId="0" fontId="23" fillId="3" borderId="1" xfId="0" applyFont="1" applyFill="1" applyBorder="1" applyAlignment="1" applyProtection="1">
      <alignment horizontal="justify" vertical="center" wrapText="1"/>
      <protection locked="0"/>
    </xf>
    <xf numFmtId="9" fontId="10" fillId="3" borderId="1" xfId="12" applyFont="1" applyFill="1" applyBorder="1" applyAlignment="1" applyProtection="1">
      <alignment horizontal="center" vertical="center" wrapText="1"/>
    </xf>
    <xf numFmtId="0" fontId="15" fillId="3" borderId="1" xfId="0" applyFont="1" applyFill="1" applyBorder="1" applyAlignment="1" applyProtection="1">
      <alignment horizontal="justify" vertical="center" wrapText="1"/>
      <protection locked="0"/>
    </xf>
    <xf numFmtId="0" fontId="18" fillId="3" borderId="1" xfId="0" applyFont="1" applyFill="1" applyBorder="1" applyAlignment="1">
      <alignment horizontal="justify" vertical="center" wrapText="1"/>
    </xf>
    <xf numFmtId="0" fontId="18" fillId="0" borderId="1" xfId="0" applyNumberFormat="1" applyFont="1" applyBorder="1" applyAlignment="1">
      <alignment horizontal="justify" vertical="center" wrapText="1"/>
    </xf>
    <xf numFmtId="0" fontId="28" fillId="6" borderId="1" xfId="0" applyFont="1" applyFill="1" applyBorder="1" applyAlignment="1" applyProtection="1">
      <alignment horizontal="justify" vertical="center" wrapText="1"/>
      <protection locked="0"/>
    </xf>
    <xf numFmtId="0" fontId="2" fillId="6" borderId="1" xfId="0" applyFont="1" applyFill="1" applyBorder="1" applyAlignment="1">
      <alignment horizontal="justify" vertical="center" wrapText="1"/>
    </xf>
    <xf numFmtId="0" fontId="2" fillId="6" borderId="1" xfId="14" applyFont="1" applyFill="1" applyBorder="1" applyAlignment="1">
      <alignment horizontal="justify" vertical="center" wrapText="1"/>
    </xf>
    <xf numFmtId="0" fontId="28" fillId="6" borderId="1" xfId="0" applyFont="1" applyFill="1" applyBorder="1" applyAlignment="1">
      <alignment horizontal="justify" vertical="center" wrapText="1"/>
    </xf>
    <xf numFmtId="0" fontId="28" fillId="6" borderId="1" xfId="0" applyNumberFormat="1" applyFont="1" applyFill="1" applyBorder="1" applyAlignment="1">
      <alignment horizontal="justify" vertical="center" wrapText="1"/>
    </xf>
    <xf numFmtId="0" fontId="28" fillId="6" borderId="1" xfId="14" applyFont="1" applyFill="1" applyBorder="1" applyAlignment="1">
      <alignment horizontal="justify" vertical="center" wrapText="1"/>
    </xf>
    <xf numFmtId="0" fontId="0" fillId="0" borderId="1" xfId="0" applyBorder="1" applyAlignment="1">
      <alignment horizontal="justify" vertical="top" wrapText="1"/>
    </xf>
    <xf numFmtId="0" fontId="0" fillId="0" borderId="1" xfId="0" applyNumberFormat="1" applyBorder="1" applyAlignment="1">
      <alignment horizontal="justify" vertical="center" wrapText="1"/>
    </xf>
    <xf numFmtId="0" fontId="29" fillId="0" borderId="1" xfId="0" applyFont="1" applyBorder="1" applyAlignment="1">
      <alignment horizontal="center" vertical="center" wrapText="1"/>
    </xf>
    <xf numFmtId="0" fontId="29" fillId="2" borderId="0" xfId="6" applyFont="1" applyFill="1" applyBorder="1" applyAlignment="1" applyProtection="1">
      <alignment vertical="center" wrapText="1"/>
    </xf>
    <xf numFmtId="0" fontId="11" fillId="6" borderId="1" xfId="11" applyFont="1" applyFill="1" applyBorder="1" applyAlignment="1" applyProtection="1">
      <alignment horizontal="justify" vertical="center" wrapText="1"/>
    </xf>
    <xf numFmtId="0" fontId="26" fillId="8" borderId="1" xfId="11" applyFont="1" applyFill="1" applyBorder="1" applyAlignment="1" applyProtection="1">
      <alignment horizontal="center" vertical="center" wrapText="1"/>
    </xf>
    <xf numFmtId="0" fontId="9" fillId="4" borderId="1" xfId="11" applyFont="1" applyFill="1" applyBorder="1" applyAlignment="1" applyProtection="1">
      <alignment horizontal="center" vertical="center" wrapText="1"/>
    </xf>
    <xf numFmtId="0" fontId="10" fillId="9" borderId="1" xfId="13" applyFont="1" applyFill="1" applyBorder="1" applyAlignment="1" applyProtection="1">
      <alignment horizontal="center" vertical="center" wrapText="1"/>
    </xf>
    <xf numFmtId="0" fontId="31" fillId="2" borderId="0" xfId="6" applyFont="1" applyFill="1" applyBorder="1" applyAlignment="1" applyProtection="1">
      <alignment vertical="center" wrapText="1"/>
    </xf>
    <xf numFmtId="0" fontId="32" fillId="8" borderId="1" xfId="11" applyFont="1" applyFill="1" applyBorder="1" applyAlignment="1" applyProtection="1">
      <alignment horizontal="center" vertical="center" wrapText="1"/>
    </xf>
    <xf numFmtId="0" fontId="11" fillId="0" borderId="1" xfId="0" applyNumberFormat="1" applyFont="1" applyBorder="1" applyAlignment="1">
      <alignment horizontal="justify" vertical="center" wrapText="1"/>
    </xf>
    <xf numFmtId="0" fontId="11" fillId="0" borderId="0" xfId="0" applyFont="1" applyAlignment="1">
      <alignment horizontal="left" vertical="center" wrapText="1"/>
    </xf>
    <xf numFmtId="0" fontId="11" fillId="0" borderId="1" xfId="0" applyFont="1" applyBorder="1" applyAlignment="1">
      <alignment horizontal="justify" vertical="center" wrapText="1"/>
    </xf>
    <xf numFmtId="0" fontId="10" fillId="7" borderId="1" xfId="13" applyFont="1" applyFill="1" applyBorder="1" applyAlignment="1" applyProtection="1">
      <alignment horizontal="center" vertical="center" wrapText="1"/>
    </xf>
    <xf numFmtId="0" fontId="10" fillId="0" borderId="1" xfId="0" applyFont="1" applyBorder="1" applyAlignment="1">
      <alignment horizontal="center" vertical="center" wrapText="1"/>
    </xf>
    <xf numFmtId="0" fontId="15" fillId="6" borderId="1" xfId="0" applyFont="1" applyFill="1" applyBorder="1" applyAlignment="1" applyProtection="1">
      <alignment horizontal="center" vertical="center" wrapText="1"/>
      <protection locked="0"/>
    </xf>
    <xf numFmtId="0" fontId="15" fillId="6" borderId="1" xfId="0" applyFont="1" applyFill="1" applyBorder="1" applyAlignment="1" applyProtection="1">
      <alignment horizontal="justify" vertical="center" wrapText="1"/>
      <protection locked="0"/>
    </xf>
    <xf numFmtId="0" fontId="15" fillId="6" borderId="1" xfId="0" applyFont="1" applyFill="1" applyBorder="1" applyAlignment="1">
      <alignment horizontal="center" vertical="center" wrapText="1"/>
    </xf>
    <xf numFmtId="0" fontId="15" fillId="6" borderId="1" xfId="0" applyFont="1" applyFill="1" applyBorder="1" applyAlignment="1" applyProtection="1">
      <alignment horizontal="justify" vertical="top" wrapText="1"/>
      <protection locked="0"/>
    </xf>
    <xf numFmtId="0" fontId="34" fillId="6" borderId="0" xfId="0" applyFont="1" applyFill="1" applyBorder="1" applyAlignment="1">
      <alignment horizontal="center" vertical="center" wrapText="1"/>
    </xf>
    <xf numFmtId="0" fontId="36" fillId="6" borderId="0" xfId="0" applyFont="1" applyFill="1" applyBorder="1" applyAlignment="1">
      <alignment horizontal="center" vertical="center" wrapText="1"/>
    </xf>
    <xf numFmtId="0" fontId="36" fillId="6" borderId="1" xfId="0" applyFont="1" applyFill="1" applyBorder="1" applyAlignment="1">
      <alignment horizontal="left" vertical="center" wrapText="1"/>
    </xf>
    <xf numFmtId="167" fontId="0" fillId="0" borderId="0" xfId="58" applyNumberFormat="1" applyFont="1" applyAlignment="1">
      <alignment vertical="top"/>
    </xf>
    <xf numFmtId="0" fontId="41" fillId="14" borderId="1" xfId="2" applyFont="1" applyFill="1" applyBorder="1" applyAlignment="1">
      <alignment horizontal="justify" vertical="center" wrapText="1"/>
    </xf>
    <xf numFmtId="0" fontId="42" fillId="16" borderId="1" xfId="2" applyFont="1" applyFill="1" applyBorder="1" applyAlignment="1">
      <alignment horizontal="center" vertical="center" wrapText="1"/>
    </xf>
    <xf numFmtId="0" fontId="42" fillId="16" borderId="1" xfId="13" applyFont="1" applyFill="1" applyBorder="1" applyAlignment="1" applyProtection="1">
      <alignment horizontal="justify" vertical="center" wrapText="1"/>
    </xf>
    <xf numFmtId="0" fontId="42" fillId="16" borderId="1" xfId="13" applyFont="1" applyFill="1" applyBorder="1" applyAlignment="1" applyProtection="1">
      <alignment horizontal="center" vertical="center" wrapText="1"/>
    </xf>
    <xf numFmtId="0" fontId="43" fillId="16" borderId="1" xfId="13" applyFont="1" applyFill="1" applyBorder="1" applyAlignment="1" applyProtection="1">
      <alignment horizontal="center" vertical="center" wrapText="1"/>
    </xf>
    <xf numFmtId="9" fontId="0" fillId="0" borderId="0" xfId="35" applyFont="1" applyAlignment="1">
      <alignment vertical="top"/>
    </xf>
    <xf numFmtId="0" fontId="44" fillId="8" borderId="1" xfId="13" applyFont="1" applyFill="1" applyBorder="1" applyAlignment="1" applyProtection="1">
      <alignment horizontal="center" vertical="center" wrapText="1"/>
    </xf>
    <xf numFmtId="0" fontId="44" fillId="13" borderId="1" xfId="13" applyFont="1" applyFill="1" applyBorder="1" applyAlignment="1" applyProtection="1">
      <alignment horizontal="center" vertical="center" wrapText="1"/>
    </xf>
    <xf numFmtId="167" fontId="0" fillId="0" borderId="1" xfId="58" applyNumberFormat="1" applyFont="1" applyBorder="1" applyAlignment="1">
      <alignment vertical="top"/>
    </xf>
    <xf numFmtId="3" fontId="0" fillId="0" borderId="1" xfId="58" applyNumberFormat="1" applyFont="1" applyBorder="1" applyAlignment="1">
      <alignment horizontal="center" vertical="top"/>
    </xf>
    <xf numFmtId="168" fontId="0" fillId="0" borderId="1" xfId="35" applyNumberFormat="1" applyFont="1" applyBorder="1" applyAlignment="1">
      <alignment horizontal="center" vertical="top"/>
    </xf>
    <xf numFmtId="167" fontId="31" fillId="0" borderId="1" xfId="58" applyNumberFormat="1" applyFont="1" applyBorder="1" applyAlignment="1">
      <alignment vertical="top"/>
    </xf>
    <xf numFmtId="9" fontId="31" fillId="0" borderId="1" xfId="35" applyFont="1" applyBorder="1" applyAlignment="1">
      <alignment horizontal="center" vertical="top"/>
    </xf>
    <xf numFmtId="10" fontId="0" fillId="0" borderId="0" xfId="35" applyNumberFormat="1" applyFont="1" applyAlignment="1">
      <alignment vertical="top"/>
    </xf>
    <xf numFmtId="0" fontId="37" fillId="6" borderId="1" xfId="0" applyFont="1" applyFill="1" applyBorder="1" applyAlignment="1">
      <alignment horizontal="left" vertical="center" wrapText="1"/>
    </xf>
    <xf numFmtId="0" fontId="36" fillId="6" borderId="1" xfId="0" applyFont="1" applyFill="1" applyBorder="1" applyAlignment="1">
      <alignment horizontal="left" vertical="top" wrapText="1"/>
    </xf>
    <xf numFmtId="0" fontId="36" fillId="6" borderId="1" xfId="0" applyFont="1" applyFill="1" applyBorder="1" applyAlignment="1" applyProtection="1">
      <alignment vertical="center" wrapText="1"/>
      <protection locked="0"/>
    </xf>
    <xf numFmtId="0" fontId="36" fillId="6" borderId="1" xfId="0" applyFont="1" applyFill="1" applyBorder="1" applyAlignment="1">
      <alignment vertical="center" wrapText="1"/>
    </xf>
    <xf numFmtId="0" fontId="41" fillId="14" borderId="1" xfId="2" applyFont="1" applyFill="1" applyBorder="1" applyAlignment="1">
      <alignment horizontal="center" vertical="center" wrapText="1"/>
    </xf>
    <xf numFmtId="0" fontId="36" fillId="6" borderId="1" xfId="0" applyFont="1" applyFill="1" applyBorder="1" applyAlignment="1">
      <alignment horizontal="center" vertical="center" wrapText="1"/>
    </xf>
    <xf numFmtId="0" fontId="36" fillId="6" borderId="1" xfId="0" applyFont="1" applyFill="1" applyBorder="1" applyAlignment="1" applyProtection="1">
      <alignment horizontal="center" vertical="center" wrapText="1"/>
      <protection locked="0"/>
    </xf>
    <xf numFmtId="0" fontId="36" fillId="6" borderId="1" xfId="0" applyFont="1" applyFill="1" applyBorder="1" applyAlignment="1" applyProtection="1">
      <alignment horizontal="left" vertical="center" wrapText="1"/>
      <protection locked="0"/>
    </xf>
    <xf numFmtId="0" fontId="36" fillId="6" borderId="1" xfId="0" applyFont="1" applyFill="1" applyBorder="1" applyAlignment="1">
      <alignment horizontal="justify" vertical="center" wrapText="1"/>
    </xf>
    <xf numFmtId="0" fontId="45" fillId="6" borderId="0" xfId="13" applyFont="1" applyFill="1" applyBorder="1" applyAlignment="1" applyProtection="1">
      <alignment horizontal="center" vertical="center" wrapText="1"/>
    </xf>
    <xf numFmtId="0" fontId="0" fillId="0" borderId="0" xfId="0" applyBorder="1"/>
    <xf numFmtId="0" fontId="33" fillId="18" borderId="1" xfId="0" applyFont="1" applyFill="1" applyBorder="1" applyAlignment="1">
      <alignment horizontal="center" vertical="center"/>
    </xf>
    <xf numFmtId="0" fontId="46" fillId="19" borderId="1" xfId="0" applyFont="1" applyFill="1" applyBorder="1"/>
    <xf numFmtId="0" fontId="46" fillId="12" borderId="1" xfId="0" applyFont="1" applyFill="1" applyBorder="1"/>
    <xf numFmtId="0" fontId="46" fillId="11" borderId="1" xfId="0" applyFont="1" applyFill="1" applyBorder="1"/>
    <xf numFmtId="0" fontId="46" fillId="21" borderId="1" xfId="0" applyFont="1" applyFill="1" applyBorder="1"/>
    <xf numFmtId="0" fontId="46" fillId="20" borderId="1" xfId="0" applyFont="1" applyFill="1" applyBorder="1"/>
    <xf numFmtId="0" fontId="46" fillId="22" borderId="1" xfId="0" applyFont="1" applyFill="1" applyBorder="1"/>
    <xf numFmtId="0" fontId="33" fillId="0" borderId="1" xfId="0" applyFont="1" applyBorder="1"/>
    <xf numFmtId="0" fontId="0" fillId="0" borderId="0" xfId="0" applyAlignment="1">
      <alignment horizontal="center"/>
    </xf>
    <xf numFmtId="0" fontId="38" fillId="14" borderId="1" xfId="2" applyFont="1" applyFill="1" applyBorder="1" applyAlignment="1">
      <alignment horizontal="center" vertical="center" wrapText="1"/>
    </xf>
    <xf numFmtId="0" fontId="47" fillId="6" borderId="1" xfId="2" applyFont="1" applyFill="1" applyBorder="1" applyAlignment="1">
      <alignment horizontal="center" vertical="center" wrapText="1"/>
    </xf>
    <xf numFmtId="0" fontId="47" fillId="6" borderId="1" xfId="13" applyFont="1" applyFill="1" applyBorder="1" applyAlignment="1" applyProtection="1">
      <alignment horizontal="center" vertical="center" wrapText="1"/>
    </xf>
    <xf numFmtId="0" fontId="38" fillId="6" borderId="1" xfId="13" applyFont="1" applyFill="1" applyBorder="1" applyAlignment="1" applyProtection="1">
      <alignment horizontal="center" vertical="center" wrapText="1"/>
    </xf>
    <xf numFmtId="0" fontId="49" fillId="24" borderId="1" xfId="13" applyFont="1" applyFill="1" applyBorder="1" applyAlignment="1" applyProtection="1">
      <alignment horizontal="center" vertical="center" wrapText="1"/>
    </xf>
    <xf numFmtId="0" fontId="0" fillId="6" borderId="0" xfId="0" applyFill="1" applyBorder="1"/>
    <xf numFmtId="0" fontId="33" fillId="6" borderId="0" xfId="0" applyFont="1" applyFill="1" applyBorder="1" applyAlignment="1">
      <alignment horizontal="center" vertical="center"/>
    </xf>
    <xf numFmtId="0" fontId="35" fillId="6" borderId="0" xfId="0" applyFont="1" applyFill="1" applyBorder="1" applyAlignment="1">
      <alignment horizontal="center" vertical="center" wrapText="1"/>
    </xf>
    <xf numFmtId="0" fontId="34" fillId="6" borderId="0" xfId="0" applyFont="1" applyFill="1" applyBorder="1" applyAlignment="1">
      <alignment horizontal="justify" vertical="center" wrapText="1"/>
    </xf>
    <xf numFmtId="0" fontId="34" fillId="6" borderId="0" xfId="0" applyFont="1" applyFill="1" applyBorder="1" applyAlignment="1">
      <alignment horizontal="left" vertical="center" wrapText="1"/>
    </xf>
    <xf numFmtId="49" fontId="36" fillId="6" borderId="1" xfId="0" applyNumberFormat="1" applyFont="1" applyFill="1" applyBorder="1" applyAlignment="1">
      <alignment vertical="center" wrapText="1"/>
    </xf>
    <xf numFmtId="49" fontId="36" fillId="6" borderId="1" xfId="0" applyNumberFormat="1" applyFont="1" applyFill="1" applyBorder="1" applyAlignment="1" applyProtection="1">
      <alignment horizontal="center" vertical="center" wrapText="1"/>
      <protection locked="0"/>
    </xf>
    <xf numFmtId="49" fontId="36" fillId="6" borderId="1" xfId="0" applyNumberFormat="1" applyFont="1" applyFill="1" applyBorder="1" applyAlignment="1">
      <alignment horizontal="center" vertical="center" wrapText="1"/>
    </xf>
    <xf numFmtId="0" fontId="36" fillId="6" borderId="1" xfId="0" applyFont="1" applyFill="1" applyBorder="1" applyAlignment="1">
      <alignment wrapText="1"/>
    </xf>
    <xf numFmtId="49" fontId="36" fillId="6" borderId="1" xfId="0" applyNumberFormat="1" applyFont="1" applyFill="1" applyBorder="1" applyAlignment="1">
      <alignment horizontal="center" wrapText="1"/>
    </xf>
    <xf numFmtId="0" fontId="36" fillId="6" borderId="1" xfId="0" applyFont="1" applyFill="1" applyBorder="1" applyAlignment="1">
      <alignment horizontal="left" wrapText="1"/>
    </xf>
    <xf numFmtId="17" fontId="36" fillId="6" borderId="1" xfId="0" applyNumberFormat="1" applyFont="1" applyFill="1" applyBorder="1" applyAlignment="1">
      <alignment horizontal="center" vertical="center" wrapText="1"/>
    </xf>
    <xf numFmtId="0" fontId="36" fillId="6" borderId="1" xfId="0" applyFont="1" applyFill="1" applyBorder="1" applyAlignment="1">
      <alignment horizontal="justify" vertical="top" wrapText="1"/>
    </xf>
    <xf numFmtId="49" fontId="36" fillId="6" borderId="1" xfId="0" applyNumberFormat="1" applyFont="1" applyFill="1" applyBorder="1" applyAlignment="1">
      <alignment horizontal="left" vertical="center" wrapText="1"/>
    </xf>
    <xf numFmtId="0" fontId="36" fillId="6" borderId="1" xfId="0" applyFont="1" applyFill="1" applyBorder="1" applyAlignment="1" applyProtection="1">
      <alignment horizontal="center" vertical="center"/>
      <protection locked="0"/>
    </xf>
    <xf numFmtId="0" fontId="36" fillId="6" borderId="1" xfId="0" applyFont="1" applyFill="1" applyBorder="1" applyAlignment="1">
      <alignment horizontal="justify" wrapText="1"/>
    </xf>
    <xf numFmtId="0" fontId="37" fillId="6" borderId="1" xfId="0" applyFont="1" applyFill="1" applyBorder="1" applyAlignment="1">
      <alignment horizontal="justify" vertical="center" wrapText="1"/>
    </xf>
    <xf numFmtId="0" fontId="37" fillId="6" borderId="1" xfId="0" applyFont="1" applyFill="1" applyBorder="1" applyAlignment="1">
      <alignment horizontal="justify" vertical="top" wrapText="1"/>
    </xf>
    <xf numFmtId="0" fontId="37" fillId="6" borderId="1" xfId="0" applyFont="1" applyFill="1" applyBorder="1" applyAlignment="1">
      <alignment horizontal="center" wrapText="1"/>
    </xf>
    <xf numFmtId="0" fontId="50" fillId="17" borderId="1" xfId="11" applyFont="1" applyFill="1" applyBorder="1" applyAlignment="1" applyProtection="1">
      <alignment horizontal="center" vertical="center" wrapText="1"/>
    </xf>
    <xf numFmtId="0" fontId="50" fillId="17" borderId="1" xfId="0" applyFont="1" applyFill="1" applyBorder="1" applyAlignment="1" applyProtection="1">
      <alignment horizontal="center" vertical="center" wrapText="1"/>
    </xf>
    <xf numFmtId="0" fontId="51" fillId="25" borderId="7" xfId="0" applyFont="1" applyFill="1" applyBorder="1" applyAlignment="1">
      <alignment horizontal="left" vertical="center" wrapText="1"/>
    </xf>
    <xf numFmtId="0" fontId="51" fillId="25" borderId="7" xfId="0" applyFont="1" applyFill="1" applyBorder="1" applyAlignment="1">
      <alignment horizontal="center" vertical="center" wrapText="1"/>
    </xf>
    <xf numFmtId="0" fontId="51" fillId="25" borderId="8" xfId="0" applyFont="1" applyFill="1" applyBorder="1" applyAlignment="1">
      <alignment horizontal="center" vertical="center" wrapText="1"/>
    </xf>
    <xf numFmtId="0" fontId="51" fillId="25" borderId="0" xfId="0" applyFont="1" applyFill="1" applyBorder="1" applyAlignment="1">
      <alignment vertical="center" wrapText="1"/>
    </xf>
    <xf numFmtId="0" fontId="0" fillId="0" borderId="0" xfId="0" applyAlignment="1">
      <alignment horizontal="center" wrapText="1"/>
    </xf>
    <xf numFmtId="0" fontId="0" fillId="0" borderId="0" xfId="0" applyAlignment="1">
      <alignment wrapText="1"/>
    </xf>
    <xf numFmtId="166" fontId="52" fillId="26" borderId="0" xfId="0" applyNumberFormat="1" applyFont="1" applyFill="1" applyBorder="1" applyAlignment="1">
      <alignment horizontal="left" vertical="center" wrapText="1"/>
    </xf>
    <xf numFmtId="0" fontId="51" fillId="25" borderId="8" xfId="0" applyFont="1" applyFill="1" applyBorder="1" applyAlignment="1">
      <alignment vertical="center" wrapText="1"/>
    </xf>
    <xf numFmtId="0" fontId="51" fillId="25" borderId="9" xfId="0" applyFont="1" applyFill="1" applyBorder="1" applyAlignment="1">
      <alignment horizontal="left" vertical="center" wrapText="1"/>
    </xf>
    <xf numFmtId="0" fontId="51" fillId="25" borderId="10" xfId="0" applyFont="1" applyFill="1" applyBorder="1" applyAlignment="1">
      <alignment horizontal="center" vertical="center" wrapText="1"/>
    </xf>
    <xf numFmtId="0" fontId="51" fillId="25" borderId="11" xfId="0" applyFont="1" applyFill="1" applyBorder="1" applyAlignment="1">
      <alignment horizontal="center" vertical="center" wrapText="1"/>
    </xf>
    <xf numFmtId="166" fontId="52" fillId="26" borderId="1" xfId="0" applyNumberFormat="1" applyFont="1" applyFill="1" applyBorder="1" applyAlignment="1">
      <alignment horizontal="center" vertical="center" wrapText="1"/>
    </xf>
    <xf numFmtId="0" fontId="0" fillId="0" borderId="4" xfId="0" applyFont="1" applyBorder="1" applyAlignment="1">
      <alignment horizontal="justify" vertical="center" wrapText="1"/>
    </xf>
    <xf numFmtId="0" fontId="0" fillId="0" borderId="3" xfId="0" applyFont="1" applyBorder="1" applyAlignment="1">
      <alignment horizontal="justify" vertical="center" wrapText="1"/>
    </xf>
    <xf numFmtId="0" fontId="23" fillId="6" borderId="4" xfId="0" applyFont="1" applyFill="1" applyBorder="1" applyAlignment="1">
      <alignment horizontal="left" vertical="center" wrapText="1"/>
    </xf>
    <xf numFmtId="0" fontId="23" fillId="6" borderId="2" xfId="0" applyFont="1" applyFill="1" applyBorder="1" applyAlignment="1">
      <alignment horizontal="left" vertical="center" wrapText="1"/>
    </xf>
    <xf numFmtId="0" fontId="23" fillId="6" borderId="3" xfId="0" applyFont="1" applyFill="1" applyBorder="1" applyAlignment="1">
      <alignment horizontal="left" vertical="center" wrapText="1"/>
    </xf>
    <xf numFmtId="0" fontId="18" fillId="0" borderId="4" xfId="0" applyFont="1" applyBorder="1" applyAlignment="1">
      <alignment horizontal="justify" vertical="center" wrapText="1"/>
    </xf>
    <xf numFmtId="0" fontId="18" fillId="0" borderId="2" xfId="0" applyFont="1" applyBorder="1" applyAlignment="1">
      <alignment horizontal="justify" vertical="center" wrapText="1"/>
    </xf>
    <xf numFmtId="0" fontId="18" fillId="0" borderId="3" xfId="0" applyFont="1" applyBorder="1" applyAlignment="1">
      <alignment horizontal="justify"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 xfId="0" applyFont="1" applyBorder="1" applyAlignment="1">
      <alignment horizontal="center" vertical="center" wrapText="1"/>
    </xf>
    <xf numFmtId="0" fontId="22" fillId="6" borderId="1" xfId="0" applyFont="1" applyFill="1" applyBorder="1" applyAlignment="1">
      <alignment horizontal="center" vertical="center" wrapText="1"/>
    </xf>
    <xf numFmtId="0" fontId="22" fillId="0" borderId="2" xfId="0" applyFont="1" applyBorder="1" applyAlignment="1">
      <alignment horizontal="center" vertical="center" wrapText="1"/>
    </xf>
    <xf numFmtId="0" fontId="15" fillId="6" borderId="1" xfId="0" applyFont="1" applyFill="1" applyBorder="1" applyAlignment="1">
      <alignment horizontal="center" vertical="center" wrapText="1"/>
    </xf>
    <xf numFmtId="0" fontId="15" fillId="6" borderId="1" xfId="0" applyFont="1" applyFill="1" applyBorder="1" applyAlignment="1" applyProtection="1">
      <alignment horizontal="center" vertical="center" wrapText="1"/>
      <protection locked="0"/>
    </xf>
    <xf numFmtId="0" fontId="23" fillId="6" borderId="4" xfId="0" applyFont="1" applyFill="1" applyBorder="1" applyAlignment="1" applyProtection="1">
      <alignment horizontal="left" vertical="center" wrapText="1"/>
      <protection locked="0"/>
    </xf>
    <xf numFmtId="0" fontId="23" fillId="6" borderId="2" xfId="0" applyFont="1" applyFill="1" applyBorder="1" applyAlignment="1" applyProtection="1">
      <alignment horizontal="left" vertical="center" wrapText="1"/>
      <protection locked="0"/>
    </xf>
    <xf numFmtId="0" fontId="23" fillId="6" borderId="3" xfId="0" applyFont="1" applyFill="1" applyBorder="1" applyAlignment="1" applyProtection="1">
      <alignment horizontal="left" vertical="center" wrapText="1"/>
      <protection locked="0"/>
    </xf>
    <xf numFmtId="0" fontId="23" fillId="6" borderId="1" xfId="0" applyFont="1" applyFill="1" applyBorder="1" applyAlignment="1" applyProtection="1">
      <alignment horizontal="justify" vertical="center" wrapText="1"/>
      <protection locked="0"/>
    </xf>
    <xf numFmtId="0" fontId="24" fillId="0" borderId="1" xfId="0" applyFont="1" applyBorder="1" applyAlignment="1">
      <alignment horizontal="justify" vertical="center" wrapText="1"/>
    </xf>
    <xf numFmtId="0" fontId="0" fillId="0" borderId="1" xfId="0" applyFont="1" applyBorder="1" applyAlignment="1">
      <alignment horizontal="justify" vertical="center" wrapText="1"/>
    </xf>
    <xf numFmtId="0" fontId="9" fillId="2" borderId="1" xfId="6" applyFont="1" applyFill="1" applyBorder="1" applyAlignment="1" applyProtection="1">
      <alignment horizontal="center" vertical="center" wrapText="1"/>
    </xf>
    <xf numFmtId="0" fontId="0" fillId="0" borderId="4" xfId="0" applyBorder="1" applyAlignment="1">
      <alignment horizontal="justify" vertical="center" wrapText="1"/>
    </xf>
    <xf numFmtId="0" fontId="0" fillId="0" borderId="1" xfId="0" applyBorder="1" applyAlignment="1">
      <alignment horizontal="justify" vertical="center" wrapText="1"/>
    </xf>
    <xf numFmtId="0" fontId="15" fillId="3" borderId="1" xfId="0" applyFont="1" applyFill="1" applyBorder="1" applyAlignment="1" applyProtection="1">
      <alignment horizontal="center" vertical="center" wrapText="1"/>
      <protection locked="0"/>
    </xf>
    <xf numFmtId="0" fontId="30" fillId="10" borderId="1" xfId="13" applyFont="1" applyFill="1" applyBorder="1" applyAlignment="1" applyProtection="1">
      <alignment horizontal="center" vertical="center" wrapText="1"/>
    </xf>
    <xf numFmtId="0" fontId="29" fillId="0" borderId="4"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15" fillId="6" borderId="4" xfId="0" applyFont="1" applyFill="1" applyBorder="1" applyAlignment="1" applyProtection="1">
      <alignment horizontal="justify" vertical="top" wrapText="1"/>
      <protection locked="0"/>
    </xf>
    <xf numFmtId="0" fontId="10" fillId="0" borderId="2" xfId="0" applyFont="1" applyBorder="1" applyAlignment="1">
      <alignment horizontal="justify" vertical="top" wrapText="1"/>
    </xf>
    <xf numFmtId="0" fontId="10" fillId="0" borderId="3" xfId="0" applyFont="1" applyBorder="1" applyAlignment="1">
      <alignment horizontal="justify" vertical="top" wrapText="1"/>
    </xf>
    <xf numFmtId="0" fontId="10" fillId="7" borderId="1" xfId="13" applyFont="1" applyFill="1" applyBorder="1" applyAlignment="1" applyProtection="1">
      <alignment horizontal="center" vertical="center" wrapText="1"/>
    </xf>
    <xf numFmtId="0" fontId="10" fillId="0" borderId="1" xfId="0" applyFont="1" applyBorder="1" applyAlignment="1">
      <alignment horizontal="center" vertical="center" wrapText="1"/>
    </xf>
    <xf numFmtId="0" fontId="10" fillId="0" borderId="5" xfId="2" applyFont="1" applyBorder="1" applyAlignment="1">
      <alignment horizontal="center" vertical="center" wrapText="1"/>
    </xf>
    <xf numFmtId="0" fontId="10" fillId="0" borderId="6" xfId="2" applyFont="1" applyBorder="1" applyAlignment="1">
      <alignment horizontal="center" vertical="center" wrapText="1"/>
    </xf>
    <xf numFmtId="0" fontId="41" fillId="15" borderId="1" xfId="2" applyFont="1" applyFill="1" applyBorder="1" applyAlignment="1">
      <alignment horizontal="center" vertical="center" wrapText="1"/>
    </xf>
    <xf numFmtId="0" fontId="41" fillId="14" borderId="1" xfId="2" applyFont="1" applyFill="1" applyBorder="1" applyAlignment="1">
      <alignment horizontal="center" vertical="center" wrapText="1"/>
    </xf>
    <xf numFmtId="0" fontId="41" fillId="8" borderId="1" xfId="2" applyFont="1" applyFill="1" applyBorder="1" applyAlignment="1">
      <alignment horizontal="center" vertical="center" wrapText="1"/>
    </xf>
    <xf numFmtId="0" fontId="38" fillId="6" borderId="1" xfId="13" applyFont="1" applyFill="1" applyBorder="1" applyAlignment="1" applyProtection="1">
      <alignment horizontal="center" vertical="center" wrapText="1"/>
    </xf>
    <xf numFmtId="0" fontId="48" fillId="23" borderId="1" xfId="2" applyFont="1" applyFill="1" applyBorder="1" applyAlignment="1">
      <alignment horizontal="center" vertical="center" wrapText="1"/>
    </xf>
    <xf numFmtId="0" fontId="47" fillId="6" borderId="1" xfId="13" applyFont="1" applyFill="1" applyBorder="1" applyAlignment="1" applyProtection="1">
      <alignment horizontal="center" vertical="center" wrapText="1"/>
    </xf>
    <xf numFmtId="0" fontId="49" fillId="24" borderId="1" xfId="13" applyFont="1" applyFill="1" applyBorder="1" applyAlignment="1" applyProtection="1">
      <alignment horizontal="center" vertical="center" wrapText="1"/>
    </xf>
    <xf numFmtId="0" fontId="33" fillId="0" borderId="1" xfId="0" applyFont="1" applyBorder="1" applyAlignment="1">
      <alignment horizontal="center"/>
    </xf>
    <xf numFmtId="0" fontId="46" fillId="19" borderId="4" xfId="0" applyFont="1" applyFill="1" applyBorder="1" applyAlignment="1">
      <alignment horizontal="center" vertical="center"/>
    </xf>
    <xf numFmtId="0" fontId="46" fillId="19" borderId="2" xfId="0" applyFont="1" applyFill="1" applyBorder="1" applyAlignment="1">
      <alignment horizontal="center" vertical="center"/>
    </xf>
    <xf numFmtId="0" fontId="46" fillId="19" borderId="3" xfId="0" applyFont="1" applyFill="1" applyBorder="1" applyAlignment="1">
      <alignment horizontal="center" vertical="center"/>
    </xf>
    <xf numFmtId="0" fontId="46" fillId="12" borderId="4" xfId="0" applyFont="1" applyFill="1" applyBorder="1" applyAlignment="1">
      <alignment horizontal="center" vertical="center"/>
    </xf>
    <xf numFmtId="0" fontId="46" fillId="12" borderId="2" xfId="0" applyFont="1" applyFill="1" applyBorder="1" applyAlignment="1">
      <alignment horizontal="center" vertical="center"/>
    </xf>
    <xf numFmtId="0" fontId="46" fillId="12" borderId="3" xfId="0" applyFont="1" applyFill="1" applyBorder="1" applyAlignment="1">
      <alignment horizontal="center" vertical="center"/>
    </xf>
    <xf numFmtId="0" fontId="46" fillId="11" borderId="4" xfId="0" applyFont="1" applyFill="1" applyBorder="1" applyAlignment="1">
      <alignment horizontal="center" vertical="center"/>
    </xf>
    <xf numFmtId="0" fontId="46" fillId="11" borderId="2" xfId="0" applyFont="1" applyFill="1" applyBorder="1" applyAlignment="1">
      <alignment horizontal="center" vertical="center"/>
    </xf>
    <xf numFmtId="0" fontId="46" fillId="11" borderId="3" xfId="0" applyFont="1" applyFill="1" applyBorder="1" applyAlignment="1">
      <alignment horizontal="center" vertical="center"/>
    </xf>
    <xf numFmtId="0" fontId="46" fillId="21" borderId="4" xfId="0" applyFont="1" applyFill="1" applyBorder="1" applyAlignment="1">
      <alignment horizontal="center" vertical="center"/>
    </xf>
    <xf numFmtId="0" fontId="46" fillId="21" borderId="2" xfId="0" applyFont="1" applyFill="1" applyBorder="1" applyAlignment="1">
      <alignment horizontal="center" vertical="center"/>
    </xf>
    <xf numFmtId="0" fontId="46" fillId="21" borderId="3" xfId="0" applyFont="1" applyFill="1" applyBorder="1" applyAlignment="1">
      <alignment horizontal="center" vertical="center"/>
    </xf>
    <xf numFmtId="0" fontId="46" fillId="20" borderId="4" xfId="0" applyFont="1" applyFill="1" applyBorder="1" applyAlignment="1">
      <alignment horizontal="center" vertical="center"/>
    </xf>
    <xf numFmtId="0" fontId="46" fillId="20" borderId="2" xfId="0" applyFont="1" applyFill="1" applyBorder="1" applyAlignment="1">
      <alignment horizontal="center" vertical="center"/>
    </xf>
    <xf numFmtId="0" fontId="46" fillId="20" borderId="3" xfId="0" applyFont="1" applyFill="1" applyBorder="1" applyAlignment="1">
      <alignment horizontal="center" vertical="center"/>
    </xf>
    <xf numFmtId="0" fontId="46" fillId="22" borderId="4" xfId="0" applyFont="1" applyFill="1" applyBorder="1" applyAlignment="1">
      <alignment horizontal="center" vertical="center"/>
    </xf>
    <xf numFmtId="0" fontId="46" fillId="22" borderId="2" xfId="0" applyFont="1" applyFill="1" applyBorder="1" applyAlignment="1">
      <alignment horizontal="center" vertical="center"/>
    </xf>
    <xf numFmtId="0" fontId="46" fillId="22" borderId="3" xfId="0" applyFont="1" applyFill="1" applyBorder="1" applyAlignment="1">
      <alignment horizontal="center" vertical="center"/>
    </xf>
    <xf numFmtId="0" fontId="46" fillId="19" borderId="1" xfId="0" applyFont="1" applyFill="1" applyBorder="1" applyAlignment="1">
      <alignment horizontal="center" vertical="center"/>
    </xf>
    <xf numFmtId="0" fontId="46" fillId="12" borderId="1" xfId="0" applyFont="1" applyFill="1" applyBorder="1" applyAlignment="1">
      <alignment horizontal="center" vertical="center"/>
    </xf>
    <xf numFmtId="0" fontId="46" fillId="11" borderId="1" xfId="0" applyFont="1" applyFill="1" applyBorder="1" applyAlignment="1">
      <alignment horizontal="center" vertical="center"/>
    </xf>
    <xf numFmtId="0" fontId="46" fillId="21" borderId="1" xfId="0" applyFont="1" applyFill="1" applyBorder="1" applyAlignment="1">
      <alignment horizontal="center" vertical="center"/>
    </xf>
    <xf numFmtId="0" fontId="46" fillId="20" borderId="1" xfId="0" applyFont="1" applyFill="1" applyBorder="1" applyAlignment="1">
      <alignment horizontal="center" vertical="center"/>
    </xf>
    <xf numFmtId="0" fontId="46" fillId="22" borderId="1" xfId="0" applyFont="1" applyFill="1" applyBorder="1" applyAlignment="1">
      <alignment horizontal="center" vertical="center"/>
    </xf>
    <xf numFmtId="0" fontId="33" fillId="6" borderId="0" xfId="0" applyFont="1" applyFill="1" applyBorder="1" applyAlignment="1">
      <alignment horizontal="center" vertical="center"/>
    </xf>
    <xf numFmtId="0" fontId="39" fillId="0" borderId="0" xfId="0" applyFont="1" applyAlignment="1">
      <alignment horizontal="center" vertical="center"/>
    </xf>
  </cellXfs>
  <cellStyles count="59">
    <cellStyle name="Excel Built-in Normal" xfId="20"/>
    <cellStyle name="Excel Built-in Normal 2" xfId="24"/>
    <cellStyle name="Millares" xfId="58" builtinId="3"/>
    <cellStyle name="Millares 2" xfId="57"/>
    <cellStyle name="Normal" xfId="0" builtinId="0"/>
    <cellStyle name="Normal 10" xfId="32"/>
    <cellStyle name="Normal 10 2" xfId="55"/>
    <cellStyle name="Normal 10 2 2 2 2 2 2 2 2 2" xfId="18"/>
    <cellStyle name="Normal 10 2 2 2 2 2 2 2 2 2 2" xfId="48"/>
    <cellStyle name="Normal 13 2" xfId="4"/>
    <cellStyle name="Normal 2" xfId="5"/>
    <cellStyle name="Normal 2 2" xfId="14"/>
    <cellStyle name="Normal 2 2 2" xfId="21"/>
    <cellStyle name="Normal 2 2 2 2" xfId="22"/>
    <cellStyle name="Normal 2 2 3" xfId="31"/>
    <cellStyle name="Normal 2 2 4" xfId="25"/>
    <cellStyle name="Normal 2 3 11" xfId="17"/>
    <cellStyle name="Normal 2 3 11 2" xfId="47"/>
    <cellStyle name="Normal 2 3 14" xfId="19"/>
    <cellStyle name="Normal 2 3 14 2" xfId="49"/>
    <cellStyle name="Normal 2 3 8" xfId="16"/>
    <cellStyle name="Normal 2 3 8 2" xfId="46"/>
    <cellStyle name="Normal 2 3 8 4" xfId="23"/>
    <cellStyle name="Normal 2 3 8 4 2" xfId="50"/>
    <cellStyle name="Normal 2 4" xfId="29"/>
    <cellStyle name="Normal 2 4 2" xfId="53"/>
    <cellStyle name="Normal 2 4 3" xfId="30"/>
    <cellStyle name="Normal 2 4 3 2" xfId="54"/>
    <cellStyle name="Normal 3" xfId="7"/>
    <cellStyle name="Normal 3 2" xfId="11"/>
    <cellStyle name="Normal 4" xfId="1"/>
    <cellStyle name="Normal 4 2" xfId="6"/>
    <cellStyle name="Normal 4 2 2" xfId="13"/>
    <cellStyle name="Normal 4 2 2 2" xfId="44"/>
    <cellStyle name="Normal 4 2 3" xfId="15"/>
    <cellStyle name="Normal 4 2 3 2" xfId="45"/>
    <cellStyle name="Normal 4 2 4" xfId="27"/>
    <cellStyle name="Normal 4 2 4 2" xfId="51"/>
    <cellStyle name="Normal 4 2 5" xfId="40"/>
    <cellStyle name="Normal 4 3" xfId="10"/>
    <cellStyle name="Normal 4 4" xfId="38"/>
    <cellStyle name="Normal 5" xfId="37"/>
    <cellStyle name="Normal 5 2" xfId="2"/>
    <cellStyle name="Normal 6" xfId="36"/>
    <cellStyle name="Normal 8" xfId="33"/>
    <cellStyle name="Normal 9" xfId="34"/>
    <cellStyle name="Porcentaje" xfId="35" builtinId="5"/>
    <cellStyle name="Porcentaje 2" xfId="3"/>
    <cellStyle name="Porcentaje 2 2" xfId="8"/>
    <cellStyle name="Porcentaje 2 2 2" xfId="12"/>
    <cellStyle name="Porcentaje 2 2 2 2" xfId="43"/>
    <cellStyle name="Porcentaje 2 2 3" xfId="28"/>
    <cellStyle name="Porcentaje 2 2 3 2" xfId="52"/>
    <cellStyle name="Porcentaje 2 2 4" xfId="41"/>
    <cellStyle name="Porcentaje 2 3" xfId="9"/>
    <cellStyle name="Porcentaje 2 3 2" xfId="42"/>
    <cellStyle name="Porcentaje 2 4" xfId="39"/>
    <cellStyle name="Porcentaje 3" xfId="56"/>
    <cellStyle name="Porcentaje 5" xfId="26"/>
  </cellStyles>
  <dxfs count="3">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s>
  <tableStyles count="0" defaultTableStyle="TableStyleMedium2" defaultPivotStyle="PivotStyleLight16"/>
  <colors>
    <mruColors>
      <color rgb="FF99CCFF"/>
      <color rgb="FFFFFF99"/>
      <color rgb="FF99FF99"/>
      <color rgb="FFFFABAB"/>
      <color rgb="FFC9FFC9"/>
      <color rgb="FF666699"/>
      <color rgb="FFFF6969"/>
      <color rgb="FFFF33CC"/>
      <color rgb="FF8EA9DB"/>
      <color rgb="FFB7FF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8.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9.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0.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2.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lang="es-ES"/>
          </a:pPr>
          <a:endParaRPr lang="es-CO"/>
        </a:p>
      </c:txPr>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dLbls>
            <c:spPr>
              <a:noFill/>
              <a:ln>
                <a:noFill/>
              </a:ln>
              <a:effectLst/>
            </c:spPr>
            <c:txPr>
              <a:bodyPr/>
              <a:lstStyle/>
              <a:p>
                <a:pPr>
                  <a:defRPr lang="es-ES"/>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'Seg Gral'!$A$35:$A$37</c:f>
              <c:strCache>
                <c:ptCount val="3"/>
                <c:pt idx="0">
                  <c:v>TOTAL HALLAZGOS</c:v>
                </c:pt>
                <c:pt idx="1">
                  <c:v>Ejecutados </c:v>
                </c:pt>
                <c:pt idx="2">
                  <c:v>En Ejecución</c:v>
                </c:pt>
              </c:strCache>
            </c:strRef>
          </c:cat>
          <c:val>
            <c:numRef>
              <c:f>'Seg Gral'!$B$35:$B$37</c:f>
              <c:numCache>
                <c:formatCode>General</c:formatCode>
                <c:ptCount val="3"/>
                <c:pt idx="0">
                  <c:v>15</c:v>
                </c:pt>
                <c:pt idx="1">
                  <c:v>8</c:v>
                </c:pt>
                <c:pt idx="2">
                  <c:v>7</c:v>
                </c:pt>
              </c:numCache>
            </c:numRef>
          </c:val>
          <c:extLst xmlns:c16r2="http://schemas.microsoft.com/office/drawing/2015/06/chart">
            <c:ext xmlns:c16="http://schemas.microsoft.com/office/drawing/2014/chart" uri="{C3380CC4-5D6E-409C-BE32-E72D297353CC}">
              <c16:uniqueId val="{00000000-73B4-407F-8982-634526E8B3D3}"/>
            </c:ext>
          </c:extLst>
        </c:ser>
        <c:dLbls>
          <c:showLegendKey val="0"/>
          <c:showVal val="1"/>
          <c:showCatName val="0"/>
          <c:showSerName val="0"/>
          <c:showPercent val="0"/>
          <c:showBubbleSize val="0"/>
        </c:dLbls>
        <c:gapWidth val="95"/>
        <c:gapDepth val="95"/>
        <c:shape val="box"/>
        <c:axId val="-614435312"/>
        <c:axId val="-614438576"/>
        <c:axId val="0"/>
      </c:bar3DChart>
      <c:catAx>
        <c:axId val="-614435312"/>
        <c:scaling>
          <c:orientation val="minMax"/>
        </c:scaling>
        <c:delete val="0"/>
        <c:axPos val="b"/>
        <c:numFmt formatCode="General" sourceLinked="0"/>
        <c:majorTickMark val="none"/>
        <c:minorTickMark val="none"/>
        <c:tickLblPos val="nextTo"/>
        <c:txPr>
          <a:bodyPr/>
          <a:lstStyle/>
          <a:p>
            <a:pPr>
              <a:defRPr lang="es-ES"/>
            </a:pPr>
            <a:endParaRPr lang="es-CO"/>
          </a:p>
        </c:txPr>
        <c:crossAx val="-614438576"/>
        <c:crosses val="autoZero"/>
        <c:auto val="1"/>
        <c:lblAlgn val="ctr"/>
        <c:lblOffset val="100"/>
        <c:noMultiLvlLbl val="0"/>
      </c:catAx>
      <c:valAx>
        <c:axId val="-614438576"/>
        <c:scaling>
          <c:orientation val="minMax"/>
        </c:scaling>
        <c:delete val="1"/>
        <c:axPos val="l"/>
        <c:numFmt formatCode="General" sourceLinked="1"/>
        <c:majorTickMark val="out"/>
        <c:minorTickMark val="none"/>
        <c:tickLblPos val="none"/>
        <c:crossAx val="-614435312"/>
        <c:crosses val="autoZero"/>
        <c:crossBetween val="between"/>
      </c:valAx>
    </c:plotArea>
    <c:legend>
      <c:legendPos val="t"/>
      <c:overlay val="0"/>
      <c:txPr>
        <a:bodyPr/>
        <a:lstStyle/>
        <a:p>
          <a:pPr>
            <a:defRPr lang="es-ES"/>
          </a:pPr>
          <a:endParaRPr lang="es-CO"/>
        </a:p>
      </c:txPr>
    </c:legend>
    <c:plotVisOnly val="1"/>
    <c:dispBlanksAs val="gap"/>
    <c:showDLblsOverMax val="0"/>
  </c:chart>
  <c:printSettings>
    <c:headerFooter/>
    <c:pageMargins b="0.75000000000000677" l="0.70000000000000062" r="0.70000000000000062" t="0.750000000000006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s-ES"/>
            </a:pPr>
            <a:r>
              <a:rPr lang="es-CO"/>
              <a:t>Secretaría General</a:t>
            </a:r>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invertIfNegative val="0"/>
          <c:dLbls>
            <c:spPr>
              <a:noFill/>
              <a:ln>
                <a:noFill/>
              </a:ln>
              <a:effectLst/>
            </c:spPr>
            <c:txPr>
              <a:bodyPr/>
              <a:lstStyle/>
              <a:p>
                <a:pPr>
                  <a:defRPr lang="es-ES" sz="1400" b="1"/>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'Seg Gral'!$A$36:$A$37</c:f>
              <c:strCache>
                <c:ptCount val="2"/>
                <c:pt idx="0">
                  <c:v>Ejecutados </c:v>
                </c:pt>
                <c:pt idx="1">
                  <c:v>En Ejecución</c:v>
                </c:pt>
              </c:strCache>
            </c:strRef>
          </c:cat>
          <c:val>
            <c:numRef>
              <c:f>'Seg Gral'!$B$36:$B$37</c:f>
              <c:numCache>
                <c:formatCode>General</c:formatCode>
                <c:ptCount val="2"/>
                <c:pt idx="0">
                  <c:v>8</c:v>
                </c:pt>
                <c:pt idx="1">
                  <c:v>7</c:v>
                </c:pt>
              </c:numCache>
            </c:numRef>
          </c:val>
          <c:extLst xmlns:c16r2="http://schemas.microsoft.com/office/drawing/2015/06/chart">
            <c:ext xmlns:c16="http://schemas.microsoft.com/office/drawing/2014/chart" uri="{C3380CC4-5D6E-409C-BE32-E72D297353CC}">
              <c16:uniqueId val="{00000000-CE8D-430D-A01D-035BA0BE16ED}"/>
            </c:ext>
          </c:extLst>
        </c:ser>
        <c:dLbls>
          <c:showLegendKey val="0"/>
          <c:showVal val="0"/>
          <c:showCatName val="0"/>
          <c:showSerName val="0"/>
          <c:showPercent val="0"/>
          <c:showBubbleSize val="0"/>
        </c:dLbls>
        <c:gapWidth val="55"/>
        <c:gapDepth val="55"/>
        <c:shape val="cylinder"/>
        <c:axId val="-614438032"/>
        <c:axId val="-614449456"/>
        <c:axId val="0"/>
      </c:bar3DChart>
      <c:catAx>
        <c:axId val="-614438032"/>
        <c:scaling>
          <c:orientation val="minMax"/>
        </c:scaling>
        <c:delete val="0"/>
        <c:axPos val="b"/>
        <c:numFmt formatCode="General" sourceLinked="0"/>
        <c:majorTickMark val="none"/>
        <c:minorTickMark val="none"/>
        <c:tickLblPos val="nextTo"/>
        <c:txPr>
          <a:bodyPr/>
          <a:lstStyle/>
          <a:p>
            <a:pPr>
              <a:defRPr lang="es-ES" sz="1400" b="1"/>
            </a:pPr>
            <a:endParaRPr lang="es-CO"/>
          </a:p>
        </c:txPr>
        <c:crossAx val="-614449456"/>
        <c:crosses val="autoZero"/>
        <c:auto val="1"/>
        <c:lblAlgn val="ctr"/>
        <c:lblOffset val="100"/>
        <c:noMultiLvlLbl val="0"/>
      </c:catAx>
      <c:valAx>
        <c:axId val="-614449456"/>
        <c:scaling>
          <c:orientation val="minMax"/>
          <c:max val="8"/>
          <c:min val="1"/>
        </c:scaling>
        <c:delete val="0"/>
        <c:axPos val="l"/>
        <c:majorGridlines/>
        <c:numFmt formatCode="General" sourceLinked="1"/>
        <c:majorTickMark val="none"/>
        <c:minorTickMark val="none"/>
        <c:tickLblPos val="nextTo"/>
        <c:txPr>
          <a:bodyPr/>
          <a:lstStyle/>
          <a:p>
            <a:pPr>
              <a:defRPr lang="es-ES"/>
            </a:pPr>
            <a:endParaRPr lang="es-CO"/>
          </a:p>
        </c:txPr>
        <c:crossAx val="-614438032"/>
        <c:crosses val="autoZero"/>
        <c:crossBetween val="between"/>
        <c:minorUnit val="1"/>
      </c:valAx>
    </c:plotArea>
    <c:plotVisOnly val="1"/>
    <c:dispBlanksAs val="gap"/>
    <c:showDLblsOverMax val="0"/>
  </c:chart>
  <c:printSettings>
    <c:headerFooter/>
    <c:pageMargins b="0.75000000000000677" l="0.70000000000000062" r="0.70000000000000062" t="0.750000000000006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lang="es-ES"/>
            </a:pPr>
            <a:r>
              <a:rPr lang="en-US"/>
              <a:t>Oficina de Planeación</a:t>
            </a:r>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spPr>
            <a:solidFill>
              <a:srgbClr val="FF0000"/>
            </a:solidFill>
          </c:spPr>
          <c:invertIfNegative val="0"/>
          <c:dLbls>
            <c:spPr>
              <a:noFill/>
              <a:ln>
                <a:noFill/>
              </a:ln>
              <a:effectLst/>
            </c:spPr>
            <c:txPr>
              <a:bodyPr/>
              <a:lstStyle/>
              <a:p>
                <a:pPr>
                  <a:defRPr lang="es-ES" sz="1400" b="1"/>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'Of Planeación'!$A$27:$A$28</c:f>
              <c:strCache>
                <c:ptCount val="2"/>
                <c:pt idx="0">
                  <c:v>Ejecutados </c:v>
                </c:pt>
                <c:pt idx="1">
                  <c:v>En Ejecución</c:v>
                </c:pt>
              </c:strCache>
            </c:strRef>
          </c:cat>
          <c:val>
            <c:numRef>
              <c:f>'Of Planeación'!$B$27:$B$28</c:f>
              <c:numCache>
                <c:formatCode>General</c:formatCode>
                <c:ptCount val="2"/>
                <c:pt idx="0">
                  <c:v>8</c:v>
                </c:pt>
                <c:pt idx="1">
                  <c:v>10</c:v>
                </c:pt>
              </c:numCache>
            </c:numRef>
          </c:val>
          <c:extLst xmlns:c16r2="http://schemas.microsoft.com/office/drawing/2015/06/chart">
            <c:ext xmlns:c16="http://schemas.microsoft.com/office/drawing/2014/chart" uri="{C3380CC4-5D6E-409C-BE32-E72D297353CC}">
              <c16:uniqueId val="{00000000-8C2D-4CF9-B4A6-13D9D95FD4FA}"/>
            </c:ext>
          </c:extLst>
        </c:ser>
        <c:dLbls>
          <c:showLegendKey val="0"/>
          <c:showVal val="0"/>
          <c:showCatName val="0"/>
          <c:showSerName val="0"/>
          <c:showPercent val="0"/>
          <c:showBubbleSize val="0"/>
        </c:dLbls>
        <c:gapWidth val="150"/>
        <c:shape val="cylinder"/>
        <c:axId val="-614447824"/>
        <c:axId val="-614446192"/>
        <c:axId val="0"/>
      </c:bar3DChart>
      <c:catAx>
        <c:axId val="-614447824"/>
        <c:scaling>
          <c:orientation val="minMax"/>
        </c:scaling>
        <c:delete val="0"/>
        <c:axPos val="b"/>
        <c:numFmt formatCode="General" sourceLinked="0"/>
        <c:majorTickMark val="none"/>
        <c:minorTickMark val="none"/>
        <c:tickLblPos val="nextTo"/>
        <c:txPr>
          <a:bodyPr/>
          <a:lstStyle/>
          <a:p>
            <a:pPr>
              <a:defRPr lang="es-ES" sz="1400" b="1"/>
            </a:pPr>
            <a:endParaRPr lang="es-CO"/>
          </a:p>
        </c:txPr>
        <c:crossAx val="-614446192"/>
        <c:crosses val="autoZero"/>
        <c:auto val="1"/>
        <c:lblAlgn val="ctr"/>
        <c:lblOffset val="100"/>
        <c:noMultiLvlLbl val="0"/>
      </c:catAx>
      <c:valAx>
        <c:axId val="-614446192"/>
        <c:scaling>
          <c:orientation val="minMax"/>
          <c:max val="10"/>
          <c:min val="1"/>
        </c:scaling>
        <c:delete val="0"/>
        <c:axPos val="l"/>
        <c:majorGridlines/>
        <c:numFmt formatCode="General" sourceLinked="1"/>
        <c:majorTickMark val="none"/>
        <c:minorTickMark val="none"/>
        <c:tickLblPos val="nextTo"/>
        <c:txPr>
          <a:bodyPr/>
          <a:lstStyle/>
          <a:p>
            <a:pPr>
              <a:defRPr lang="es-ES"/>
            </a:pPr>
            <a:endParaRPr lang="es-CO"/>
          </a:p>
        </c:txPr>
        <c:crossAx val="-614447824"/>
        <c:crosses val="autoZero"/>
        <c:crossBetween val="between"/>
        <c:majorUnit val="1"/>
      </c:valAx>
    </c:plotArea>
    <c:plotVisOnly val="1"/>
    <c:dispBlanksAs val="gap"/>
    <c:showDLblsOverMax val="0"/>
  </c:chart>
  <c:printSettings>
    <c:headerFooter/>
    <c:pageMargins b="0.75000000000000677" l="0.70000000000000062" r="0.70000000000000062" t="0.75000000000000677"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s-ES"/>
            </a:pPr>
            <a:r>
              <a:rPr lang="es-CO"/>
              <a:t>Delegada</a:t>
            </a:r>
            <a:r>
              <a:rPr lang="es-CO" baseline="0"/>
              <a:t> de Tránsito</a:t>
            </a:r>
            <a:endParaRPr lang="es-CO"/>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spPr>
            <a:solidFill>
              <a:schemeClr val="accent2">
                <a:lumMod val="75000"/>
              </a:schemeClr>
            </a:solidFill>
          </c:spPr>
          <c:invertIfNegative val="0"/>
          <c:dLbls>
            <c:spPr>
              <a:noFill/>
              <a:ln>
                <a:noFill/>
              </a:ln>
              <a:effectLst/>
            </c:spPr>
            <c:txPr>
              <a:bodyPr/>
              <a:lstStyle/>
              <a:p>
                <a:pPr>
                  <a:defRPr lang="es-ES" sz="1400" b="1"/>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'D Tránsito'!$A$20:$A$21</c:f>
              <c:strCache>
                <c:ptCount val="2"/>
                <c:pt idx="0">
                  <c:v>Ejecutados </c:v>
                </c:pt>
                <c:pt idx="1">
                  <c:v>En Ejecución</c:v>
                </c:pt>
              </c:strCache>
            </c:strRef>
          </c:cat>
          <c:val>
            <c:numRef>
              <c:f>'D Tránsito'!$B$20:$B$21</c:f>
              <c:numCache>
                <c:formatCode>General</c:formatCode>
                <c:ptCount val="2"/>
                <c:pt idx="0">
                  <c:v>0</c:v>
                </c:pt>
                <c:pt idx="1">
                  <c:v>4</c:v>
                </c:pt>
              </c:numCache>
            </c:numRef>
          </c:val>
          <c:extLst xmlns:c16r2="http://schemas.microsoft.com/office/drawing/2015/06/chart">
            <c:ext xmlns:c16="http://schemas.microsoft.com/office/drawing/2014/chart" uri="{C3380CC4-5D6E-409C-BE32-E72D297353CC}">
              <c16:uniqueId val="{00000000-CE52-429B-80E7-C148F6A191B7}"/>
            </c:ext>
          </c:extLst>
        </c:ser>
        <c:dLbls>
          <c:showLegendKey val="0"/>
          <c:showVal val="0"/>
          <c:showCatName val="0"/>
          <c:showSerName val="0"/>
          <c:showPercent val="0"/>
          <c:showBubbleSize val="0"/>
        </c:dLbls>
        <c:gapWidth val="150"/>
        <c:shape val="cylinder"/>
        <c:axId val="-614434768"/>
        <c:axId val="-614443472"/>
        <c:axId val="0"/>
      </c:bar3DChart>
      <c:catAx>
        <c:axId val="-614434768"/>
        <c:scaling>
          <c:orientation val="minMax"/>
        </c:scaling>
        <c:delete val="0"/>
        <c:axPos val="b"/>
        <c:numFmt formatCode="General" sourceLinked="0"/>
        <c:majorTickMark val="none"/>
        <c:minorTickMark val="none"/>
        <c:tickLblPos val="nextTo"/>
        <c:txPr>
          <a:bodyPr/>
          <a:lstStyle/>
          <a:p>
            <a:pPr>
              <a:defRPr lang="es-ES" sz="1400" b="1"/>
            </a:pPr>
            <a:endParaRPr lang="es-CO"/>
          </a:p>
        </c:txPr>
        <c:crossAx val="-614443472"/>
        <c:crosses val="autoZero"/>
        <c:auto val="1"/>
        <c:lblAlgn val="ctr"/>
        <c:lblOffset val="100"/>
        <c:noMultiLvlLbl val="0"/>
      </c:catAx>
      <c:valAx>
        <c:axId val="-614443472"/>
        <c:scaling>
          <c:orientation val="minMax"/>
        </c:scaling>
        <c:delete val="0"/>
        <c:axPos val="l"/>
        <c:majorGridlines/>
        <c:numFmt formatCode="General" sourceLinked="1"/>
        <c:majorTickMark val="none"/>
        <c:minorTickMark val="none"/>
        <c:tickLblPos val="nextTo"/>
        <c:txPr>
          <a:bodyPr/>
          <a:lstStyle/>
          <a:p>
            <a:pPr>
              <a:defRPr lang="es-ES"/>
            </a:pPr>
            <a:endParaRPr lang="es-CO"/>
          </a:p>
        </c:txPr>
        <c:crossAx val="-614434768"/>
        <c:crosses val="autoZero"/>
        <c:crossBetween val="between"/>
      </c:valAx>
    </c:plotArea>
    <c:plotVisOnly val="1"/>
    <c:dispBlanksAs val="gap"/>
    <c:showDLblsOverMax val="0"/>
  </c:chart>
  <c:printSettings>
    <c:headerFooter/>
    <c:pageMargins b="0.75000000000000677" l="0.70000000000000062" r="0.70000000000000062" t="0.75000000000000677"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s-ES"/>
            </a:pPr>
            <a:r>
              <a:rPr lang="es-CO"/>
              <a:t>Delegada</a:t>
            </a:r>
            <a:r>
              <a:rPr lang="es-CO" baseline="0"/>
              <a:t> de Concesiones</a:t>
            </a:r>
            <a:endParaRPr lang="es-CO"/>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spPr>
            <a:solidFill>
              <a:schemeClr val="accent6">
                <a:lumMod val="75000"/>
              </a:schemeClr>
            </a:solidFill>
          </c:spPr>
          <c:invertIfNegative val="0"/>
          <c:dLbls>
            <c:spPr>
              <a:noFill/>
              <a:ln>
                <a:noFill/>
              </a:ln>
              <a:effectLst/>
            </c:spPr>
            <c:txPr>
              <a:bodyPr/>
              <a:lstStyle/>
              <a:p>
                <a:pPr>
                  <a:defRPr lang="es-ES" sz="1400" b="1"/>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'D Concesiones'!$A$10:$A$11</c:f>
              <c:strCache>
                <c:ptCount val="2"/>
                <c:pt idx="0">
                  <c:v>Ejecutados </c:v>
                </c:pt>
                <c:pt idx="1">
                  <c:v>En Ejecución</c:v>
                </c:pt>
              </c:strCache>
            </c:strRef>
          </c:cat>
          <c:val>
            <c:numRef>
              <c:f>'D Concesiones'!$B$10:$B$11</c:f>
              <c:numCache>
                <c:formatCode>General</c:formatCode>
                <c:ptCount val="2"/>
                <c:pt idx="0">
                  <c:v>1</c:v>
                </c:pt>
                <c:pt idx="1">
                  <c:v>3</c:v>
                </c:pt>
              </c:numCache>
            </c:numRef>
          </c:val>
          <c:extLst xmlns:c16r2="http://schemas.microsoft.com/office/drawing/2015/06/chart">
            <c:ext xmlns:c16="http://schemas.microsoft.com/office/drawing/2014/chart" uri="{C3380CC4-5D6E-409C-BE32-E72D297353CC}">
              <c16:uniqueId val="{00000000-6402-4EFF-9BF1-7D861381128C}"/>
            </c:ext>
          </c:extLst>
        </c:ser>
        <c:dLbls>
          <c:showLegendKey val="0"/>
          <c:showVal val="0"/>
          <c:showCatName val="0"/>
          <c:showSerName val="0"/>
          <c:showPercent val="0"/>
          <c:showBubbleSize val="0"/>
        </c:dLbls>
        <c:gapWidth val="150"/>
        <c:shape val="cylinder"/>
        <c:axId val="-614435856"/>
        <c:axId val="-614434224"/>
        <c:axId val="0"/>
      </c:bar3DChart>
      <c:catAx>
        <c:axId val="-614435856"/>
        <c:scaling>
          <c:orientation val="minMax"/>
        </c:scaling>
        <c:delete val="0"/>
        <c:axPos val="b"/>
        <c:numFmt formatCode="General" sourceLinked="0"/>
        <c:majorTickMark val="none"/>
        <c:minorTickMark val="none"/>
        <c:tickLblPos val="nextTo"/>
        <c:txPr>
          <a:bodyPr/>
          <a:lstStyle/>
          <a:p>
            <a:pPr>
              <a:defRPr lang="es-ES" sz="1400" b="1"/>
            </a:pPr>
            <a:endParaRPr lang="es-CO"/>
          </a:p>
        </c:txPr>
        <c:crossAx val="-614434224"/>
        <c:crosses val="autoZero"/>
        <c:auto val="1"/>
        <c:lblAlgn val="ctr"/>
        <c:lblOffset val="100"/>
        <c:noMultiLvlLbl val="0"/>
      </c:catAx>
      <c:valAx>
        <c:axId val="-614434224"/>
        <c:scaling>
          <c:orientation val="minMax"/>
        </c:scaling>
        <c:delete val="0"/>
        <c:axPos val="l"/>
        <c:majorGridlines/>
        <c:numFmt formatCode="General" sourceLinked="1"/>
        <c:majorTickMark val="none"/>
        <c:minorTickMark val="none"/>
        <c:tickLblPos val="nextTo"/>
        <c:txPr>
          <a:bodyPr/>
          <a:lstStyle/>
          <a:p>
            <a:pPr>
              <a:defRPr lang="es-ES"/>
            </a:pPr>
            <a:endParaRPr lang="es-CO"/>
          </a:p>
        </c:txPr>
        <c:crossAx val="-614435856"/>
        <c:crosses val="autoZero"/>
        <c:crossBetween val="between"/>
      </c:valAx>
    </c:plotArea>
    <c:plotVisOnly val="1"/>
    <c:dispBlanksAs val="gap"/>
    <c:showDLblsOverMax val="0"/>
  </c:chart>
  <c:printSettings>
    <c:headerFooter/>
    <c:pageMargins b="0.75000000000000677" l="0.70000000000000062" r="0.70000000000000062" t="0.75000000000000677"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s-ES"/>
            </a:pPr>
            <a:r>
              <a:rPr lang="es-CO"/>
              <a:t>Compartidos Delegadas</a:t>
            </a:r>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spPr>
            <a:solidFill>
              <a:srgbClr val="FFFF00"/>
            </a:solidFill>
          </c:spPr>
          <c:invertIfNegative val="0"/>
          <c:dLbls>
            <c:spPr>
              <a:noFill/>
              <a:ln>
                <a:noFill/>
              </a:ln>
              <a:effectLst/>
            </c:spPr>
            <c:txPr>
              <a:bodyPr/>
              <a:lstStyle/>
              <a:p>
                <a:pPr>
                  <a:defRPr lang="es-ES" sz="1400" b="1"/>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Delegadas!$A$18:$A$19</c:f>
              <c:strCache>
                <c:ptCount val="2"/>
                <c:pt idx="0">
                  <c:v>Ejecutados </c:v>
                </c:pt>
                <c:pt idx="1">
                  <c:v>En Ejecución</c:v>
                </c:pt>
              </c:strCache>
            </c:strRef>
          </c:cat>
          <c:val>
            <c:numRef>
              <c:f>Delegadas!$B$18:$B$19</c:f>
              <c:numCache>
                <c:formatCode>General</c:formatCode>
                <c:ptCount val="2"/>
                <c:pt idx="0">
                  <c:v>1</c:v>
                </c:pt>
                <c:pt idx="1">
                  <c:v>3</c:v>
                </c:pt>
              </c:numCache>
            </c:numRef>
          </c:val>
          <c:extLst xmlns:c16r2="http://schemas.microsoft.com/office/drawing/2015/06/chart">
            <c:ext xmlns:c16="http://schemas.microsoft.com/office/drawing/2014/chart" uri="{C3380CC4-5D6E-409C-BE32-E72D297353CC}">
              <c16:uniqueId val="{00000000-E625-45B4-B1CF-06C0ECDB822E}"/>
            </c:ext>
          </c:extLst>
        </c:ser>
        <c:dLbls>
          <c:showLegendKey val="0"/>
          <c:showVal val="0"/>
          <c:showCatName val="0"/>
          <c:showSerName val="0"/>
          <c:showPercent val="0"/>
          <c:showBubbleSize val="0"/>
        </c:dLbls>
        <c:gapWidth val="150"/>
        <c:shape val="cylinder"/>
        <c:axId val="-614444016"/>
        <c:axId val="-614442384"/>
        <c:axId val="0"/>
      </c:bar3DChart>
      <c:catAx>
        <c:axId val="-614444016"/>
        <c:scaling>
          <c:orientation val="minMax"/>
        </c:scaling>
        <c:delete val="0"/>
        <c:axPos val="b"/>
        <c:numFmt formatCode="General" sourceLinked="0"/>
        <c:majorTickMark val="none"/>
        <c:minorTickMark val="none"/>
        <c:tickLblPos val="nextTo"/>
        <c:txPr>
          <a:bodyPr/>
          <a:lstStyle/>
          <a:p>
            <a:pPr>
              <a:defRPr lang="es-ES" sz="1400" b="1"/>
            </a:pPr>
            <a:endParaRPr lang="es-CO"/>
          </a:p>
        </c:txPr>
        <c:crossAx val="-614442384"/>
        <c:crosses val="autoZero"/>
        <c:auto val="1"/>
        <c:lblAlgn val="ctr"/>
        <c:lblOffset val="100"/>
        <c:noMultiLvlLbl val="0"/>
      </c:catAx>
      <c:valAx>
        <c:axId val="-614442384"/>
        <c:scaling>
          <c:orientation val="minMax"/>
        </c:scaling>
        <c:delete val="0"/>
        <c:axPos val="l"/>
        <c:majorGridlines/>
        <c:numFmt formatCode="General" sourceLinked="1"/>
        <c:majorTickMark val="none"/>
        <c:minorTickMark val="none"/>
        <c:tickLblPos val="nextTo"/>
        <c:txPr>
          <a:bodyPr/>
          <a:lstStyle/>
          <a:p>
            <a:pPr>
              <a:defRPr lang="es-ES"/>
            </a:pPr>
            <a:endParaRPr lang="es-CO"/>
          </a:p>
        </c:txPr>
        <c:crossAx val="-614444016"/>
        <c:crosses val="autoZero"/>
        <c:crossBetween val="between"/>
      </c:valAx>
    </c:plotArea>
    <c:plotVisOnly val="1"/>
    <c:dispBlanksAs val="gap"/>
    <c:showDLblsOverMax val="0"/>
  </c:chart>
  <c:printSettings>
    <c:headerFooter/>
    <c:pageMargins b="0.75000000000000677" l="0.70000000000000062" r="0.70000000000000062" t="0.75000000000000677"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s-ES"/>
            </a:pPr>
            <a:r>
              <a:rPr lang="en-US"/>
              <a:t>Compartidos Varias Dependencias</a:t>
            </a:r>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spPr>
            <a:solidFill>
              <a:srgbClr val="3A0074"/>
            </a:solidFill>
          </c:spPr>
          <c:invertIfNegative val="0"/>
          <c:dLbls>
            <c:spPr>
              <a:solidFill>
                <a:schemeClr val="bg1"/>
              </a:solidFill>
            </c:spPr>
            <c:txPr>
              <a:bodyPr/>
              <a:lstStyle/>
              <a:p>
                <a:pPr>
                  <a:defRPr lang="es-ES" sz="1400" b="1"/>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Compartidos!$A$18:$A$19</c:f>
              <c:strCache>
                <c:ptCount val="2"/>
                <c:pt idx="0">
                  <c:v>Ejecutados </c:v>
                </c:pt>
                <c:pt idx="1">
                  <c:v>En Ejecución</c:v>
                </c:pt>
              </c:strCache>
            </c:strRef>
          </c:cat>
          <c:val>
            <c:numRef>
              <c:f>Compartidos!$B$18:$B$19</c:f>
              <c:numCache>
                <c:formatCode>General</c:formatCode>
                <c:ptCount val="2"/>
                <c:pt idx="0">
                  <c:v>2</c:v>
                </c:pt>
                <c:pt idx="1">
                  <c:v>3</c:v>
                </c:pt>
              </c:numCache>
            </c:numRef>
          </c:val>
          <c:extLst xmlns:c16r2="http://schemas.microsoft.com/office/drawing/2015/06/chart">
            <c:ext xmlns:c16="http://schemas.microsoft.com/office/drawing/2014/chart" uri="{C3380CC4-5D6E-409C-BE32-E72D297353CC}">
              <c16:uniqueId val="{00000000-5841-489F-8018-60238925983D}"/>
            </c:ext>
          </c:extLst>
        </c:ser>
        <c:dLbls>
          <c:showLegendKey val="0"/>
          <c:showVal val="0"/>
          <c:showCatName val="0"/>
          <c:showSerName val="0"/>
          <c:showPercent val="0"/>
          <c:showBubbleSize val="0"/>
        </c:dLbls>
        <c:gapWidth val="150"/>
        <c:shape val="cylinder"/>
        <c:axId val="-945994592"/>
        <c:axId val="-945992960"/>
        <c:axId val="0"/>
      </c:bar3DChart>
      <c:catAx>
        <c:axId val="-945994592"/>
        <c:scaling>
          <c:orientation val="minMax"/>
        </c:scaling>
        <c:delete val="0"/>
        <c:axPos val="b"/>
        <c:numFmt formatCode="General" sourceLinked="0"/>
        <c:majorTickMark val="none"/>
        <c:minorTickMark val="none"/>
        <c:tickLblPos val="nextTo"/>
        <c:txPr>
          <a:bodyPr/>
          <a:lstStyle/>
          <a:p>
            <a:pPr>
              <a:defRPr lang="es-ES" sz="1400" b="1"/>
            </a:pPr>
            <a:endParaRPr lang="es-CO"/>
          </a:p>
        </c:txPr>
        <c:crossAx val="-945992960"/>
        <c:crosses val="autoZero"/>
        <c:auto val="1"/>
        <c:lblAlgn val="ctr"/>
        <c:lblOffset val="100"/>
        <c:noMultiLvlLbl val="0"/>
      </c:catAx>
      <c:valAx>
        <c:axId val="-945992960"/>
        <c:scaling>
          <c:orientation val="minMax"/>
        </c:scaling>
        <c:delete val="0"/>
        <c:axPos val="l"/>
        <c:majorGridlines/>
        <c:numFmt formatCode="General" sourceLinked="1"/>
        <c:majorTickMark val="none"/>
        <c:minorTickMark val="none"/>
        <c:tickLblPos val="nextTo"/>
        <c:txPr>
          <a:bodyPr/>
          <a:lstStyle/>
          <a:p>
            <a:pPr>
              <a:defRPr lang="es-ES"/>
            </a:pPr>
            <a:endParaRPr lang="es-CO"/>
          </a:p>
        </c:txPr>
        <c:crossAx val="-945994592"/>
        <c:crosses val="autoZero"/>
        <c:crossBetween val="between"/>
      </c:valAx>
    </c:plotArea>
    <c:plotVisOnly val="1"/>
    <c:dispBlanksAs val="gap"/>
    <c:showDLblsOverMax val="0"/>
  </c:chart>
  <c:printSettings>
    <c:headerFooter/>
    <c:pageMargins b="0.75000000000000677" l="0.70000000000000062" r="0.70000000000000062" t="0.75000000000000677"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ES" sz="1800" b="1" i="0" u="none" strike="noStrike" kern="1200" baseline="0">
                <a:solidFill>
                  <a:schemeClr val="tx1"/>
                </a:solidFill>
                <a:latin typeface="+mn-lt"/>
                <a:ea typeface="+mn-ea"/>
                <a:cs typeface="+mn-cs"/>
              </a:defRPr>
            </a:pPr>
            <a:r>
              <a:rPr lang="en-US"/>
              <a:t>Hallazgos</a:t>
            </a:r>
          </a:p>
        </c:rich>
      </c:tx>
      <c:overlay val="0"/>
      <c:spPr>
        <a:noFill/>
        <a:ln>
          <a:noFill/>
        </a:ln>
        <a:effectLst/>
      </c:spPr>
      <c:txPr>
        <a:bodyPr rot="0" spcFirstLastPara="1" vertOverflow="ellipsis" vert="horz" wrap="square" anchor="ctr" anchorCtr="1"/>
        <a:lstStyle/>
        <a:p>
          <a:pPr>
            <a:defRPr lang="es-ES" sz="1800" b="1" i="0" u="none" strike="noStrike" kern="1200" baseline="0">
              <a:solidFill>
                <a:schemeClr val="tx1"/>
              </a:solidFill>
              <a:latin typeface="+mn-lt"/>
              <a:ea typeface="+mn-ea"/>
              <a:cs typeface="+mn-cs"/>
            </a:defRPr>
          </a:pPr>
          <a:endParaRPr lang="es-CO"/>
        </a:p>
      </c:txPr>
    </c:title>
    <c:autoTitleDeleted val="0"/>
    <c:view3D>
      <c:rotX val="15"/>
      <c:rotY val="20"/>
      <c:rAngAx val="1"/>
    </c:view3D>
    <c:floor>
      <c:thickness val="0"/>
      <c:spPr>
        <a:noFill/>
        <a:ln w="6350" cap="flat" cmpd="sng" algn="ctr">
          <a:solidFill>
            <a:schemeClr val="tx1">
              <a:tint val="75000"/>
            </a:schemeClr>
          </a:solidFill>
          <a:prstDash val="solid"/>
          <a:round/>
        </a:ln>
        <a:effectLst/>
        <a:sp3d contourW="6350">
          <a:contourClr>
            <a:schemeClr val="tx1">
              <a:tint val="75000"/>
            </a:schemeClr>
          </a:contourClr>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v>VENCIDOS </c:v>
          </c:tx>
          <c:spPr>
            <a:solidFill>
              <a:schemeClr val="accent1"/>
            </a:solidFill>
            <a:ln>
              <a:noFill/>
            </a:ln>
            <a:effectLst/>
            <a:sp3d/>
          </c:spPr>
          <c:invertIfNegative val="0"/>
          <c:cat>
            <c:strRef>
              <c:f>Gráficos!$B$5:$B$10</c:f>
              <c:strCache>
                <c:ptCount val="6"/>
                <c:pt idx="0">
                  <c:v>VIGENCIA 2012</c:v>
                </c:pt>
                <c:pt idx="1">
                  <c:v>VIGENCIA 2013</c:v>
                </c:pt>
                <c:pt idx="2">
                  <c:v>VIGENCIA 2014</c:v>
                </c:pt>
                <c:pt idx="3">
                  <c:v>VIGENCIA 2015</c:v>
                </c:pt>
                <c:pt idx="4">
                  <c:v>VIGENCIA 2016</c:v>
                </c:pt>
                <c:pt idx="5">
                  <c:v>VIGENCIA 2017</c:v>
                </c:pt>
              </c:strCache>
            </c:strRef>
          </c:cat>
          <c:val>
            <c:numRef>
              <c:f>Gráficos!$C$5:$C$10</c:f>
              <c:numCache>
                <c:formatCode>General</c:formatCode>
                <c:ptCount val="6"/>
                <c:pt idx="0">
                  <c:v>2</c:v>
                </c:pt>
                <c:pt idx="1">
                  <c:v>2</c:v>
                </c:pt>
                <c:pt idx="2">
                  <c:v>12</c:v>
                </c:pt>
                <c:pt idx="3">
                  <c:v>46</c:v>
                </c:pt>
                <c:pt idx="4">
                  <c:v>43</c:v>
                </c:pt>
                <c:pt idx="5">
                  <c:v>0</c:v>
                </c:pt>
              </c:numCache>
            </c:numRef>
          </c:val>
          <c:extLst xmlns:c16r2="http://schemas.microsoft.com/office/drawing/2015/06/chart">
            <c:ext xmlns:c16="http://schemas.microsoft.com/office/drawing/2014/chart" uri="{C3380CC4-5D6E-409C-BE32-E72D297353CC}">
              <c16:uniqueId val="{00000000-E185-45D9-98BB-408473519D79}"/>
            </c:ext>
          </c:extLst>
        </c:ser>
        <c:ser>
          <c:idx val="1"/>
          <c:order val="1"/>
          <c:tx>
            <c:v>EJECUTADOS </c:v>
          </c:tx>
          <c:spPr>
            <a:solidFill>
              <a:schemeClr val="accent2"/>
            </a:solidFill>
            <a:ln>
              <a:noFill/>
            </a:ln>
            <a:effectLst/>
            <a:sp3d/>
          </c:spPr>
          <c:invertIfNegative val="0"/>
          <c:cat>
            <c:strRef>
              <c:f>Gráficos!$B$5:$B$10</c:f>
              <c:strCache>
                <c:ptCount val="6"/>
                <c:pt idx="0">
                  <c:v>VIGENCIA 2012</c:v>
                </c:pt>
                <c:pt idx="1">
                  <c:v>VIGENCIA 2013</c:v>
                </c:pt>
                <c:pt idx="2">
                  <c:v>VIGENCIA 2014</c:v>
                </c:pt>
                <c:pt idx="3">
                  <c:v>VIGENCIA 2015</c:v>
                </c:pt>
                <c:pt idx="4">
                  <c:v>VIGENCIA 2016</c:v>
                </c:pt>
                <c:pt idx="5">
                  <c:v>VIGENCIA 2017</c:v>
                </c:pt>
              </c:strCache>
            </c:strRef>
          </c:cat>
          <c:val>
            <c:numRef>
              <c:f>Gráficos!$D$5:$D$10</c:f>
              <c:numCache>
                <c:formatCode>General</c:formatCode>
                <c:ptCount val="6"/>
                <c:pt idx="0">
                  <c:v>0</c:v>
                </c:pt>
                <c:pt idx="1">
                  <c:v>6</c:v>
                </c:pt>
                <c:pt idx="2">
                  <c:v>44</c:v>
                </c:pt>
                <c:pt idx="3">
                  <c:v>43</c:v>
                </c:pt>
                <c:pt idx="4">
                  <c:v>6</c:v>
                </c:pt>
                <c:pt idx="5">
                  <c:v>0</c:v>
                </c:pt>
              </c:numCache>
            </c:numRef>
          </c:val>
          <c:extLst xmlns:c16r2="http://schemas.microsoft.com/office/drawing/2015/06/chart">
            <c:ext xmlns:c16="http://schemas.microsoft.com/office/drawing/2014/chart" uri="{C3380CC4-5D6E-409C-BE32-E72D297353CC}">
              <c16:uniqueId val="{00000001-E185-45D9-98BB-408473519D79}"/>
            </c:ext>
          </c:extLst>
        </c:ser>
        <c:ser>
          <c:idx val="2"/>
          <c:order val="2"/>
          <c:tx>
            <c:v>EN TERMINO </c:v>
          </c:tx>
          <c:spPr>
            <a:solidFill>
              <a:schemeClr val="accent3"/>
            </a:solidFill>
            <a:ln>
              <a:noFill/>
            </a:ln>
            <a:effectLst/>
            <a:sp3d/>
          </c:spPr>
          <c:invertIfNegative val="0"/>
          <c:cat>
            <c:strRef>
              <c:f>Gráficos!$B$5:$B$10</c:f>
              <c:strCache>
                <c:ptCount val="6"/>
                <c:pt idx="0">
                  <c:v>VIGENCIA 2012</c:v>
                </c:pt>
                <c:pt idx="1">
                  <c:v>VIGENCIA 2013</c:v>
                </c:pt>
                <c:pt idx="2">
                  <c:v>VIGENCIA 2014</c:v>
                </c:pt>
                <c:pt idx="3">
                  <c:v>VIGENCIA 2015</c:v>
                </c:pt>
                <c:pt idx="4">
                  <c:v>VIGENCIA 2016</c:v>
                </c:pt>
                <c:pt idx="5">
                  <c:v>VIGENCIA 2017</c:v>
                </c:pt>
              </c:strCache>
            </c:strRef>
          </c:cat>
          <c:val>
            <c:numRef>
              <c:f>Gráficos!$E$5:$E$10</c:f>
              <c:numCache>
                <c:formatCode>General</c:formatCode>
                <c:ptCount val="6"/>
                <c:pt idx="0">
                  <c:v>0</c:v>
                </c:pt>
                <c:pt idx="1">
                  <c:v>0</c:v>
                </c:pt>
                <c:pt idx="2">
                  <c:v>0</c:v>
                </c:pt>
                <c:pt idx="3">
                  <c:v>0</c:v>
                </c:pt>
                <c:pt idx="4">
                  <c:v>0</c:v>
                </c:pt>
                <c:pt idx="5">
                  <c:v>202</c:v>
                </c:pt>
              </c:numCache>
            </c:numRef>
          </c:val>
          <c:extLst xmlns:c16r2="http://schemas.microsoft.com/office/drawing/2015/06/chart">
            <c:ext xmlns:c16="http://schemas.microsoft.com/office/drawing/2014/chart" uri="{C3380CC4-5D6E-409C-BE32-E72D297353CC}">
              <c16:uniqueId val="{00000002-E185-45D9-98BB-408473519D79}"/>
            </c:ext>
          </c:extLst>
        </c:ser>
        <c:dLbls>
          <c:showLegendKey val="0"/>
          <c:showVal val="0"/>
          <c:showCatName val="0"/>
          <c:showSerName val="0"/>
          <c:showPercent val="0"/>
          <c:showBubbleSize val="0"/>
        </c:dLbls>
        <c:gapWidth val="150"/>
        <c:shape val="box"/>
        <c:axId val="-946054064"/>
        <c:axId val="-946052976"/>
        <c:axId val="0"/>
      </c:bar3DChart>
      <c:catAx>
        <c:axId val="-946054064"/>
        <c:scaling>
          <c:orientation val="minMax"/>
        </c:scaling>
        <c:delete val="0"/>
        <c:axPos val="l"/>
        <c:numFmt formatCode="General" sourceLinked="0"/>
        <c:majorTickMark val="none"/>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lang="es-ES" sz="1000" b="0" i="0" u="none" strike="noStrike" kern="1200" baseline="0">
                <a:solidFill>
                  <a:schemeClr val="tx1"/>
                </a:solidFill>
                <a:latin typeface="+mn-lt"/>
                <a:ea typeface="+mn-ea"/>
                <a:cs typeface="+mn-cs"/>
              </a:defRPr>
            </a:pPr>
            <a:endParaRPr lang="es-CO"/>
          </a:p>
        </c:txPr>
        <c:crossAx val="-946052976"/>
        <c:crosses val="autoZero"/>
        <c:auto val="1"/>
        <c:lblAlgn val="ctr"/>
        <c:lblOffset val="100"/>
        <c:noMultiLvlLbl val="0"/>
      </c:catAx>
      <c:valAx>
        <c:axId val="-946052976"/>
        <c:scaling>
          <c:orientation val="minMax"/>
        </c:scaling>
        <c:delete val="0"/>
        <c:axPos val="b"/>
        <c:majorGridlines>
          <c:spPr>
            <a:ln w="6350" cap="flat" cmpd="sng" algn="ctr">
              <a:solidFill>
                <a:schemeClr val="tx1">
                  <a:tint val="75000"/>
                </a:schemeClr>
              </a:solidFill>
              <a:prstDash val="solid"/>
              <a:round/>
            </a:ln>
            <a:effectLst/>
          </c:spPr>
        </c:majorGridlines>
        <c:numFmt formatCode="General" sourceLinked="1"/>
        <c:majorTickMark val="none"/>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lang="es-ES" sz="1000" b="0" i="0" u="none" strike="noStrike" kern="1200" baseline="0">
                <a:solidFill>
                  <a:schemeClr val="tx1"/>
                </a:solidFill>
                <a:latin typeface="+mn-lt"/>
                <a:ea typeface="+mn-ea"/>
                <a:cs typeface="+mn-cs"/>
              </a:defRPr>
            </a:pPr>
            <a:endParaRPr lang="es-CO"/>
          </a:p>
        </c:txPr>
        <c:crossAx val="-94605406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lang="es-ES" sz="1000" b="0" i="0" u="none" strike="noStrike" kern="1200" baseline="0">
              <a:solidFill>
                <a:schemeClr val="tx1"/>
              </a:solidFill>
              <a:latin typeface="+mn-lt"/>
              <a:ea typeface="+mn-ea"/>
              <a:cs typeface="+mn-cs"/>
            </a:defRPr>
          </a:pPr>
          <a:endParaRPr lang="es-CO"/>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pPr>
      <a:endParaRPr lang="es-CO"/>
    </a:p>
  </c:txPr>
  <c:printSettings>
    <c:headerFooter/>
    <c:pageMargins b="0.750000000000004" l="0.70000000000000062" r="0.70000000000000062" t="0.750000000000004"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Hallazgos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explosion val="25"/>
          <c:dPt>
            <c:idx val="0"/>
            <c:bubble3D val="0"/>
            <c:spPr>
              <a:solidFill>
                <a:schemeClr val="accent1"/>
              </a:solidFill>
              <a:ln w="25400">
                <a:solidFill>
                  <a:schemeClr val="lt1"/>
                </a:solidFill>
              </a:ln>
              <a:effectLst/>
              <a:sp3d contourW="25400">
                <a:contourClr>
                  <a:schemeClr val="lt1"/>
                </a:contourClr>
              </a:sp3d>
            </c:spPr>
          </c:dPt>
          <c:dPt>
            <c:idx val="1"/>
            <c:bubble3D val="0"/>
            <c:spPr>
              <a:solidFill>
                <a:schemeClr val="accent2"/>
              </a:solidFill>
              <a:ln w="25400">
                <a:solidFill>
                  <a:schemeClr val="lt1"/>
                </a:solidFill>
              </a:ln>
              <a:effectLst/>
              <a:sp3d contourW="25400">
                <a:contourClr>
                  <a:schemeClr val="lt1"/>
                </a:contourClr>
              </a:sp3d>
            </c:spPr>
          </c:dPt>
          <c:dPt>
            <c:idx val="2"/>
            <c:bubble3D val="0"/>
            <c:spPr>
              <a:solidFill>
                <a:schemeClr val="accent3"/>
              </a:solidFill>
              <a:ln w="25400">
                <a:solidFill>
                  <a:schemeClr val="lt1"/>
                </a:solidFill>
              </a:ln>
              <a:effectLst/>
              <a:sp3d contourW="25400">
                <a:contourClr>
                  <a:schemeClr val="lt1"/>
                </a:contourClr>
              </a:sp3d>
            </c:spPr>
          </c:dPt>
          <c:dLbls>
            <c:dLbl>
              <c:idx val="0"/>
              <c:layout>
                <c:manualLayout>
                  <c:x val="-3.4742954427994742E-3"/>
                  <c:y val="-3.6465762880557383E-2"/>
                </c:manualLayout>
              </c:layout>
              <c:showLegendKey val="0"/>
              <c:showVal val="0"/>
              <c:showCatName val="1"/>
              <c:showSerName val="0"/>
              <c:showPercent val="1"/>
              <c:showBubbleSize val="0"/>
              <c:extLst xmlns:c16r2="http://schemas.microsoft.com/office/drawing/2015/06/chart">
                <c:ext xmlns:c16="http://schemas.microsoft.com/office/drawing/2014/chart" uri="{C3380CC4-5D6E-409C-BE32-E72D297353CC}">
                  <c16:uniqueId val="{00000000-67A7-42C9-B7A2-EC7BF76B35B8}"/>
                </c:ext>
                <c:ext xmlns:c15="http://schemas.microsoft.com/office/drawing/2012/chart" uri="{CE6537A1-D6FC-4f65-9D91-7224C49458BB}"/>
              </c:extLst>
            </c:dLbl>
            <c:dLbl>
              <c:idx val="1"/>
              <c:layout>
                <c:manualLayout>
                  <c:x val="2.9129717162514716E-2"/>
                  <c:y val="-4.530506381737744E-3"/>
                </c:manualLayout>
              </c:layout>
              <c:showLegendKey val="0"/>
              <c:showVal val="0"/>
              <c:showCatName val="1"/>
              <c:showSerName val="0"/>
              <c:showPercent val="1"/>
              <c:showBubbleSize val="0"/>
              <c:extLs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O"/>
              </a:p>
            </c:tx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Gráficos!$C$4:$E$4</c:f>
              <c:strCache>
                <c:ptCount val="3"/>
                <c:pt idx="0">
                  <c:v>Vencidos </c:v>
                </c:pt>
                <c:pt idx="1">
                  <c:v>Ejecutados</c:v>
                </c:pt>
                <c:pt idx="2">
                  <c:v>En término</c:v>
                </c:pt>
              </c:strCache>
            </c:strRef>
          </c:cat>
          <c:val>
            <c:numRef>
              <c:f>Gráficos!$C$11:$E$11</c:f>
              <c:numCache>
                <c:formatCode>General</c:formatCode>
                <c:ptCount val="3"/>
                <c:pt idx="0">
                  <c:v>105</c:v>
                </c:pt>
                <c:pt idx="1">
                  <c:v>99</c:v>
                </c:pt>
                <c:pt idx="2">
                  <c:v>202</c:v>
                </c:pt>
              </c:numCache>
            </c:numRef>
          </c:val>
          <c:extLst xmlns:c16r2="http://schemas.microsoft.com/office/drawing/2015/06/chart">
            <c:ext xmlns:c16="http://schemas.microsoft.com/office/drawing/2014/chart" uri="{C3380CC4-5D6E-409C-BE32-E72D297353CC}">
              <c16:uniqueId val="{00000001-67A7-42C9-B7A2-EC7BF76B35B8}"/>
            </c:ext>
          </c:extLst>
        </c:ser>
        <c:dLbls>
          <c:showLegendKey val="0"/>
          <c:showVal val="0"/>
          <c:showCatName val="1"/>
          <c:showSerName val="0"/>
          <c:showPercent val="1"/>
          <c:showBubbleSize val="0"/>
          <c:showLeaderLines val="0"/>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0000000000004" l="0.70000000000000062" r="0.70000000000000062" t="0.750000000000004"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ES" sz="1800" b="1" i="0" u="none" strike="noStrike" kern="1200" baseline="0">
                <a:solidFill>
                  <a:schemeClr val="tx1"/>
                </a:solidFill>
                <a:latin typeface="+mn-lt"/>
                <a:ea typeface="+mn-ea"/>
                <a:cs typeface="+mn-cs"/>
              </a:defRPr>
            </a:pPr>
            <a:r>
              <a:rPr lang="en-US"/>
              <a:t>Acciones</a:t>
            </a:r>
            <a:r>
              <a:rPr lang="en-US" baseline="0"/>
              <a:t> de Mejora</a:t>
            </a:r>
            <a:endParaRPr lang="en-US"/>
          </a:p>
        </c:rich>
      </c:tx>
      <c:overlay val="0"/>
      <c:spPr>
        <a:noFill/>
        <a:ln>
          <a:noFill/>
        </a:ln>
        <a:effectLst/>
      </c:spPr>
      <c:txPr>
        <a:bodyPr rot="0" spcFirstLastPara="1" vertOverflow="ellipsis" vert="horz" wrap="square" anchor="ctr" anchorCtr="1"/>
        <a:lstStyle/>
        <a:p>
          <a:pPr>
            <a:defRPr lang="es-ES" sz="1800" b="1" i="0" u="none" strike="noStrike" kern="1200" baseline="0">
              <a:solidFill>
                <a:schemeClr val="tx1"/>
              </a:solidFill>
              <a:latin typeface="+mn-lt"/>
              <a:ea typeface="+mn-ea"/>
              <a:cs typeface="+mn-cs"/>
            </a:defRPr>
          </a:pPr>
          <a:endParaRPr lang="es-CO"/>
        </a:p>
      </c:txPr>
    </c:title>
    <c:autoTitleDeleted val="0"/>
    <c:view3D>
      <c:rotX val="15"/>
      <c:rotY val="20"/>
      <c:rAngAx val="1"/>
    </c:view3D>
    <c:floor>
      <c:thickness val="0"/>
      <c:spPr>
        <a:noFill/>
        <a:ln w="6350" cap="flat" cmpd="sng" algn="ctr">
          <a:solidFill>
            <a:schemeClr val="tx1">
              <a:tint val="75000"/>
            </a:schemeClr>
          </a:solidFill>
          <a:prstDash val="solid"/>
          <a:round/>
        </a:ln>
        <a:effectLst/>
        <a:sp3d contourW="6350">
          <a:contourClr>
            <a:schemeClr val="tx1">
              <a:tint val="75000"/>
            </a:schemeClr>
          </a:contourClr>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v>VENCIDAS </c:v>
          </c:tx>
          <c:spPr>
            <a:solidFill>
              <a:schemeClr val="accent1"/>
            </a:solidFill>
            <a:ln>
              <a:noFill/>
            </a:ln>
            <a:effectLst/>
            <a:sp3d/>
          </c:spPr>
          <c:invertIfNegative val="0"/>
          <c:cat>
            <c:strRef>
              <c:f>Gráficos!$B$41:$B$46</c:f>
              <c:strCache>
                <c:ptCount val="6"/>
                <c:pt idx="0">
                  <c:v>VIGENCIA 2012</c:v>
                </c:pt>
                <c:pt idx="1">
                  <c:v>VIGENCIA 2013</c:v>
                </c:pt>
                <c:pt idx="2">
                  <c:v>VIGENCIA 2014</c:v>
                </c:pt>
                <c:pt idx="3">
                  <c:v>VIGENCIA 2015</c:v>
                </c:pt>
                <c:pt idx="4">
                  <c:v>VIGENCIA 2016</c:v>
                </c:pt>
                <c:pt idx="5">
                  <c:v>VIGENCIA 2017</c:v>
                </c:pt>
              </c:strCache>
            </c:strRef>
          </c:cat>
          <c:val>
            <c:numRef>
              <c:f>Gráficos!$C$41:$C$46</c:f>
              <c:numCache>
                <c:formatCode>General</c:formatCode>
                <c:ptCount val="6"/>
                <c:pt idx="0">
                  <c:v>2</c:v>
                </c:pt>
                <c:pt idx="1">
                  <c:v>2</c:v>
                </c:pt>
                <c:pt idx="2">
                  <c:v>12</c:v>
                </c:pt>
                <c:pt idx="3">
                  <c:v>46</c:v>
                </c:pt>
                <c:pt idx="4">
                  <c:v>43</c:v>
                </c:pt>
                <c:pt idx="5">
                  <c:v>0</c:v>
                </c:pt>
              </c:numCache>
            </c:numRef>
          </c:val>
          <c:extLst xmlns:c16r2="http://schemas.microsoft.com/office/drawing/2015/06/chart">
            <c:ext xmlns:c16="http://schemas.microsoft.com/office/drawing/2014/chart" uri="{C3380CC4-5D6E-409C-BE32-E72D297353CC}">
              <c16:uniqueId val="{00000000-E185-45D9-98BB-408473519D79}"/>
            </c:ext>
          </c:extLst>
        </c:ser>
        <c:ser>
          <c:idx val="1"/>
          <c:order val="1"/>
          <c:tx>
            <c:v>EJECUTADAS </c:v>
          </c:tx>
          <c:spPr>
            <a:solidFill>
              <a:schemeClr val="accent2"/>
            </a:solidFill>
            <a:ln>
              <a:noFill/>
            </a:ln>
            <a:effectLst/>
            <a:sp3d/>
          </c:spPr>
          <c:invertIfNegative val="0"/>
          <c:cat>
            <c:strRef>
              <c:f>Gráficos!$B$41:$B$46</c:f>
              <c:strCache>
                <c:ptCount val="6"/>
                <c:pt idx="0">
                  <c:v>VIGENCIA 2012</c:v>
                </c:pt>
                <c:pt idx="1">
                  <c:v>VIGENCIA 2013</c:v>
                </c:pt>
                <c:pt idx="2">
                  <c:v>VIGENCIA 2014</c:v>
                </c:pt>
                <c:pt idx="3">
                  <c:v>VIGENCIA 2015</c:v>
                </c:pt>
                <c:pt idx="4">
                  <c:v>VIGENCIA 2016</c:v>
                </c:pt>
                <c:pt idx="5">
                  <c:v>VIGENCIA 2017</c:v>
                </c:pt>
              </c:strCache>
            </c:strRef>
          </c:cat>
          <c:val>
            <c:numRef>
              <c:f>Gráficos!$D$41:$D$46</c:f>
              <c:numCache>
                <c:formatCode>General</c:formatCode>
                <c:ptCount val="6"/>
                <c:pt idx="0">
                  <c:v>0</c:v>
                </c:pt>
                <c:pt idx="1">
                  <c:v>6</c:v>
                </c:pt>
                <c:pt idx="2">
                  <c:v>44</c:v>
                </c:pt>
                <c:pt idx="3">
                  <c:v>43</c:v>
                </c:pt>
                <c:pt idx="4">
                  <c:v>3</c:v>
                </c:pt>
                <c:pt idx="5">
                  <c:v>0</c:v>
                </c:pt>
              </c:numCache>
            </c:numRef>
          </c:val>
          <c:extLst xmlns:c16r2="http://schemas.microsoft.com/office/drawing/2015/06/chart">
            <c:ext xmlns:c16="http://schemas.microsoft.com/office/drawing/2014/chart" uri="{C3380CC4-5D6E-409C-BE32-E72D297353CC}">
              <c16:uniqueId val="{00000001-E185-45D9-98BB-408473519D79}"/>
            </c:ext>
          </c:extLst>
        </c:ser>
        <c:ser>
          <c:idx val="2"/>
          <c:order val="2"/>
          <c:tx>
            <c:v>EN TERMINO </c:v>
          </c:tx>
          <c:spPr>
            <a:solidFill>
              <a:schemeClr val="accent3"/>
            </a:solidFill>
            <a:ln>
              <a:noFill/>
            </a:ln>
            <a:effectLst/>
            <a:sp3d/>
          </c:spPr>
          <c:invertIfNegative val="0"/>
          <c:cat>
            <c:strRef>
              <c:f>Gráficos!$B$41:$B$46</c:f>
              <c:strCache>
                <c:ptCount val="6"/>
                <c:pt idx="0">
                  <c:v>VIGENCIA 2012</c:v>
                </c:pt>
                <c:pt idx="1">
                  <c:v>VIGENCIA 2013</c:v>
                </c:pt>
                <c:pt idx="2">
                  <c:v>VIGENCIA 2014</c:v>
                </c:pt>
                <c:pt idx="3">
                  <c:v>VIGENCIA 2015</c:v>
                </c:pt>
                <c:pt idx="4">
                  <c:v>VIGENCIA 2016</c:v>
                </c:pt>
                <c:pt idx="5">
                  <c:v>VIGENCIA 2017</c:v>
                </c:pt>
              </c:strCache>
            </c:strRef>
          </c:cat>
          <c:val>
            <c:numRef>
              <c:f>Gráficos!$E$41:$E$46</c:f>
              <c:numCache>
                <c:formatCode>General</c:formatCode>
                <c:ptCount val="6"/>
                <c:pt idx="0">
                  <c:v>0</c:v>
                </c:pt>
                <c:pt idx="1">
                  <c:v>0</c:v>
                </c:pt>
                <c:pt idx="2">
                  <c:v>0</c:v>
                </c:pt>
                <c:pt idx="3">
                  <c:v>0</c:v>
                </c:pt>
                <c:pt idx="4">
                  <c:v>0</c:v>
                </c:pt>
                <c:pt idx="5">
                  <c:v>309</c:v>
                </c:pt>
              </c:numCache>
            </c:numRef>
          </c:val>
          <c:extLst xmlns:c16r2="http://schemas.microsoft.com/office/drawing/2015/06/chart">
            <c:ext xmlns:c16="http://schemas.microsoft.com/office/drawing/2014/chart" uri="{C3380CC4-5D6E-409C-BE32-E72D297353CC}">
              <c16:uniqueId val="{00000002-E185-45D9-98BB-408473519D79}"/>
            </c:ext>
          </c:extLst>
        </c:ser>
        <c:dLbls>
          <c:showLegendKey val="0"/>
          <c:showVal val="0"/>
          <c:showCatName val="0"/>
          <c:showSerName val="0"/>
          <c:showPercent val="0"/>
          <c:showBubbleSize val="0"/>
        </c:dLbls>
        <c:gapWidth val="150"/>
        <c:shape val="box"/>
        <c:axId val="-534788992"/>
        <c:axId val="-534787904"/>
        <c:axId val="0"/>
      </c:bar3DChart>
      <c:catAx>
        <c:axId val="-534788992"/>
        <c:scaling>
          <c:orientation val="minMax"/>
        </c:scaling>
        <c:delete val="0"/>
        <c:axPos val="l"/>
        <c:numFmt formatCode="General" sourceLinked="0"/>
        <c:majorTickMark val="none"/>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lang="es-ES" sz="1000" b="0" i="0" u="none" strike="noStrike" kern="1200" baseline="0">
                <a:solidFill>
                  <a:schemeClr val="tx1"/>
                </a:solidFill>
                <a:latin typeface="+mn-lt"/>
                <a:ea typeface="+mn-ea"/>
                <a:cs typeface="+mn-cs"/>
              </a:defRPr>
            </a:pPr>
            <a:endParaRPr lang="es-CO"/>
          </a:p>
        </c:txPr>
        <c:crossAx val="-534787904"/>
        <c:crosses val="autoZero"/>
        <c:auto val="1"/>
        <c:lblAlgn val="ctr"/>
        <c:lblOffset val="100"/>
        <c:noMultiLvlLbl val="0"/>
      </c:catAx>
      <c:valAx>
        <c:axId val="-534787904"/>
        <c:scaling>
          <c:orientation val="minMax"/>
        </c:scaling>
        <c:delete val="0"/>
        <c:axPos val="b"/>
        <c:majorGridlines>
          <c:spPr>
            <a:ln w="6350" cap="flat" cmpd="sng" algn="ctr">
              <a:solidFill>
                <a:schemeClr val="tx1">
                  <a:tint val="75000"/>
                </a:schemeClr>
              </a:solidFill>
              <a:prstDash val="solid"/>
              <a:round/>
            </a:ln>
            <a:effectLst/>
          </c:spPr>
        </c:majorGridlines>
        <c:numFmt formatCode="General" sourceLinked="1"/>
        <c:majorTickMark val="none"/>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lang="es-ES" sz="1000" b="0" i="0" u="none" strike="noStrike" kern="1200" baseline="0">
                <a:solidFill>
                  <a:schemeClr val="tx1"/>
                </a:solidFill>
                <a:latin typeface="+mn-lt"/>
                <a:ea typeface="+mn-ea"/>
                <a:cs typeface="+mn-cs"/>
              </a:defRPr>
            </a:pPr>
            <a:endParaRPr lang="es-CO"/>
          </a:p>
        </c:txPr>
        <c:crossAx val="-53478899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lang="es-ES" sz="1000" b="0" i="0" u="none" strike="noStrike" kern="1200" baseline="0">
              <a:solidFill>
                <a:schemeClr val="tx1"/>
              </a:solidFill>
              <a:latin typeface="+mn-lt"/>
              <a:ea typeface="+mn-ea"/>
              <a:cs typeface="+mn-cs"/>
            </a:defRPr>
          </a:pPr>
          <a:endParaRPr lang="es-CO"/>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pPr>
      <a:endParaRPr lang="es-CO"/>
    </a:p>
  </c:txPr>
  <c:printSettings>
    <c:headerFooter/>
    <c:pageMargins b="0.750000000000004" l="0.70000000000000062" r="0.70000000000000062" t="0.750000000000004"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Acciones de Mejora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explosion val="25"/>
          <c:dPt>
            <c:idx val="0"/>
            <c:bubble3D val="0"/>
            <c:spPr>
              <a:solidFill>
                <a:schemeClr val="accent1"/>
              </a:solidFill>
              <a:ln w="25400">
                <a:solidFill>
                  <a:schemeClr val="lt1"/>
                </a:solidFill>
              </a:ln>
              <a:effectLst/>
              <a:sp3d contourW="25400">
                <a:contourClr>
                  <a:schemeClr val="lt1"/>
                </a:contourClr>
              </a:sp3d>
            </c:spPr>
          </c:dPt>
          <c:dPt>
            <c:idx val="1"/>
            <c:bubble3D val="0"/>
            <c:spPr>
              <a:solidFill>
                <a:schemeClr val="accent2"/>
              </a:solidFill>
              <a:ln w="25400">
                <a:solidFill>
                  <a:schemeClr val="lt1"/>
                </a:solidFill>
              </a:ln>
              <a:effectLst/>
              <a:sp3d contourW="25400">
                <a:contourClr>
                  <a:schemeClr val="lt1"/>
                </a:contourClr>
              </a:sp3d>
            </c:spPr>
          </c:dPt>
          <c:dPt>
            <c:idx val="2"/>
            <c:bubble3D val="0"/>
            <c:spPr>
              <a:solidFill>
                <a:schemeClr val="accent3"/>
              </a:solidFill>
              <a:ln w="25400">
                <a:solidFill>
                  <a:schemeClr val="lt1"/>
                </a:solidFill>
              </a:ln>
              <a:effectLst/>
              <a:sp3d contourW="25400">
                <a:contourClr>
                  <a:schemeClr val="lt1"/>
                </a:contourClr>
              </a:sp3d>
            </c:spPr>
          </c:dPt>
          <c:dLbls>
            <c:dLbl>
              <c:idx val="0"/>
              <c:layout>
                <c:manualLayout>
                  <c:x val="3.8305211848518844E-2"/>
                  <c:y val="3.2439018517180729E-2"/>
                </c:manualLayout>
              </c:layout>
              <c:showLegendKey val="0"/>
              <c:showVal val="0"/>
              <c:showCatName val="1"/>
              <c:showSerName val="0"/>
              <c:showPercent val="1"/>
              <c:showBubbleSize val="0"/>
              <c:extLst>
                <c:ext xmlns:c15="http://schemas.microsoft.com/office/drawing/2012/chart" uri="{CE6537A1-D6FC-4f65-9D91-7224C49458BB}"/>
              </c:extLst>
            </c:dLbl>
            <c:dLbl>
              <c:idx val="1"/>
              <c:layout>
                <c:manualLayout>
                  <c:x val="-3.0308069599408089E-2"/>
                  <c:y val="6.6833618274779877E-2"/>
                </c:manualLayout>
              </c:layout>
              <c:showLegendKey val="0"/>
              <c:showVal val="0"/>
              <c:showCatName val="1"/>
              <c:showSerName val="0"/>
              <c:showPercent val="1"/>
              <c:showBubbleSize val="0"/>
              <c:extLs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O"/>
              </a:p>
            </c:tx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Gráficos!$C$40:$E$40</c:f>
              <c:strCache>
                <c:ptCount val="3"/>
                <c:pt idx="0">
                  <c:v>Vencidas </c:v>
                </c:pt>
                <c:pt idx="1">
                  <c:v>Ejecutadas</c:v>
                </c:pt>
                <c:pt idx="2">
                  <c:v>En término</c:v>
                </c:pt>
              </c:strCache>
            </c:strRef>
          </c:cat>
          <c:val>
            <c:numRef>
              <c:f>Gráficos!$C$47:$E$47</c:f>
              <c:numCache>
                <c:formatCode>General</c:formatCode>
                <c:ptCount val="3"/>
                <c:pt idx="0">
                  <c:v>105</c:v>
                </c:pt>
                <c:pt idx="1">
                  <c:v>96</c:v>
                </c:pt>
                <c:pt idx="2">
                  <c:v>309</c:v>
                </c:pt>
              </c:numCache>
            </c:numRef>
          </c:val>
          <c:extLst xmlns:c16r2="http://schemas.microsoft.com/office/drawing/2015/06/chart">
            <c:ext xmlns:c16="http://schemas.microsoft.com/office/drawing/2014/chart" uri="{C3380CC4-5D6E-409C-BE32-E72D297353CC}">
              <c16:uniqueId val="{00000001-67A7-42C9-B7A2-EC7BF76B35B8}"/>
            </c:ext>
          </c:extLst>
        </c:ser>
        <c:dLbls>
          <c:showLegendKey val="0"/>
          <c:showVal val="0"/>
          <c:showCatName val="1"/>
          <c:showSerName val="0"/>
          <c:showPercent val="1"/>
          <c:showBubbleSize val="0"/>
          <c:showLeaderLines val="0"/>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0000000000004" l="0.70000000000000062" r="0.70000000000000062" t="0.750000000000004"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Avance Porcentual en la Ejecución de Acciones de Mejora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Gráficos!$A$76:$A$80</c:f>
              <c:strCache>
                <c:ptCount val="5"/>
                <c:pt idx="0">
                  <c:v>Año 2010</c:v>
                </c:pt>
                <c:pt idx="1">
                  <c:v>Año 2011</c:v>
                </c:pt>
                <c:pt idx="2">
                  <c:v>Año 2012</c:v>
                </c:pt>
                <c:pt idx="3">
                  <c:v>Año 2013</c:v>
                </c:pt>
                <c:pt idx="4">
                  <c:v>Año 2015</c:v>
                </c:pt>
              </c:strCache>
            </c:strRef>
          </c:cat>
          <c:val>
            <c:numRef>
              <c:f>Gráficos!$B$76:$B$80</c:f>
              <c:numCache>
                <c:formatCode>0.0%</c:formatCode>
                <c:ptCount val="5"/>
                <c:pt idx="0">
                  <c:v>0.27</c:v>
                </c:pt>
                <c:pt idx="1">
                  <c:v>0.56000000000000005</c:v>
                </c:pt>
                <c:pt idx="2">
                  <c:v>0.72</c:v>
                </c:pt>
                <c:pt idx="3">
                  <c:v>0.79</c:v>
                </c:pt>
                <c:pt idx="4">
                  <c:v>0.59</c:v>
                </c:pt>
              </c:numCache>
            </c:numRef>
          </c:val>
        </c:ser>
        <c:dLbls>
          <c:showLegendKey val="0"/>
          <c:showVal val="0"/>
          <c:showCatName val="0"/>
          <c:showSerName val="0"/>
          <c:showPercent val="0"/>
          <c:showBubbleSize val="0"/>
        </c:dLbls>
        <c:gapWidth val="182"/>
        <c:axId val="-534784096"/>
        <c:axId val="-534797696"/>
      </c:barChart>
      <c:catAx>
        <c:axId val="-53478409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O"/>
          </a:p>
        </c:txPr>
        <c:crossAx val="-534797696"/>
        <c:crosses val="autoZero"/>
        <c:auto val="1"/>
        <c:lblAlgn val="ctr"/>
        <c:lblOffset val="100"/>
        <c:noMultiLvlLbl val="0"/>
      </c:catAx>
      <c:valAx>
        <c:axId val="-534797696"/>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3478409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 Id="rId5" Type="http://schemas.openxmlformats.org/officeDocument/2006/relationships/chart" Target="../charts/chart12.xml"/><Relationship Id="rId4" Type="http://schemas.openxmlformats.org/officeDocument/2006/relationships/chart" Target="../charts/chart11.xml"/></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1964532</xdr:colOff>
      <xdr:row>42</xdr:row>
      <xdr:rowOff>75009</xdr:rowOff>
    </xdr:from>
    <xdr:to>
      <xdr:col>4</xdr:col>
      <xdr:colOff>1559719</xdr:colOff>
      <xdr:row>58</xdr:row>
      <xdr:rowOff>151209</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1964532</xdr:colOff>
      <xdr:row>42</xdr:row>
      <xdr:rowOff>75009</xdr:rowOff>
    </xdr:from>
    <xdr:to>
      <xdr:col>4</xdr:col>
      <xdr:colOff>1559719</xdr:colOff>
      <xdr:row>58</xdr:row>
      <xdr:rowOff>151209</xdr:rowOff>
    </xdr:to>
    <xdr:graphicFrame macro="">
      <xdr:nvGraphicFramePr>
        <xdr:cNvPr id="3" name="2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xdr:col>
      <xdr:colOff>2226469</xdr:colOff>
      <xdr:row>38</xdr:row>
      <xdr:rowOff>98821</xdr:rowOff>
    </xdr:from>
    <xdr:to>
      <xdr:col>3</xdr:col>
      <xdr:colOff>142875</xdr:colOff>
      <xdr:row>53</xdr:row>
      <xdr:rowOff>163115</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1238250</xdr:colOff>
      <xdr:row>18</xdr:row>
      <xdr:rowOff>51196</xdr:rowOff>
    </xdr:from>
    <xdr:to>
      <xdr:col>2</xdr:col>
      <xdr:colOff>5810250</xdr:colOff>
      <xdr:row>33</xdr:row>
      <xdr:rowOff>151208</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1607344</xdr:colOff>
      <xdr:row>11</xdr:row>
      <xdr:rowOff>86915</xdr:rowOff>
    </xdr:from>
    <xdr:to>
      <xdr:col>5</xdr:col>
      <xdr:colOff>95250</xdr:colOff>
      <xdr:row>26</xdr:row>
      <xdr:rowOff>151208</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250032</xdr:colOff>
      <xdr:row>21</xdr:row>
      <xdr:rowOff>134540</xdr:rowOff>
    </xdr:from>
    <xdr:to>
      <xdr:col>4</xdr:col>
      <xdr:colOff>1273968</xdr:colOff>
      <xdr:row>37</xdr:row>
      <xdr:rowOff>20240</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xdr:col>
      <xdr:colOff>833438</xdr:colOff>
      <xdr:row>17</xdr:row>
      <xdr:rowOff>86914</xdr:rowOff>
    </xdr:from>
    <xdr:to>
      <xdr:col>2</xdr:col>
      <xdr:colOff>5405438</xdr:colOff>
      <xdr:row>32</xdr:row>
      <xdr:rowOff>175020</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803990</xdr:colOff>
      <xdr:row>2</xdr:row>
      <xdr:rowOff>294738</xdr:rowOff>
    </xdr:from>
    <xdr:to>
      <xdr:col>2</xdr:col>
      <xdr:colOff>2575640</xdr:colOff>
      <xdr:row>4</xdr:row>
      <xdr:rowOff>250601</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3580997" y="992344"/>
          <a:ext cx="1771650" cy="65346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345280</xdr:colOff>
      <xdr:row>14</xdr:row>
      <xdr:rowOff>23813</xdr:rowOff>
    </xdr:from>
    <xdr:to>
      <xdr:col>5</xdr:col>
      <xdr:colOff>695324</xdr:colOff>
      <xdr:row>32</xdr:row>
      <xdr:rowOff>151210</xdr:rowOff>
    </xdr:to>
    <xdr:graphicFrame macro="">
      <xdr:nvGraphicFramePr>
        <xdr:cNvPr id="2"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381000</xdr:colOff>
      <xdr:row>13</xdr:row>
      <xdr:rowOff>95250</xdr:rowOff>
    </xdr:from>
    <xdr:to>
      <xdr:col>12</xdr:col>
      <xdr:colOff>742950</xdr:colOff>
      <xdr:row>32</xdr:row>
      <xdr:rowOff>133350</xdr:rowOff>
    </xdr:to>
    <xdr:graphicFrame macro="">
      <xdr:nvGraphicFramePr>
        <xdr:cNvPr id="3" name="4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345280</xdr:colOff>
      <xdr:row>51</xdr:row>
      <xdr:rowOff>23813</xdr:rowOff>
    </xdr:from>
    <xdr:to>
      <xdr:col>5</xdr:col>
      <xdr:colOff>695324</xdr:colOff>
      <xdr:row>69</xdr:row>
      <xdr:rowOff>151210</xdr:rowOff>
    </xdr:to>
    <xdr:graphicFrame macro="">
      <xdr:nvGraphicFramePr>
        <xdr:cNvPr id="4"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381000</xdr:colOff>
      <xdr:row>50</xdr:row>
      <xdr:rowOff>95250</xdr:rowOff>
    </xdr:from>
    <xdr:to>
      <xdr:col>12</xdr:col>
      <xdr:colOff>742950</xdr:colOff>
      <xdr:row>69</xdr:row>
      <xdr:rowOff>133350</xdr:rowOff>
    </xdr:to>
    <xdr:graphicFrame macro="">
      <xdr:nvGraphicFramePr>
        <xdr:cNvPr id="5" name="6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142875</xdr:colOff>
      <xdr:row>81</xdr:row>
      <xdr:rowOff>119062</xdr:rowOff>
    </xdr:from>
    <xdr:to>
      <xdr:col>7</xdr:col>
      <xdr:colOff>123825</xdr:colOff>
      <xdr:row>98</xdr:row>
      <xdr:rowOff>109537</xdr:rowOff>
    </xdr:to>
    <xdr:graphicFrame macro="">
      <xdr:nvGraphicFramePr>
        <xdr:cNvPr id="6" name="Gráfico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38099</xdr:colOff>
      <xdr:row>2</xdr:row>
      <xdr:rowOff>152400</xdr:rowOff>
    </xdr:from>
    <xdr:to>
      <xdr:col>17</xdr:col>
      <xdr:colOff>257174</xdr:colOff>
      <xdr:row>45</xdr:row>
      <xdr:rowOff>19050</xdr:rowOff>
    </xdr:to>
    <xdr:pic>
      <xdr:nvPicPr>
        <xdr:cNvPr id="2" name="1 Imagen"/>
        <xdr:cNvPicPr/>
      </xdr:nvPicPr>
      <xdr:blipFill>
        <a:blip xmlns:r="http://schemas.openxmlformats.org/officeDocument/2006/relationships" r:embed="rId1"/>
        <a:srcRect/>
        <a:stretch>
          <a:fillRect/>
        </a:stretch>
      </xdr:blipFill>
      <xdr:spPr bwMode="auto">
        <a:xfrm>
          <a:off x="1133474" y="790575"/>
          <a:ext cx="12411075" cy="68294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Transmisión de listas">
      <a:dk1>
        <a:sysClr val="windowText" lastClr="000000"/>
      </a:dk1>
      <a:lt1>
        <a:sysClr val="window" lastClr="FFFFFF"/>
      </a:lt1>
      <a:dk2>
        <a:srgbClr val="212745"/>
      </a:dk2>
      <a:lt2>
        <a:srgbClr val="B4DCFA"/>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9A8D1"/>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outlinePr summaryBelow="0" summaryRight="0"/>
  </sheetPr>
  <dimension ref="A1:G94"/>
  <sheetViews>
    <sheetView zoomScale="70" zoomScaleNormal="70" workbookViewId="0">
      <selection activeCell="C8" sqref="C8:C9"/>
    </sheetView>
  </sheetViews>
  <sheetFormatPr baseColWidth="10" defaultColWidth="8.85546875" defaultRowHeight="14.25"/>
  <cols>
    <col min="1" max="1" width="12.85546875" style="17" customWidth="1"/>
    <col min="2" max="2" width="39.42578125" style="44" customWidth="1"/>
    <col min="3" max="3" width="99.85546875" style="16" customWidth="1"/>
    <col min="4" max="4" width="17.140625" style="16" customWidth="1"/>
    <col min="5" max="5" width="50.7109375" style="8" customWidth="1"/>
    <col min="6" max="6" width="38.7109375" style="8" customWidth="1"/>
    <col min="7" max="7" width="109.5703125" style="8" customWidth="1"/>
    <col min="8" max="211" width="56.7109375" style="8" customWidth="1"/>
    <col min="212" max="257" width="8.85546875" style="8" customWidth="1"/>
    <col min="258" max="16384" width="8.85546875" style="8"/>
  </cols>
  <sheetData>
    <row r="1" spans="1:7" ht="12">
      <c r="A1" s="179" t="s">
        <v>0</v>
      </c>
      <c r="B1" s="179"/>
      <c r="C1" s="179"/>
      <c r="D1" s="179"/>
      <c r="E1" s="179"/>
      <c r="F1" s="179"/>
      <c r="G1" s="18"/>
    </row>
    <row r="2" spans="1:7" ht="12">
      <c r="A2" s="179" t="s">
        <v>1</v>
      </c>
      <c r="B2" s="179"/>
      <c r="C2" s="179"/>
      <c r="D2" s="179"/>
      <c r="E2" s="179"/>
      <c r="F2" s="179"/>
      <c r="G2" s="18"/>
    </row>
    <row r="3" spans="1:7" ht="12">
      <c r="A3" s="179" t="s">
        <v>152</v>
      </c>
      <c r="B3" s="179"/>
      <c r="C3" s="179"/>
      <c r="D3" s="179"/>
      <c r="E3" s="179"/>
      <c r="F3" s="179"/>
      <c r="G3" s="18"/>
    </row>
    <row r="4" spans="1:7" s="3" customFormat="1" ht="48">
      <c r="A4" s="1" t="s">
        <v>2</v>
      </c>
      <c r="B4" s="41" t="s">
        <v>277</v>
      </c>
      <c r="C4" s="2" t="s">
        <v>3</v>
      </c>
      <c r="D4" s="1" t="s">
        <v>14</v>
      </c>
      <c r="E4" s="1" t="s">
        <v>6</v>
      </c>
      <c r="F4" s="2" t="s">
        <v>7</v>
      </c>
      <c r="G4" s="19" t="s">
        <v>159</v>
      </c>
    </row>
    <row r="5" spans="1:7" ht="48">
      <c r="A5" s="34">
        <v>1</v>
      </c>
      <c r="B5" s="42" t="s">
        <v>176</v>
      </c>
      <c r="C5" s="38" t="s">
        <v>236</v>
      </c>
      <c r="D5" s="6">
        <v>1</v>
      </c>
      <c r="E5" s="36" t="s">
        <v>22</v>
      </c>
      <c r="F5" s="36" t="s">
        <v>23</v>
      </c>
      <c r="G5" s="35" t="s">
        <v>160</v>
      </c>
    </row>
    <row r="6" spans="1:7" ht="98.25" customHeight="1">
      <c r="A6" s="172">
        <v>2</v>
      </c>
      <c r="B6" s="168" t="s">
        <v>165</v>
      </c>
      <c r="C6" s="176" t="s">
        <v>237</v>
      </c>
      <c r="D6" s="6">
        <v>1</v>
      </c>
      <c r="E6" s="36" t="s">
        <v>233</v>
      </c>
      <c r="F6" s="36" t="s">
        <v>26</v>
      </c>
      <c r="G6" s="178" t="s">
        <v>345</v>
      </c>
    </row>
    <row r="7" spans="1:7" ht="145.5" customHeight="1">
      <c r="A7" s="172"/>
      <c r="B7" s="168"/>
      <c r="C7" s="177"/>
      <c r="D7" s="6">
        <v>1</v>
      </c>
      <c r="E7" s="36" t="s">
        <v>235</v>
      </c>
      <c r="F7" s="36" t="s">
        <v>27</v>
      </c>
      <c r="G7" s="178"/>
    </row>
    <row r="8" spans="1:7" ht="409.5" customHeight="1">
      <c r="A8" s="172">
        <v>3</v>
      </c>
      <c r="B8" s="168" t="s">
        <v>158</v>
      </c>
      <c r="C8" s="176" t="s">
        <v>238</v>
      </c>
      <c r="D8" s="6">
        <v>1</v>
      </c>
      <c r="E8" s="36" t="s">
        <v>234</v>
      </c>
      <c r="F8" s="36" t="s">
        <v>29</v>
      </c>
      <c r="G8" s="29" t="s">
        <v>294</v>
      </c>
    </row>
    <row r="9" spans="1:7" ht="60">
      <c r="A9" s="172"/>
      <c r="B9" s="168"/>
      <c r="C9" s="177"/>
      <c r="D9" s="6">
        <v>1</v>
      </c>
      <c r="E9" s="57" t="s">
        <v>30</v>
      </c>
      <c r="F9" s="36" t="s">
        <v>31</v>
      </c>
      <c r="G9" s="28" t="s">
        <v>174</v>
      </c>
    </row>
    <row r="10" spans="1:7" ht="60">
      <c r="A10" s="34">
        <v>4</v>
      </c>
      <c r="B10" s="42" t="s">
        <v>176</v>
      </c>
      <c r="C10" s="38" t="s">
        <v>239</v>
      </c>
      <c r="D10" s="6">
        <v>1</v>
      </c>
      <c r="E10" s="59" t="s">
        <v>194</v>
      </c>
      <c r="F10" s="9" t="s">
        <v>32</v>
      </c>
      <c r="G10" s="35" t="s">
        <v>195</v>
      </c>
    </row>
    <row r="11" spans="1:7" ht="69.75" customHeight="1">
      <c r="A11" s="34">
        <v>5</v>
      </c>
      <c r="B11" s="42" t="s">
        <v>176</v>
      </c>
      <c r="C11" s="38" t="s">
        <v>240</v>
      </c>
      <c r="D11" s="6">
        <v>1</v>
      </c>
      <c r="E11" s="59" t="s">
        <v>196</v>
      </c>
      <c r="F11" s="9" t="s">
        <v>33</v>
      </c>
      <c r="G11" s="22" t="s">
        <v>197</v>
      </c>
    </row>
    <row r="12" spans="1:7" ht="175.5" customHeight="1">
      <c r="A12" s="34">
        <v>6</v>
      </c>
      <c r="B12" s="42" t="s">
        <v>165</v>
      </c>
      <c r="C12" s="38" t="s">
        <v>241</v>
      </c>
      <c r="D12" s="6">
        <v>1</v>
      </c>
      <c r="E12" s="57" t="s">
        <v>34</v>
      </c>
      <c r="F12" s="36" t="s">
        <v>35</v>
      </c>
      <c r="G12" s="29" t="s">
        <v>297</v>
      </c>
    </row>
    <row r="13" spans="1:7" ht="165.75" customHeight="1">
      <c r="A13" s="34">
        <v>7</v>
      </c>
      <c r="B13" s="42" t="s">
        <v>165</v>
      </c>
      <c r="C13" s="38" t="s">
        <v>242</v>
      </c>
      <c r="D13" s="6">
        <v>1</v>
      </c>
      <c r="E13" s="57" t="s">
        <v>36</v>
      </c>
      <c r="F13" s="36" t="s">
        <v>37</v>
      </c>
      <c r="G13" s="29" t="s">
        <v>297</v>
      </c>
    </row>
    <row r="14" spans="1:7" ht="89.25" customHeight="1">
      <c r="A14" s="34">
        <v>8</v>
      </c>
      <c r="B14" s="42" t="s">
        <v>165</v>
      </c>
      <c r="C14" s="38" t="s">
        <v>243</v>
      </c>
      <c r="D14" s="6">
        <v>1</v>
      </c>
      <c r="E14" s="57" t="s">
        <v>198</v>
      </c>
      <c r="F14" s="36" t="s">
        <v>38</v>
      </c>
      <c r="G14" s="56" t="s">
        <v>304</v>
      </c>
    </row>
    <row r="15" spans="1:7" ht="69" customHeight="1">
      <c r="A15" s="34">
        <v>9</v>
      </c>
      <c r="B15" s="42" t="s">
        <v>165</v>
      </c>
      <c r="C15" s="38" t="s">
        <v>244</v>
      </c>
      <c r="D15" s="6">
        <v>1</v>
      </c>
      <c r="E15" s="57" t="s">
        <v>199</v>
      </c>
      <c r="F15" s="36" t="s">
        <v>38</v>
      </c>
      <c r="G15" s="56" t="s">
        <v>307</v>
      </c>
    </row>
    <row r="16" spans="1:7" ht="86.25" customHeight="1">
      <c r="A16" s="34">
        <v>10</v>
      </c>
      <c r="B16" s="42" t="s">
        <v>165</v>
      </c>
      <c r="C16" s="38" t="s">
        <v>245</v>
      </c>
      <c r="D16" s="6">
        <v>1</v>
      </c>
      <c r="E16" s="57" t="s">
        <v>200</v>
      </c>
      <c r="F16" s="36" t="s">
        <v>38</v>
      </c>
      <c r="G16" s="35" t="s">
        <v>201</v>
      </c>
    </row>
    <row r="17" spans="1:7" ht="60">
      <c r="A17" s="34">
        <v>11</v>
      </c>
      <c r="B17" s="42" t="s">
        <v>176</v>
      </c>
      <c r="C17" s="38" t="s">
        <v>246</v>
      </c>
      <c r="D17" s="6">
        <v>1</v>
      </c>
      <c r="E17" s="57" t="s">
        <v>202</v>
      </c>
      <c r="F17" s="36" t="s">
        <v>39</v>
      </c>
      <c r="G17" s="23" t="s">
        <v>203</v>
      </c>
    </row>
    <row r="18" spans="1:7" ht="132">
      <c r="A18" s="34">
        <v>12</v>
      </c>
      <c r="B18" s="42" t="s">
        <v>156</v>
      </c>
      <c r="C18" s="38" t="s">
        <v>247</v>
      </c>
      <c r="D18" s="6">
        <v>0.8</v>
      </c>
      <c r="E18" s="57" t="s">
        <v>41</v>
      </c>
      <c r="F18" s="36" t="s">
        <v>42</v>
      </c>
      <c r="G18" s="35" t="s">
        <v>205</v>
      </c>
    </row>
    <row r="19" spans="1:7" ht="102.75" customHeight="1">
      <c r="A19" s="34">
        <v>13</v>
      </c>
      <c r="B19" s="43" t="s">
        <v>165</v>
      </c>
      <c r="C19" s="39" t="s">
        <v>291</v>
      </c>
      <c r="D19" s="6">
        <v>0</v>
      </c>
      <c r="E19" s="60" t="s">
        <v>43</v>
      </c>
      <c r="F19" s="11" t="s">
        <v>44</v>
      </c>
      <c r="G19" s="32" t="s">
        <v>306</v>
      </c>
    </row>
    <row r="20" spans="1:7" ht="127.5">
      <c r="A20" s="172">
        <v>14</v>
      </c>
      <c r="B20" s="168" t="s">
        <v>156</v>
      </c>
      <c r="C20" s="176" t="s">
        <v>249</v>
      </c>
      <c r="D20" s="6">
        <v>0.5</v>
      </c>
      <c r="E20" s="57" t="s">
        <v>41</v>
      </c>
      <c r="F20" s="36" t="s">
        <v>46</v>
      </c>
      <c r="G20" s="64" t="s">
        <v>323</v>
      </c>
    </row>
    <row r="21" spans="1:7" ht="97.5" customHeight="1">
      <c r="A21" s="172"/>
      <c r="B21" s="168"/>
      <c r="C21" s="177"/>
      <c r="D21" s="6">
        <v>0.2</v>
      </c>
      <c r="E21" s="57" t="s">
        <v>41</v>
      </c>
      <c r="F21" s="36" t="s">
        <v>47</v>
      </c>
      <c r="G21" s="50" t="s">
        <v>322</v>
      </c>
    </row>
    <row r="22" spans="1:7" ht="89.25" customHeight="1">
      <c r="A22" s="172"/>
      <c r="B22" s="168"/>
      <c r="C22" s="177"/>
      <c r="D22" s="6">
        <v>0.2</v>
      </c>
      <c r="E22" s="57" t="s">
        <v>41</v>
      </c>
      <c r="F22" s="36" t="s">
        <v>48</v>
      </c>
      <c r="G22" s="50" t="s">
        <v>324</v>
      </c>
    </row>
    <row r="23" spans="1:7" ht="127.5">
      <c r="A23" s="172">
        <v>15</v>
      </c>
      <c r="B23" s="168" t="s">
        <v>156</v>
      </c>
      <c r="C23" s="176" t="s">
        <v>250</v>
      </c>
      <c r="D23" s="6">
        <v>0.5</v>
      </c>
      <c r="E23" s="57" t="s">
        <v>41</v>
      </c>
      <c r="F23" s="36" t="s">
        <v>46</v>
      </c>
      <c r="G23" s="64" t="s">
        <v>323</v>
      </c>
    </row>
    <row r="24" spans="1:7" ht="101.25" customHeight="1">
      <c r="A24" s="172"/>
      <c r="B24" s="168"/>
      <c r="C24" s="177"/>
      <c r="D24" s="6">
        <v>0.2</v>
      </c>
      <c r="E24" s="57" t="s">
        <v>41</v>
      </c>
      <c r="F24" s="36" t="s">
        <v>47</v>
      </c>
      <c r="G24" s="50" t="s">
        <v>322</v>
      </c>
    </row>
    <row r="25" spans="1:7" ht="76.5">
      <c r="A25" s="172"/>
      <c r="B25" s="168"/>
      <c r="C25" s="177"/>
      <c r="D25" s="6">
        <v>0.2</v>
      </c>
      <c r="E25" s="57" t="s">
        <v>41</v>
      </c>
      <c r="F25" s="36" t="s">
        <v>48</v>
      </c>
      <c r="G25" s="50" t="s">
        <v>321</v>
      </c>
    </row>
    <row r="26" spans="1:7" ht="127.5">
      <c r="A26" s="172">
        <v>16</v>
      </c>
      <c r="B26" s="168" t="s">
        <v>156</v>
      </c>
      <c r="C26" s="176" t="s">
        <v>251</v>
      </c>
      <c r="D26" s="6">
        <v>0.5</v>
      </c>
      <c r="E26" s="57" t="s">
        <v>41</v>
      </c>
      <c r="F26" s="36" t="s">
        <v>46</v>
      </c>
      <c r="G26" s="64" t="s">
        <v>320</v>
      </c>
    </row>
    <row r="27" spans="1:7" ht="111.75" customHeight="1">
      <c r="A27" s="172"/>
      <c r="B27" s="168"/>
      <c r="C27" s="177"/>
      <c r="D27" s="6">
        <v>0.2</v>
      </c>
      <c r="E27" s="57" t="s">
        <v>41</v>
      </c>
      <c r="F27" s="36" t="s">
        <v>47</v>
      </c>
      <c r="G27" s="50" t="s">
        <v>319</v>
      </c>
    </row>
    <row r="28" spans="1:7" ht="69.75" customHeight="1">
      <c r="A28" s="172"/>
      <c r="B28" s="168"/>
      <c r="C28" s="177"/>
      <c r="D28" s="6">
        <v>0.2</v>
      </c>
      <c r="E28" s="57" t="s">
        <v>41</v>
      </c>
      <c r="F28" s="36" t="s">
        <v>48</v>
      </c>
      <c r="G28" s="50" t="s">
        <v>318</v>
      </c>
    </row>
    <row r="29" spans="1:7" ht="62.25" customHeight="1">
      <c r="A29" s="172">
        <v>17</v>
      </c>
      <c r="B29" s="42" t="s">
        <v>157</v>
      </c>
      <c r="C29" s="38" t="s">
        <v>51</v>
      </c>
      <c r="D29" s="6">
        <v>1</v>
      </c>
      <c r="E29" s="57" t="s">
        <v>52</v>
      </c>
      <c r="F29" s="36" t="s">
        <v>53</v>
      </c>
      <c r="G29" s="24" t="s">
        <v>206</v>
      </c>
    </row>
    <row r="30" spans="1:7" ht="54" customHeight="1">
      <c r="A30" s="172"/>
      <c r="B30" s="42" t="s">
        <v>165</v>
      </c>
      <c r="C30" s="38" t="s">
        <v>54</v>
      </c>
      <c r="D30" s="6">
        <v>1</v>
      </c>
      <c r="E30" s="57" t="s">
        <v>55</v>
      </c>
      <c r="F30" s="36" t="s">
        <v>56</v>
      </c>
      <c r="G30" s="35" t="s">
        <v>207</v>
      </c>
    </row>
    <row r="31" spans="1:7" ht="209.25" customHeight="1">
      <c r="A31" s="34">
        <v>18</v>
      </c>
      <c r="B31" s="42" t="s">
        <v>165</v>
      </c>
      <c r="C31" s="38" t="s">
        <v>252</v>
      </c>
      <c r="D31" s="6">
        <v>0.5</v>
      </c>
      <c r="E31" s="58" t="s">
        <v>208</v>
      </c>
      <c r="F31" s="10" t="s">
        <v>57</v>
      </c>
      <c r="G31" s="63" t="s">
        <v>309</v>
      </c>
    </row>
    <row r="32" spans="1:7" ht="51" customHeight="1">
      <c r="A32" s="172">
        <v>19</v>
      </c>
      <c r="B32" s="168" t="s">
        <v>158</v>
      </c>
      <c r="C32" s="173" t="s">
        <v>253</v>
      </c>
      <c r="D32" s="6">
        <v>1</v>
      </c>
      <c r="E32" s="57" t="s">
        <v>209</v>
      </c>
      <c r="F32" s="36" t="s">
        <v>58</v>
      </c>
      <c r="G32" s="35" t="s">
        <v>167</v>
      </c>
    </row>
    <row r="33" spans="1:7" ht="89.25">
      <c r="A33" s="172"/>
      <c r="B33" s="168"/>
      <c r="C33" s="174"/>
      <c r="D33" s="6">
        <v>1</v>
      </c>
      <c r="E33" s="57" t="s">
        <v>210</v>
      </c>
      <c r="F33" s="36" t="s">
        <v>59</v>
      </c>
      <c r="G33" s="29" t="s">
        <v>211</v>
      </c>
    </row>
    <row r="34" spans="1:7" ht="51">
      <c r="A34" s="172"/>
      <c r="B34" s="168"/>
      <c r="C34" s="174"/>
      <c r="D34" s="6">
        <v>1</v>
      </c>
      <c r="E34" s="57" t="s">
        <v>60</v>
      </c>
      <c r="F34" s="36" t="s">
        <v>61</v>
      </c>
      <c r="G34" s="35" t="s">
        <v>168</v>
      </c>
    </row>
    <row r="35" spans="1:7" ht="89.25">
      <c r="A35" s="172"/>
      <c r="B35" s="168"/>
      <c r="C35" s="174"/>
      <c r="D35" s="6">
        <v>1</v>
      </c>
      <c r="E35" s="57" t="s">
        <v>60</v>
      </c>
      <c r="F35" s="36" t="s">
        <v>62</v>
      </c>
      <c r="G35" s="29" t="s">
        <v>211</v>
      </c>
    </row>
    <row r="36" spans="1:7" ht="134.25" customHeight="1">
      <c r="A36" s="172"/>
      <c r="B36" s="168"/>
      <c r="C36" s="174"/>
      <c r="D36" s="6">
        <v>0.5</v>
      </c>
      <c r="E36" s="57" t="s">
        <v>60</v>
      </c>
      <c r="F36" s="36" t="s">
        <v>63</v>
      </c>
      <c r="G36" s="64" t="s">
        <v>326</v>
      </c>
    </row>
    <row r="37" spans="1:7" ht="112.5" customHeight="1">
      <c r="A37" s="172"/>
      <c r="B37" s="168"/>
      <c r="C37" s="174"/>
      <c r="D37" s="6">
        <v>1</v>
      </c>
      <c r="E37" s="57" t="s">
        <v>64</v>
      </c>
      <c r="F37" s="36" t="s">
        <v>65</v>
      </c>
      <c r="G37" s="29" t="s">
        <v>211</v>
      </c>
    </row>
    <row r="38" spans="1:7" ht="89.25">
      <c r="A38" s="172"/>
      <c r="B38" s="168"/>
      <c r="C38" s="175"/>
      <c r="D38" s="6">
        <v>1</v>
      </c>
      <c r="E38" s="57" t="s">
        <v>66</v>
      </c>
      <c r="F38" s="36" t="s">
        <v>67</v>
      </c>
      <c r="G38" s="64" t="s">
        <v>326</v>
      </c>
    </row>
    <row r="39" spans="1:7" ht="120" customHeight="1">
      <c r="A39" s="34">
        <v>20</v>
      </c>
      <c r="B39" s="42" t="s">
        <v>176</v>
      </c>
      <c r="C39" s="38" t="s">
        <v>254</v>
      </c>
      <c r="D39" s="6">
        <v>0.5</v>
      </c>
      <c r="E39" s="57" t="s">
        <v>255</v>
      </c>
      <c r="F39" s="10" t="s">
        <v>68</v>
      </c>
      <c r="G39" s="23" t="s">
        <v>212</v>
      </c>
    </row>
    <row r="40" spans="1:7" ht="58.5" customHeight="1">
      <c r="A40" s="172">
        <v>21</v>
      </c>
      <c r="B40" s="169" t="s">
        <v>158</v>
      </c>
      <c r="C40" s="173" t="s">
        <v>288</v>
      </c>
      <c r="D40" s="6">
        <v>1</v>
      </c>
      <c r="E40" s="57" t="s">
        <v>213</v>
      </c>
      <c r="F40" s="36" t="s">
        <v>69</v>
      </c>
      <c r="G40" s="26" t="s">
        <v>285</v>
      </c>
    </row>
    <row r="41" spans="1:7" ht="60.75" customHeight="1">
      <c r="A41" s="172"/>
      <c r="B41" s="169"/>
      <c r="C41" s="174"/>
      <c r="D41" s="6">
        <v>1</v>
      </c>
      <c r="E41" s="57" t="s">
        <v>213</v>
      </c>
      <c r="F41" s="36" t="s">
        <v>70</v>
      </c>
      <c r="G41" s="26" t="s">
        <v>286</v>
      </c>
    </row>
    <row r="42" spans="1:7" ht="156" customHeight="1">
      <c r="A42" s="172"/>
      <c r="B42" s="169"/>
      <c r="C42" s="174"/>
      <c r="D42" s="6">
        <v>1</v>
      </c>
      <c r="E42" s="57" t="s">
        <v>213</v>
      </c>
      <c r="F42" s="36" t="s">
        <v>71</v>
      </c>
      <c r="G42" s="21" t="s">
        <v>287</v>
      </c>
    </row>
    <row r="43" spans="1:7" ht="192.75" customHeight="1">
      <c r="A43" s="172"/>
      <c r="B43" s="169"/>
      <c r="C43" s="175"/>
      <c r="D43" s="6">
        <v>0.5</v>
      </c>
      <c r="E43" s="57" t="s">
        <v>214</v>
      </c>
      <c r="F43" s="36" t="s">
        <v>72</v>
      </c>
      <c r="G43" s="33" t="s">
        <v>327</v>
      </c>
    </row>
    <row r="44" spans="1:7" ht="68.25" customHeight="1">
      <c r="A44" s="34">
        <v>22</v>
      </c>
      <c r="B44" s="42" t="s">
        <v>176</v>
      </c>
      <c r="C44" s="38" t="s">
        <v>256</v>
      </c>
      <c r="D44" s="6">
        <v>0</v>
      </c>
      <c r="E44" s="57" t="s">
        <v>73</v>
      </c>
      <c r="F44" s="36" t="s">
        <v>74</v>
      </c>
      <c r="G44" s="35"/>
    </row>
    <row r="45" spans="1:7" ht="51">
      <c r="A45" s="171">
        <v>23</v>
      </c>
      <c r="B45" s="170" t="s">
        <v>176</v>
      </c>
      <c r="C45" s="160" t="s">
        <v>257</v>
      </c>
      <c r="D45" s="6">
        <v>0.2</v>
      </c>
      <c r="E45" s="59" t="s">
        <v>75</v>
      </c>
      <c r="F45" s="9" t="s">
        <v>76</v>
      </c>
      <c r="G45" s="23" t="s">
        <v>169</v>
      </c>
    </row>
    <row r="46" spans="1:7" ht="51">
      <c r="A46" s="171"/>
      <c r="B46" s="170"/>
      <c r="C46" s="161"/>
      <c r="D46" s="6">
        <v>0.2</v>
      </c>
      <c r="E46" s="59" t="s">
        <v>75</v>
      </c>
      <c r="F46" s="9" t="s">
        <v>77</v>
      </c>
      <c r="G46" s="25" t="s">
        <v>179</v>
      </c>
    </row>
    <row r="47" spans="1:7" ht="51">
      <c r="A47" s="171"/>
      <c r="B47" s="170"/>
      <c r="C47" s="161"/>
      <c r="D47" s="6">
        <v>0.2</v>
      </c>
      <c r="E47" s="59" t="s">
        <v>78</v>
      </c>
      <c r="F47" s="9" t="s">
        <v>79</v>
      </c>
      <c r="G47" s="23" t="s">
        <v>170</v>
      </c>
    </row>
    <row r="48" spans="1:7" ht="63.75">
      <c r="A48" s="171"/>
      <c r="B48" s="170"/>
      <c r="C48" s="161"/>
      <c r="D48" s="6">
        <v>0.2</v>
      </c>
      <c r="E48" s="59" t="s">
        <v>75</v>
      </c>
      <c r="F48" s="9" t="s">
        <v>80</v>
      </c>
      <c r="G48" s="25" t="s">
        <v>215</v>
      </c>
    </row>
    <row r="49" spans="1:7" ht="63.75">
      <c r="A49" s="171"/>
      <c r="B49" s="170"/>
      <c r="C49" s="161"/>
      <c r="D49" s="6">
        <v>0.2</v>
      </c>
      <c r="E49" s="59" t="s">
        <v>78</v>
      </c>
      <c r="F49" s="9" t="s">
        <v>81</v>
      </c>
      <c r="G49" s="25" t="s">
        <v>216</v>
      </c>
    </row>
    <row r="50" spans="1:7" ht="45">
      <c r="A50" s="171"/>
      <c r="B50" s="170"/>
      <c r="C50" s="161"/>
      <c r="D50" s="6">
        <v>0</v>
      </c>
      <c r="E50" s="59" t="s">
        <v>78</v>
      </c>
      <c r="F50" s="9" t="s">
        <v>82</v>
      </c>
      <c r="G50" s="25" t="s">
        <v>161</v>
      </c>
    </row>
    <row r="51" spans="1:7" ht="51">
      <c r="A51" s="171"/>
      <c r="B51" s="167"/>
      <c r="C51" s="162"/>
      <c r="D51" s="6">
        <v>0.2</v>
      </c>
      <c r="E51" s="59" t="s">
        <v>78</v>
      </c>
      <c r="F51" s="9" t="s">
        <v>83</v>
      </c>
      <c r="G51" s="25" t="s">
        <v>171</v>
      </c>
    </row>
    <row r="52" spans="1:7" ht="96">
      <c r="A52" s="172">
        <v>24</v>
      </c>
      <c r="B52" s="168" t="s">
        <v>165</v>
      </c>
      <c r="C52" s="173" t="s">
        <v>258</v>
      </c>
      <c r="D52" s="6">
        <v>0</v>
      </c>
      <c r="E52" s="57" t="s">
        <v>84</v>
      </c>
      <c r="F52" s="36" t="s">
        <v>85</v>
      </c>
      <c r="G52" s="163" t="s">
        <v>299</v>
      </c>
    </row>
    <row r="53" spans="1:7" ht="99.75">
      <c r="A53" s="172"/>
      <c r="B53" s="168"/>
      <c r="C53" s="174"/>
      <c r="D53" s="6">
        <v>0</v>
      </c>
      <c r="E53" s="57" t="s">
        <v>86</v>
      </c>
      <c r="F53" s="36" t="s">
        <v>87</v>
      </c>
      <c r="G53" s="164"/>
    </row>
    <row r="54" spans="1:7" ht="142.5">
      <c r="A54" s="172"/>
      <c r="B54" s="168"/>
      <c r="C54" s="175"/>
      <c r="D54" s="6">
        <v>0</v>
      </c>
      <c r="E54" s="57" t="s">
        <v>88</v>
      </c>
      <c r="F54" s="36" t="s">
        <v>89</v>
      </c>
      <c r="G54" s="165"/>
    </row>
    <row r="55" spans="1:7" ht="81" customHeight="1">
      <c r="A55" s="34">
        <v>25</v>
      </c>
      <c r="B55" s="42" t="s">
        <v>165</v>
      </c>
      <c r="C55" s="38" t="s">
        <v>259</v>
      </c>
      <c r="D55" s="6">
        <v>0</v>
      </c>
      <c r="E55" s="57" t="s">
        <v>90</v>
      </c>
      <c r="F55" s="36" t="s">
        <v>91</v>
      </c>
      <c r="G55" s="32" t="s">
        <v>298</v>
      </c>
    </row>
    <row r="56" spans="1:7" ht="99.75">
      <c r="A56" s="34">
        <v>26</v>
      </c>
      <c r="B56" s="42" t="s">
        <v>176</v>
      </c>
      <c r="C56" s="38" t="s">
        <v>260</v>
      </c>
      <c r="D56" s="6">
        <v>0.5</v>
      </c>
      <c r="E56" s="57" t="s">
        <v>92</v>
      </c>
      <c r="F56" s="36" t="s">
        <v>93</v>
      </c>
      <c r="G56" s="25" t="s">
        <v>217</v>
      </c>
    </row>
    <row r="57" spans="1:7" ht="85.5">
      <c r="A57" s="34">
        <v>27</v>
      </c>
      <c r="B57" s="42" t="s">
        <v>165</v>
      </c>
      <c r="C57" s="38" t="s">
        <v>261</v>
      </c>
      <c r="D57" s="6">
        <v>0.5</v>
      </c>
      <c r="E57" s="57" t="s">
        <v>94</v>
      </c>
      <c r="F57" s="36" t="s">
        <v>95</v>
      </c>
      <c r="G57" s="32" t="s">
        <v>300</v>
      </c>
    </row>
    <row r="58" spans="1:7" ht="101.25" customHeight="1">
      <c r="A58" s="34">
        <v>28</v>
      </c>
      <c r="B58" s="42" t="s">
        <v>176</v>
      </c>
      <c r="C58" s="38" t="s">
        <v>262</v>
      </c>
      <c r="D58" s="6">
        <v>0.5</v>
      </c>
      <c r="E58" s="57" t="s">
        <v>96</v>
      </c>
      <c r="F58" s="36" t="s">
        <v>97</v>
      </c>
      <c r="G58" s="23" t="s">
        <v>180</v>
      </c>
    </row>
    <row r="59" spans="1:7" ht="85.5">
      <c r="A59" s="34">
        <v>29</v>
      </c>
      <c r="B59" s="42" t="s">
        <v>165</v>
      </c>
      <c r="C59" s="38" t="s">
        <v>263</v>
      </c>
      <c r="D59" s="6">
        <v>0</v>
      </c>
      <c r="E59" s="60" t="s">
        <v>98</v>
      </c>
      <c r="F59" s="11" t="s">
        <v>99</v>
      </c>
      <c r="G59" s="32" t="s">
        <v>301</v>
      </c>
    </row>
    <row r="60" spans="1:7" ht="71.25">
      <c r="A60" s="34">
        <v>30</v>
      </c>
      <c r="B60" s="42" t="s">
        <v>165</v>
      </c>
      <c r="C60" s="38" t="s">
        <v>264</v>
      </c>
      <c r="D60" s="6">
        <v>0</v>
      </c>
      <c r="E60" s="57" t="s">
        <v>100</v>
      </c>
      <c r="F60" s="36" t="s">
        <v>101</v>
      </c>
      <c r="G60" s="32" t="s">
        <v>301</v>
      </c>
    </row>
    <row r="61" spans="1:7" ht="159" customHeight="1">
      <c r="A61" s="34">
        <v>31</v>
      </c>
      <c r="B61" s="42" t="s">
        <v>177</v>
      </c>
      <c r="C61" s="38" t="s">
        <v>265</v>
      </c>
      <c r="D61" s="6">
        <v>1</v>
      </c>
      <c r="E61" s="57" t="s">
        <v>218</v>
      </c>
      <c r="F61" s="36" t="s">
        <v>102</v>
      </c>
      <c r="G61" s="23" t="s">
        <v>219</v>
      </c>
    </row>
    <row r="62" spans="1:7" ht="75">
      <c r="A62" s="34">
        <v>32</v>
      </c>
      <c r="B62" s="42" t="s">
        <v>176</v>
      </c>
      <c r="C62" s="38" t="s">
        <v>266</v>
      </c>
      <c r="D62" s="6">
        <v>1</v>
      </c>
      <c r="E62" s="58" t="s">
        <v>220</v>
      </c>
      <c r="F62" s="10" t="s">
        <v>103</v>
      </c>
      <c r="G62" s="23" t="s">
        <v>221</v>
      </c>
    </row>
    <row r="63" spans="1:7" ht="172.5" customHeight="1">
      <c r="A63" s="34">
        <v>33</v>
      </c>
      <c r="B63" s="42" t="s">
        <v>165</v>
      </c>
      <c r="C63" s="38" t="s">
        <v>267</v>
      </c>
      <c r="D63" s="6">
        <v>1</v>
      </c>
      <c r="E63" s="60" t="s">
        <v>104</v>
      </c>
      <c r="F63" s="11" t="s">
        <v>105</v>
      </c>
      <c r="G63" s="29" t="s">
        <v>297</v>
      </c>
    </row>
    <row r="64" spans="1:7" ht="117" customHeight="1">
      <c r="A64" s="34">
        <v>34</v>
      </c>
      <c r="B64" s="42" t="s">
        <v>176</v>
      </c>
      <c r="C64" s="38" t="s">
        <v>106</v>
      </c>
      <c r="D64" s="6">
        <v>0.5</v>
      </c>
      <c r="E64" s="58" t="s">
        <v>107</v>
      </c>
      <c r="F64" s="10" t="s">
        <v>108</v>
      </c>
      <c r="G64" s="23" t="s">
        <v>222</v>
      </c>
    </row>
    <row r="65" spans="1:7" ht="218.25" customHeight="1">
      <c r="A65" s="172">
        <v>35</v>
      </c>
      <c r="B65" s="168" t="s">
        <v>165</v>
      </c>
      <c r="C65" s="38" t="s">
        <v>109</v>
      </c>
      <c r="D65" s="6">
        <v>1</v>
      </c>
      <c r="E65" s="57" t="s">
        <v>110</v>
      </c>
      <c r="F65" s="36" t="s">
        <v>111</v>
      </c>
      <c r="G65" s="26" t="s">
        <v>223</v>
      </c>
    </row>
    <row r="66" spans="1:7" ht="120.75">
      <c r="A66" s="172"/>
      <c r="B66" s="168"/>
      <c r="C66" s="38" t="s">
        <v>278</v>
      </c>
      <c r="D66" s="6">
        <v>0.7</v>
      </c>
      <c r="E66" s="60" t="s">
        <v>112</v>
      </c>
      <c r="F66" s="11" t="s">
        <v>24</v>
      </c>
      <c r="G66" s="21" t="s">
        <v>224</v>
      </c>
    </row>
    <row r="67" spans="1:7" ht="85.5">
      <c r="A67" s="37">
        <v>36</v>
      </c>
      <c r="B67" s="42" t="s">
        <v>165</v>
      </c>
      <c r="C67" s="40" t="s">
        <v>268</v>
      </c>
      <c r="D67" s="6">
        <v>0</v>
      </c>
      <c r="E67" s="60" t="s">
        <v>98</v>
      </c>
      <c r="F67" s="11" t="s">
        <v>113</v>
      </c>
      <c r="G67" s="32" t="s">
        <v>301</v>
      </c>
    </row>
    <row r="68" spans="1:7" ht="85.5">
      <c r="A68" s="34">
        <v>37</v>
      </c>
      <c r="B68" s="42" t="s">
        <v>166</v>
      </c>
      <c r="C68" s="38" t="s">
        <v>114</v>
      </c>
      <c r="D68" s="6">
        <v>0</v>
      </c>
      <c r="E68" s="58" t="s">
        <v>225</v>
      </c>
      <c r="F68" s="10" t="s">
        <v>115</v>
      </c>
      <c r="G68" s="32"/>
    </row>
    <row r="69" spans="1:7" ht="132">
      <c r="A69" s="172">
        <v>38</v>
      </c>
      <c r="B69" s="42" t="s">
        <v>155</v>
      </c>
      <c r="C69" s="173" t="s">
        <v>269</v>
      </c>
      <c r="D69" s="6">
        <v>0.6</v>
      </c>
      <c r="E69" s="57" t="s">
        <v>41</v>
      </c>
      <c r="F69" s="36" t="s">
        <v>42</v>
      </c>
      <c r="G69" s="48" t="s">
        <v>226</v>
      </c>
    </row>
    <row r="70" spans="1:7" ht="63.75">
      <c r="A70" s="172"/>
      <c r="B70" s="42" t="s">
        <v>155</v>
      </c>
      <c r="C70" s="174"/>
      <c r="D70" s="6">
        <v>0</v>
      </c>
      <c r="E70" s="57" t="s">
        <v>119</v>
      </c>
      <c r="F70" s="36" t="s">
        <v>120</v>
      </c>
      <c r="G70" s="64" t="s">
        <v>330</v>
      </c>
    </row>
    <row r="71" spans="1:7" ht="57">
      <c r="A71" s="172"/>
      <c r="B71" s="42" t="s">
        <v>178</v>
      </c>
      <c r="C71" s="174"/>
      <c r="D71" s="6">
        <v>0</v>
      </c>
      <c r="E71" s="57" t="s">
        <v>123</v>
      </c>
      <c r="F71" s="36" t="s">
        <v>124</v>
      </c>
      <c r="G71" s="32" t="s">
        <v>329</v>
      </c>
    </row>
    <row r="72" spans="1:7" ht="84">
      <c r="A72" s="172"/>
      <c r="B72" s="42" t="s">
        <v>178</v>
      </c>
      <c r="C72" s="175"/>
      <c r="D72" s="6">
        <v>0</v>
      </c>
      <c r="E72" s="58" t="s">
        <v>127</v>
      </c>
      <c r="F72" s="10" t="s">
        <v>128</v>
      </c>
      <c r="G72" s="32" t="s">
        <v>329</v>
      </c>
    </row>
    <row r="73" spans="1:7" ht="99.75">
      <c r="A73" s="34">
        <v>39</v>
      </c>
      <c r="B73" s="42" t="s">
        <v>165</v>
      </c>
      <c r="C73" s="38" t="s">
        <v>130</v>
      </c>
      <c r="D73" s="6">
        <v>0</v>
      </c>
      <c r="E73" s="57" t="s">
        <v>86</v>
      </c>
      <c r="F73" s="36" t="s">
        <v>87</v>
      </c>
      <c r="G73" s="32" t="s">
        <v>301</v>
      </c>
    </row>
    <row r="74" spans="1:7" ht="112.5" customHeight="1">
      <c r="A74" s="34">
        <v>40</v>
      </c>
      <c r="B74" s="42" t="s">
        <v>176</v>
      </c>
      <c r="C74" s="38" t="s">
        <v>270</v>
      </c>
      <c r="D74" s="6">
        <v>1</v>
      </c>
      <c r="E74" s="58" t="s">
        <v>131</v>
      </c>
      <c r="F74" s="10" t="s">
        <v>181</v>
      </c>
      <c r="G74" s="27" t="s">
        <v>229</v>
      </c>
    </row>
    <row r="75" spans="1:7" ht="42.75">
      <c r="A75" s="34">
        <v>41</v>
      </c>
      <c r="B75" s="42" t="s">
        <v>153</v>
      </c>
      <c r="C75" s="38" t="s">
        <v>271</v>
      </c>
      <c r="D75" s="6">
        <v>0</v>
      </c>
      <c r="E75" s="61" t="s">
        <v>132</v>
      </c>
      <c r="F75" s="14" t="s">
        <v>133</v>
      </c>
      <c r="G75" s="32" t="s">
        <v>325</v>
      </c>
    </row>
    <row r="76" spans="1:7" ht="42.75">
      <c r="A76" s="34">
        <v>42</v>
      </c>
      <c r="B76" s="42" t="s">
        <v>157</v>
      </c>
      <c r="C76" s="38" t="s">
        <v>273</v>
      </c>
      <c r="D76" s="6">
        <v>0</v>
      </c>
      <c r="E76" s="62" t="s">
        <v>230</v>
      </c>
      <c r="F76" s="13" t="s">
        <v>134</v>
      </c>
      <c r="G76" s="32" t="s">
        <v>325</v>
      </c>
    </row>
    <row r="77" spans="1:7" ht="112.5" customHeight="1">
      <c r="A77" s="171">
        <v>43</v>
      </c>
      <c r="B77" s="42" t="s">
        <v>157</v>
      </c>
      <c r="C77" s="160" t="s">
        <v>272</v>
      </c>
      <c r="D77" s="6">
        <v>0.7</v>
      </c>
      <c r="E77" s="62" t="s">
        <v>135</v>
      </c>
      <c r="F77" s="13" t="s">
        <v>136</v>
      </c>
      <c r="G77" s="27" t="s">
        <v>186</v>
      </c>
    </row>
    <row r="78" spans="1:7" ht="96">
      <c r="A78" s="171"/>
      <c r="B78" s="168" t="s">
        <v>176</v>
      </c>
      <c r="C78" s="161"/>
      <c r="D78" s="6">
        <v>0.7</v>
      </c>
      <c r="E78" s="59" t="s">
        <v>137</v>
      </c>
      <c r="F78" s="10" t="s">
        <v>138</v>
      </c>
      <c r="G78" s="27" t="s">
        <v>182</v>
      </c>
    </row>
    <row r="79" spans="1:7" ht="38.25">
      <c r="A79" s="171"/>
      <c r="B79" s="168"/>
      <c r="C79" s="161"/>
      <c r="D79" s="6">
        <v>1</v>
      </c>
      <c r="E79" s="59" t="s">
        <v>137</v>
      </c>
      <c r="F79" s="10" t="s">
        <v>139</v>
      </c>
      <c r="G79" s="27" t="s">
        <v>162</v>
      </c>
    </row>
    <row r="80" spans="1:7" ht="38.25">
      <c r="A80" s="171"/>
      <c r="B80" s="168"/>
      <c r="C80" s="161"/>
      <c r="D80" s="6">
        <v>0.7</v>
      </c>
      <c r="E80" s="59" t="s">
        <v>137</v>
      </c>
      <c r="F80" s="10" t="s">
        <v>140</v>
      </c>
      <c r="G80" s="27" t="s">
        <v>183</v>
      </c>
    </row>
    <row r="81" spans="1:7" ht="51">
      <c r="A81" s="171"/>
      <c r="B81" s="168"/>
      <c r="C81" s="162"/>
      <c r="D81" s="6">
        <v>1</v>
      </c>
      <c r="E81" s="59" t="s">
        <v>231</v>
      </c>
      <c r="F81" s="10" t="s">
        <v>141</v>
      </c>
      <c r="G81" s="27" t="s">
        <v>232</v>
      </c>
    </row>
    <row r="82" spans="1:7" ht="51">
      <c r="A82" s="171">
        <v>44</v>
      </c>
      <c r="B82" s="166" t="s">
        <v>176</v>
      </c>
      <c r="C82" s="160" t="s">
        <v>274</v>
      </c>
      <c r="D82" s="6">
        <v>0.5</v>
      </c>
      <c r="E82" s="59" t="s">
        <v>78</v>
      </c>
      <c r="F82" s="9" t="s">
        <v>76</v>
      </c>
      <c r="G82" s="23" t="s">
        <v>169</v>
      </c>
    </row>
    <row r="83" spans="1:7" ht="72" customHeight="1">
      <c r="A83" s="171"/>
      <c r="B83" s="170"/>
      <c r="C83" s="161"/>
      <c r="D83" s="6">
        <v>0</v>
      </c>
      <c r="E83" s="59" t="s">
        <v>75</v>
      </c>
      <c r="F83" s="9" t="s">
        <v>77</v>
      </c>
      <c r="G83" s="25" t="s">
        <v>184</v>
      </c>
    </row>
    <row r="84" spans="1:7" ht="72" customHeight="1">
      <c r="A84" s="171"/>
      <c r="B84" s="170"/>
      <c r="C84" s="161"/>
      <c r="D84" s="6">
        <v>0</v>
      </c>
      <c r="E84" s="59" t="s">
        <v>75</v>
      </c>
      <c r="F84" s="9" t="s">
        <v>79</v>
      </c>
      <c r="G84" s="23" t="s">
        <v>172</v>
      </c>
    </row>
    <row r="85" spans="1:7" ht="72" customHeight="1">
      <c r="A85" s="171"/>
      <c r="B85" s="170"/>
      <c r="C85" s="161"/>
      <c r="D85" s="6">
        <v>0</v>
      </c>
      <c r="E85" s="59" t="s">
        <v>78</v>
      </c>
      <c r="F85" s="9" t="s">
        <v>80</v>
      </c>
      <c r="G85" s="25" t="s">
        <v>187</v>
      </c>
    </row>
    <row r="86" spans="1:7" ht="72" customHeight="1">
      <c r="A86" s="171"/>
      <c r="B86" s="170"/>
      <c r="C86" s="161"/>
      <c r="D86" s="6">
        <v>0</v>
      </c>
      <c r="E86" s="9" t="s">
        <v>75</v>
      </c>
      <c r="F86" s="9" t="s">
        <v>81</v>
      </c>
      <c r="G86" s="25" t="s">
        <v>188</v>
      </c>
    </row>
    <row r="87" spans="1:7" ht="72" customHeight="1">
      <c r="A87" s="171"/>
      <c r="B87" s="170"/>
      <c r="C87" s="161"/>
      <c r="D87" s="6">
        <v>0</v>
      </c>
      <c r="E87" s="9" t="s">
        <v>75</v>
      </c>
      <c r="F87" s="9" t="s">
        <v>82</v>
      </c>
      <c r="G87" s="23" t="s">
        <v>173</v>
      </c>
    </row>
    <row r="88" spans="1:7" ht="72" customHeight="1">
      <c r="A88" s="171"/>
      <c r="B88" s="167"/>
      <c r="C88" s="162"/>
      <c r="D88" s="6">
        <v>0.5</v>
      </c>
      <c r="E88" s="9" t="s">
        <v>78</v>
      </c>
      <c r="F88" s="9" t="s">
        <v>83</v>
      </c>
      <c r="G88" s="25" t="s">
        <v>185</v>
      </c>
    </row>
    <row r="89" spans="1:7" ht="240.75" customHeight="1">
      <c r="A89" s="37">
        <v>45</v>
      </c>
      <c r="B89" s="42" t="s">
        <v>176</v>
      </c>
      <c r="C89" s="40" t="s">
        <v>142</v>
      </c>
      <c r="D89" s="6">
        <v>1</v>
      </c>
      <c r="E89" s="9" t="s">
        <v>190</v>
      </c>
      <c r="F89" s="9" t="s">
        <v>144</v>
      </c>
      <c r="G89" s="27" t="s">
        <v>293</v>
      </c>
    </row>
    <row r="90" spans="1:7" ht="96" customHeight="1">
      <c r="A90" s="171">
        <v>46</v>
      </c>
      <c r="B90" s="168" t="s">
        <v>176</v>
      </c>
      <c r="C90" s="160" t="s">
        <v>275</v>
      </c>
      <c r="D90" s="6">
        <v>1</v>
      </c>
      <c r="E90" s="10" t="s">
        <v>146</v>
      </c>
      <c r="F90" s="10" t="s">
        <v>147</v>
      </c>
      <c r="G90" s="158" t="s">
        <v>191</v>
      </c>
    </row>
    <row r="91" spans="1:7" ht="60">
      <c r="A91" s="171"/>
      <c r="B91" s="168"/>
      <c r="C91" s="162"/>
      <c r="D91" s="6">
        <v>1</v>
      </c>
      <c r="E91" s="10" t="s">
        <v>163</v>
      </c>
      <c r="F91" s="10" t="s">
        <v>164</v>
      </c>
      <c r="G91" s="159"/>
    </row>
    <row r="92" spans="1:7" ht="201.75" customHeight="1">
      <c r="A92" s="171">
        <v>47</v>
      </c>
      <c r="B92" s="166" t="s">
        <v>176</v>
      </c>
      <c r="C92" s="160" t="s">
        <v>276</v>
      </c>
      <c r="D92" s="6">
        <v>1</v>
      </c>
      <c r="E92" s="10" t="s">
        <v>148</v>
      </c>
      <c r="F92" s="10" t="s">
        <v>149</v>
      </c>
      <c r="G92" s="31" t="s">
        <v>289</v>
      </c>
    </row>
    <row r="93" spans="1:7" ht="132" customHeight="1">
      <c r="A93" s="171"/>
      <c r="B93" s="167"/>
      <c r="C93" s="162"/>
      <c r="D93" s="6">
        <v>0.2</v>
      </c>
      <c r="E93" s="10" t="s">
        <v>150</v>
      </c>
      <c r="F93" s="10" t="s">
        <v>151</v>
      </c>
      <c r="G93" s="30" t="s">
        <v>290</v>
      </c>
    </row>
    <row r="94" spans="1:7">
      <c r="D94" s="20"/>
    </row>
  </sheetData>
  <mergeCells count="50">
    <mergeCell ref="A1:F1"/>
    <mergeCell ref="A2:F2"/>
    <mergeCell ref="A3:F3"/>
    <mergeCell ref="A6:A7"/>
    <mergeCell ref="C6:C7"/>
    <mergeCell ref="B6:B7"/>
    <mergeCell ref="A20:A22"/>
    <mergeCell ref="C20:C22"/>
    <mergeCell ref="B8:B9"/>
    <mergeCell ref="B20:B22"/>
    <mergeCell ref="G6:G7"/>
    <mergeCell ref="A8:A9"/>
    <mergeCell ref="C8:C9"/>
    <mergeCell ref="A29:A30"/>
    <mergeCell ref="A32:A38"/>
    <mergeCell ref="A26:A28"/>
    <mergeCell ref="C26:C28"/>
    <mergeCell ref="B23:B25"/>
    <mergeCell ref="A23:A25"/>
    <mergeCell ref="C23:C25"/>
    <mergeCell ref="C32:C38"/>
    <mergeCell ref="A65:A66"/>
    <mergeCell ref="A52:A54"/>
    <mergeCell ref="A45:A51"/>
    <mergeCell ref="A40:A43"/>
    <mergeCell ref="C40:C43"/>
    <mergeCell ref="C45:C51"/>
    <mergeCell ref="C52:C54"/>
    <mergeCell ref="A82:A88"/>
    <mergeCell ref="C77:C81"/>
    <mergeCell ref="B78:B81"/>
    <mergeCell ref="A69:A72"/>
    <mergeCell ref="A77:A81"/>
    <mergeCell ref="C69:C72"/>
    <mergeCell ref="A92:A93"/>
    <mergeCell ref="C90:C91"/>
    <mergeCell ref="C92:C93"/>
    <mergeCell ref="B90:B91"/>
    <mergeCell ref="A90:A91"/>
    <mergeCell ref="G90:G91"/>
    <mergeCell ref="C82:C88"/>
    <mergeCell ref="G52:G54"/>
    <mergeCell ref="B92:B93"/>
    <mergeCell ref="B26:B28"/>
    <mergeCell ref="B32:B38"/>
    <mergeCell ref="B40:B43"/>
    <mergeCell ref="B45:B51"/>
    <mergeCell ref="B52:B54"/>
    <mergeCell ref="B65:B66"/>
    <mergeCell ref="B82:B88"/>
  </mergeCells>
  <printOptions horizontalCentered="1" verticalCentered="1"/>
  <pageMargins left="0" right="0" top="0" bottom="0" header="0.51181102362204722" footer="0.51181102362204722"/>
  <pageSetup paperSize="14" scale="4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37"/>
  <sheetViews>
    <sheetView topLeftCell="A28" zoomScale="80" zoomScaleNormal="80" workbookViewId="0">
      <selection activeCell="B53" sqref="B53"/>
    </sheetView>
  </sheetViews>
  <sheetFormatPr baseColWidth="10" defaultRowHeight="12.75"/>
  <cols>
    <col min="1" max="1" width="19.42578125" bestFit="1" customWidth="1"/>
    <col min="2" max="2" width="43.5703125" customWidth="1"/>
    <col min="3" max="3" width="50.42578125" customWidth="1"/>
    <col min="4" max="4" width="24.28515625" customWidth="1"/>
    <col min="5" max="5" width="54" customWidth="1"/>
    <col min="6" max="6" width="44.85546875" customWidth="1"/>
    <col min="7" max="7" width="76.28515625" customWidth="1"/>
  </cols>
  <sheetData>
    <row r="1" spans="1:7" ht="24">
      <c r="A1" s="1" t="s">
        <v>2</v>
      </c>
      <c r="B1" s="41" t="s">
        <v>277</v>
      </c>
      <c r="C1" s="2" t="s">
        <v>3</v>
      </c>
      <c r="D1" s="1" t="s">
        <v>14</v>
      </c>
      <c r="E1" s="1" t="s">
        <v>6</v>
      </c>
      <c r="F1" s="2" t="s">
        <v>7</v>
      </c>
      <c r="G1" s="19" t="s">
        <v>159</v>
      </c>
    </row>
    <row r="2" spans="1:7" ht="48">
      <c r="A2" s="34">
        <v>1</v>
      </c>
      <c r="B2" s="42" t="s">
        <v>176</v>
      </c>
      <c r="C2" s="38" t="s">
        <v>236</v>
      </c>
      <c r="D2" s="6">
        <v>1</v>
      </c>
      <c r="E2" s="36" t="s">
        <v>22</v>
      </c>
      <c r="F2" s="36" t="s">
        <v>23</v>
      </c>
      <c r="G2" s="35" t="s">
        <v>160</v>
      </c>
    </row>
    <row r="3" spans="1:7" ht="90">
      <c r="A3" s="34">
        <v>4</v>
      </c>
      <c r="B3" s="42" t="s">
        <v>176</v>
      </c>
      <c r="C3" s="38" t="s">
        <v>239</v>
      </c>
      <c r="D3" s="6">
        <v>1</v>
      </c>
      <c r="E3" s="9" t="s">
        <v>194</v>
      </c>
      <c r="F3" s="9" t="s">
        <v>32</v>
      </c>
      <c r="G3" s="35" t="s">
        <v>195</v>
      </c>
    </row>
    <row r="4" spans="1:7" ht="51">
      <c r="A4" s="34">
        <v>5</v>
      </c>
      <c r="B4" s="42" t="s">
        <v>176</v>
      </c>
      <c r="C4" s="38" t="s">
        <v>240</v>
      </c>
      <c r="D4" s="6">
        <v>1</v>
      </c>
      <c r="E4" s="9" t="s">
        <v>196</v>
      </c>
      <c r="F4" s="9" t="s">
        <v>33</v>
      </c>
      <c r="G4" s="22" t="s">
        <v>197</v>
      </c>
    </row>
    <row r="5" spans="1:7" ht="60">
      <c r="A5" s="34">
        <v>11</v>
      </c>
      <c r="B5" s="42" t="s">
        <v>176</v>
      </c>
      <c r="C5" s="38" t="s">
        <v>246</v>
      </c>
      <c r="D5" s="6">
        <v>1</v>
      </c>
      <c r="E5" s="36" t="s">
        <v>202</v>
      </c>
      <c r="F5" s="36" t="s">
        <v>39</v>
      </c>
      <c r="G5" s="23" t="s">
        <v>203</v>
      </c>
    </row>
    <row r="6" spans="1:7" ht="158.25" customHeight="1">
      <c r="A6" s="34">
        <v>20</v>
      </c>
      <c r="B6" s="49" t="s">
        <v>176</v>
      </c>
      <c r="C6" s="38" t="s">
        <v>254</v>
      </c>
      <c r="D6" s="6">
        <v>0.5</v>
      </c>
      <c r="E6" s="36" t="s">
        <v>255</v>
      </c>
      <c r="F6" s="10" t="s">
        <v>68</v>
      </c>
      <c r="G6" s="23" t="s">
        <v>212</v>
      </c>
    </row>
    <row r="7" spans="1:7" ht="258.75" customHeight="1">
      <c r="A7" s="34">
        <v>22</v>
      </c>
      <c r="B7" s="51" t="s">
        <v>296</v>
      </c>
      <c r="C7" s="52" t="s">
        <v>256</v>
      </c>
      <c r="D7" s="53">
        <v>0</v>
      </c>
      <c r="E7" s="54" t="s">
        <v>73</v>
      </c>
      <c r="F7" s="54" t="s">
        <v>74</v>
      </c>
      <c r="G7" s="55" t="s">
        <v>295</v>
      </c>
    </row>
    <row r="8" spans="1:7" ht="90.75" customHeight="1">
      <c r="A8" s="171">
        <v>23</v>
      </c>
      <c r="B8" s="170" t="s">
        <v>176</v>
      </c>
      <c r="C8" s="160" t="s">
        <v>257</v>
      </c>
      <c r="D8" s="6">
        <v>0.2</v>
      </c>
      <c r="E8" s="9" t="s">
        <v>75</v>
      </c>
      <c r="F8" s="9" t="s">
        <v>76</v>
      </c>
      <c r="G8" s="23" t="s">
        <v>169</v>
      </c>
    </row>
    <row r="9" spans="1:7" ht="74.25" customHeight="1">
      <c r="A9" s="171"/>
      <c r="B9" s="170"/>
      <c r="C9" s="161"/>
      <c r="D9" s="6">
        <v>0.2</v>
      </c>
      <c r="E9" s="9" t="s">
        <v>75</v>
      </c>
      <c r="F9" s="9" t="s">
        <v>77</v>
      </c>
      <c r="G9" s="25" t="s">
        <v>179</v>
      </c>
    </row>
    <row r="10" spans="1:7" ht="63.75">
      <c r="A10" s="171"/>
      <c r="B10" s="170"/>
      <c r="C10" s="161"/>
      <c r="D10" s="6">
        <v>0.2</v>
      </c>
      <c r="E10" s="9" t="s">
        <v>78</v>
      </c>
      <c r="F10" s="9" t="s">
        <v>79</v>
      </c>
      <c r="G10" s="23" t="s">
        <v>170</v>
      </c>
    </row>
    <row r="11" spans="1:7" ht="76.5">
      <c r="A11" s="171"/>
      <c r="B11" s="170"/>
      <c r="C11" s="161"/>
      <c r="D11" s="6">
        <v>0.2</v>
      </c>
      <c r="E11" s="9" t="s">
        <v>75</v>
      </c>
      <c r="F11" s="9" t="s">
        <v>80</v>
      </c>
      <c r="G11" s="25" t="s">
        <v>215</v>
      </c>
    </row>
    <row r="12" spans="1:7" ht="76.5">
      <c r="A12" s="171"/>
      <c r="B12" s="170"/>
      <c r="C12" s="161"/>
      <c r="D12" s="6">
        <v>0.2</v>
      </c>
      <c r="E12" s="9" t="s">
        <v>78</v>
      </c>
      <c r="F12" s="9" t="s">
        <v>81</v>
      </c>
      <c r="G12" s="25" t="s">
        <v>216</v>
      </c>
    </row>
    <row r="13" spans="1:7" ht="36">
      <c r="A13" s="171"/>
      <c r="B13" s="170"/>
      <c r="C13" s="161"/>
      <c r="D13" s="6">
        <v>0</v>
      </c>
      <c r="E13" s="9" t="s">
        <v>78</v>
      </c>
      <c r="F13" s="9" t="s">
        <v>82</v>
      </c>
      <c r="G13" s="25" t="s">
        <v>161</v>
      </c>
    </row>
    <row r="14" spans="1:7" ht="63.75">
      <c r="A14" s="171"/>
      <c r="B14" s="167"/>
      <c r="C14" s="162"/>
      <c r="D14" s="6">
        <v>0.2</v>
      </c>
      <c r="E14" s="9" t="s">
        <v>78</v>
      </c>
      <c r="F14" s="9" t="s">
        <v>83</v>
      </c>
      <c r="G14" s="25" t="s">
        <v>171</v>
      </c>
    </row>
    <row r="15" spans="1:7" ht="84">
      <c r="A15" s="34">
        <v>26</v>
      </c>
      <c r="B15" s="42" t="s">
        <v>176</v>
      </c>
      <c r="C15" s="38" t="s">
        <v>260</v>
      </c>
      <c r="D15" s="6">
        <v>0.5</v>
      </c>
      <c r="E15" s="36" t="s">
        <v>92</v>
      </c>
      <c r="F15" s="36" t="s">
        <v>93</v>
      </c>
      <c r="G15" s="25" t="s">
        <v>217</v>
      </c>
    </row>
    <row r="16" spans="1:7" ht="165">
      <c r="A16" s="34">
        <v>28</v>
      </c>
      <c r="B16" s="42" t="s">
        <v>176</v>
      </c>
      <c r="C16" s="38" t="s">
        <v>262</v>
      </c>
      <c r="D16" s="6">
        <v>0.5</v>
      </c>
      <c r="E16" s="36" t="s">
        <v>96</v>
      </c>
      <c r="F16" s="36" t="s">
        <v>97</v>
      </c>
      <c r="G16" s="23" t="s">
        <v>180</v>
      </c>
    </row>
    <row r="17" spans="1:7" ht="102">
      <c r="A17" s="34">
        <v>32</v>
      </c>
      <c r="B17" s="42" t="s">
        <v>176</v>
      </c>
      <c r="C17" s="38" t="s">
        <v>266</v>
      </c>
      <c r="D17" s="6">
        <v>1</v>
      </c>
      <c r="E17" s="10" t="s">
        <v>220</v>
      </c>
      <c r="F17" s="10" t="s">
        <v>103</v>
      </c>
      <c r="G17" s="23" t="s">
        <v>221</v>
      </c>
    </row>
    <row r="18" spans="1:7" ht="165">
      <c r="A18" s="34">
        <v>34</v>
      </c>
      <c r="B18" s="42" t="s">
        <v>176</v>
      </c>
      <c r="C18" s="38" t="s">
        <v>106</v>
      </c>
      <c r="D18" s="6">
        <v>0.5</v>
      </c>
      <c r="E18" s="10" t="s">
        <v>107</v>
      </c>
      <c r="F18" s="10" t="s">
        <v>108</v>
      </c>
      <c r="G18" s="23" t="s">
        <v>222</v>
      </c>
    </row>
    <row r="19" spans="1:7" ht="156.75" customHeight="1">
      <c r="A19" s="34">
        <v>40</v>
      </c>
      <c r="B19" s="42" t="s">
        <v>176</v>
      </c>
      <c r="C19" s="38" t="s">
        <v>270</v>
      </c>
      <c r="D19" s="6">
        <v>1</v>
      </c>
      <c r="E19" s="10" t="s">
        <v>131</v>
      </c>
      <c r="F19" s="10" t="s">
        <v>181</v>
      </c>
      <c r="G19" s="27" t="s">
        <v>229</v>
      </c>
    </row>
    <row r="20" spans="1:7" ht="63.75">
      <c r="A20" s="171">
        <v>44</v>
      </c>
      <c r="B20" s="166" t="s">
        <v>176</v>
      </c>
      <c r="C20" s="160" t="s">
        <v>274</v>
      </c>
      <c r="D20" s="6">
        <v>0.5</v>
      </c>
      <c r="E20" s="9" t="s">
        <v>78</v>
      </c>
      <c r="F20" s="9" t="s">
        <v>76</v>
      </c>
      <c r="G20" s="23" t="s">
        <v>169</v>
      </c>
    </row>
    <row r="21" spans="1:7" ht="76.5">
      <c r="A21" s="171"/>
      <c r="B21" s="170"/>
      <c r="C21" s="161"/>
      <c r="D21" s="6">
        <v>0</v>
      </c>
      <c r="E21" s="9" t="s">
        <v>75</v>
      </c>
      <c r="F21" s="9" t="s">
        <v>77</v>
      </c>
      <c r="G21" s="25" t="s">
        <v>184</v>
      </c>
    </row>
    <row r="22" spans="1:7" ht="76.5">
      <c r="A22" s="171"/>
      <c r="B22" s="170"/>
      <c r="C22" s="161"/>
      <c r="D22" s="6">
        <v>0</v>
      </c>
      <c r="E22" s="9" t="s">
        <v>75</v>
      </c>
      <c r="F22" s="9" t="s">
        <v>79</v>
      </c>
      <c r="G22" s="23" t="s">
        <v>172</v>
      </c>
    </row>
    <row r="23" spans="1:7" ht="76.5">
      <c r="A23" s="171"/>
      <c r="B23" s="170"/>
      <c r="C23" s="161"/>
      <c r="D23" s="6">
        <v>0</v>
      </c>
      <c r="E23" s="9" t="s">
        <v>78</v>
      </c>
      <c r="F23" s="9" t="s">
        <v>80</v>
      </c>
      <c r="G23" s="25" t="s">
        <v>187</v>
      </c>
    </row>
    <row r="24" spans="1:7" ht="76.5">
      <c r="A24" s="171"/>
      <c r="B24" s="170"/>
      <c r="C24" s="161"/>
      <c r="D24" s="6">
        <v>0</v>
      </c>
      <c r="E24" s="9" t="s">
        <v>75</v>
      </c>
      <c r="F24" s="9" t="s">
        <v>81</v>
      </c>
      <c r="G24" s="25" t="s">
        <v>188</v>
      </c>
    </row>
    <row r="25" spans="1:7" ht="36">
      <c r="A25" s="171"/>
      <c r="B25" s="170"/>
      <c r="C25" s="161"/>
      <c r="D25" s="6">
        <v>0</v>
      </c>
      <c r="E25" s="9" t="s">
        <v>75</v>
      </c>
      <c r="F25" s="9" t="s">
        <v>82</v>
      </c>
      <c r="G25" s="23" t="s">
        <v>173</v>
      </c>
    </row>
    <row r="26" spans="1:7" ht="76.5">
      <c r="A26" s="171"/>
      <c r="B26" s="167"/>
      <c r="C26" s="162"/>
      <c r="D26" s="6">
        <v>0.5</v>
      </c>
      <c r="E26" s="9" t="s">
        <v>78</v>
      </c>
      <c r="F26" s="9" t="s">
        <v>83</v>
      </c>
      <c r="G26" s="25" t="s">
        <v>185</v>
      </c>
    </row>
    <row r="27" spans="1:7" ht="375">
      <c r="A27" s="37">
        <v>45</v>
      </c>
      <c r="B27" s="42" t="s">
        <v>176</v>
      </c>
      <c r="C27" s="40" t="s">
        <v>142</v>
      </c>
      <c r="D27" s="6">
        <v>1</v>
      </c>
      <c r="E27" s="9" t="s">
        <v>190</v>
      </c>
      <c r="F27" s="9" t="s">
        <v>144</v>
      </c>
      <c r="G27" s="27" t="s">
        <v>292</v>
      </c>
    </row>
    <row r="28" spans="1:7" ht="48">
      <c r="A28" s="171">
        <v>46</v>
      </c>
      <c r="B28" s="168" t="s">
        <v>176</v>
      </c>
      <c r="C28" s="160" t="s">
        <v>275</v>
      </c>
      <c r="D28" s="6">
        <v>1</v>
      </c>
      <c r="E28" s="10" t="s">
        <v>146</v>
      </c>
      <c r="F28" s="10" t="s">
        <v>147</v>
      </c>
      <c r="G28" s="180" t="s">
        <v>191</v>
      </c>
    </row>
    <row r="29" spans="1:7" ht="60">
      <c r="A29" s="171"/>
      <c r="B29" s="168"/>
      <c r="C29" s="162"/>
      <c r="D29" s="6">
        <v>1</v>
      </c>
      <c r="E29" s="10" t="s">
        <v>163</v>
      </c>
      <c r="F29" s="10" t="s">
        <v>164</v>
      </c>
      <c r="G29" s="159"/>
    </row>
    <row r="30" spans="1:7" ht="280.5">
      <c r="A30" s="171">
        <v>47</v>
      </c>
      <c r="B30" s="166" t="s">
        <v>176</v>
      </c>
      <c r="C30" s="160" t="s">
        <v>276</v>
      </c>
      <c r="D30" s="6">
        <v>1</v>
      </c>
      <c r="E30" s="10" t="s">
        <v>148</v>
      </c>
      <c r="F30" s="10" t="s">
        <v>149</v>
      </c>
      <c r="G30" s="31" t="s">
        <v>175</v>
      </c>
    </row>
    <row r="31" spans="1:7" ht="51">
      <c r="A31" s="171"/>
      <c r="B31" s="167"/>
      <c r="C31" s="162"/>
      <c r="D31" s="6">
        <v>0.2</v>
      </c>
      <c r="E31" s="10" t="s">
        <v>150</v>
      </c>
      <c r="F31" s="10" t="s">
        <v>151</v>
      </c>
      <c r="G31" s="30" t="s">
        <v>192</v>
      </c>
    </row>
    <row r="32" spans="1:7">
      <c r="D32" s="20"/>
    </row>
    <row r="34" spans="1:2">
      <c r="A34" t="s">
        <v>280</v>
      </c>
      <c r="B34" s="45">
        <f>B36/B35</f>
        <v>0.53333333333333333</v>
      </c>
    </row>
    <row r="35" spans="1:2">
      <c r="A35" t="s">
        <v>281</v>
      </c>
      <c r="B35">
        <v>15</v>
      </c>
    </row>
    <row r="36" spans="1:2">
      <c r="A36" t="s">
        <v>282</v>
      </c>
      <c r="B36">
        <v>8</v>
      </c>
    </row>
    <row r="37" spans="1:2">
      <c r="A37" t="s">
        <v>279</v>
      </c>
      <c r="B37">
        <f>B35-B36</f>
        <v>7</v>
      </c>
    </row>
  </sheetData>
  <mergeCells count="13">
    <mergeCell ref="A8:A14"/>
    <mergeCell ref="B8:B14"/>
    <mergeCell ref="C8:C14"/>
    <mergeCell ref="A20:A26"/>
    <mergeCell ref="B20:B26"/>
    <mergeCell ref="C20:C26"/>
    <mergeCell ref="A28:A29"/>
    <mergeCell ref="B28:B29"/>
    <mergeCell ref="C28:C29"/>
    <mergeCell ref="G28:G29"/>
    <mergeCell ref="A30:A31"/>
    <mergeCell ref="B30:B31"/>
    <mergeCell ref="C30:C31"/>
  </mergeCells>
  <pageMargins left="0.70866141732283472" right="0.70866141732283472" top="0.74803149606299213" bottom="0.74803149606299213" header="0.31496062992125984" footer="0.31496062992125984"/>
  <pageSetup scale="9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outlinePr summaryBelow="0" summaryRight="0"/>
  </sheetPr>
  <dimension ref="A1:G28"/>
  <sheetViews>
    <sheetView zoomScale="80" zoomScaleNormal="80" workbookViewId="0">
      <selection activeCell="B53" sqref="B53"/>
    </sheetView>
  </sheetViews>
  <sheetFormatPr baseColWidth="10" defaultColWidth="8.85546875" defaultRowHeight="14.25"/>
  <cols>
    <col min="1" max="1" width="19.5703125" style="17" bestFit="1" customWidth="1"/>
    <col min="2" max="2" width="39.42578125" style="44" customWidth="1"/>
    <col min="3" max="3" width="99.85546875" style="16" customWidth="1"/>
    <col min="4" max="4" width="17.140625" style="16" customWidth="1"/>
    <col min="5" max="5" width="50.7109375" style="8" customWidth="1"/>
    <col min="6" max="6" width="38.7109375" style="8" customWidth="1"/>
    <col min="7" max="7" width="109.5703125" style="8" customWidth="1"/>
    <col min="8" max="211" width="56.7109375" style="8" customWidth="1"/>
    <col min="212" max="257" width="8.85546875" style="8" customWidth="1"/>
    <col min="258" max="16384" width="8.85546875" style="8"/>
  </cols>
  <sheetData>
    <row r="1" spans="1:7" ht="48">
      <c r="A1" s="1" t="s">
        <v>2</v>
      </c>
      <c r="B1" s="41" t="s">
        <v>277</v>
      </c>
      <c r="C1" s="2" t="s">
        <v>3</v>
      </c>
      <c r="D1" s="1" t="s">
        <v>14</v>
      </c>
      <c r="E1" s="1" t="s">
        <v>6</v>
      </c>
      <c r="F1" s="2" t="s">
        <v>7</v>
      </c>
      <c r="G1" s="19" t="s">
        <v>159</v>
      </c>
    </row>
    <row r="2" spans="1:7" ht="98.25" customHeight="1">
      <c r="A2" s="172">
        <v>2</v>
      </c>
      <c r="B2" s="168" t="s">
        <v>165</v>
      </c>
      <c r="C2" s="176" t="s">
        <v>237</v>
      </c>
      <c r="D2" s="6">
        <v>1</v>
      </c>
      <c r="E2" s="36" t="s">
        <v>233</v>
      </c>
      <c r="F2" s="36" t="s">
        <v>26</v>
      </c>
      <c r="G2" s="181" t="s">
        <v>302</v>
      </c>
    </row>
    <row r="3" spans="1:7" ht="114" customHeight="1">
      <c r="A3" s="172"/>
      <c r="B3" s="168"/>
      <c r="C3" s="177"/>
      <c r="D3" s="6">
        <v>1</v>
      </c>
      <c r="E3" s="36" t="s">
        <v>235</v>
      </c>
      <c r="F3" s="36" t="s">
        <v>27</v>
      </c>
      <c r="G3" s="178"/>
    </row>
    <row r="4" spans="1:7" ht="175.5" customHeight="1">
      <c r="A4" s="34">
        <v>6</v>
      </c>
      <c r="B4" s="42" t="s">
        <v>165</v>
      </c>
      <c r="C4" s="38" t="s">
        <v>241</v>
      </c>
      <c r="D4" s="6">
        <v>1</v>
      </c>
      <c r="E4" s="36" t="s">
        <v>34</v>
      </c>
      <c r="F4" s="36" t="s">
        <v>35</v>
      </c>
      <c r="G4" s="29" t="s">
        <v>297</v>
      </c>
    </row>
    <row r="5" spans="1:7" ht="174.75" customHeight="1">
      <c r="A5" s="34">
        <v>7</v>
      </c>
      <c r="B5" s="42" t="s">
        <v>165</v>
      </c>
      <c r="C5" s="38" t="s">
        <v>242</v>
      </c>
      <c r="D5" s="6">
        <v>1</v>
      </c>
      <c r="E5" s="36" t="s">
        <v>36</v>
      </c>
      <c r="F5" s="36" t="s">
        <v>37</v>
      </c>
      <c r="G5" s="50" t="s">
        <v>297</v>
      </c>
    </row>
    <row r="6" spans="1:7" ht="89.25" customHeight="1">
      <c r="A6" s="34">
        <v>8</v>
      </c>
      <c r="B6" s="42" t="s">
        <v>165</v>
      </c>
      <c r="C6" s="38" t="s">
        <v>243</v>
      </c>
      <c r="D6" s="6">
        <v>1</v>
      </c>
      <c r="E6" s="36" t="s">
        <v>198</v>
      </c>
      <c r="F6" s="36" t="s">
        <v>38</v>
      </c>
      <c r="G6" s="56" t="s">
        <v>303</v>
      </c>
    </row>
    <row r="7" spans="1:7" ht="69" customHeight="1">
      <c r="A7" s="34">
        <v>9</v>
      </c>
      <c r="B7" s="42" t="s">
        <v>165</v>
      </c>
      <c r="C7" s="38" t="s">
        <v>244</v>
      </c>
      <c r="D7" s="6">
        <v>1</v>
      </c>
      <c r="E7" s="36" t="s">
        <v>199</v>
      </c>
      <c r="F7" s="36" t="s">
        <v>38</v>
      </c>
      <c r="G7" s="56" t="s">
        <v>304</v>
      </c>
    </row>
    <row r="8" spans="1:7" ht="86.25" customHeight="1">
      <c r="A8" s="34">
        <v>10</v>
      </c>
      <c r="B8" s="42" t="s">
        <v>165</v>
      </c>
      <c r="C8" s="38" t="s">
        <v>245</v>
      </c>
      <c r="D8" s="6">
        <v>1</v>
      </c>
      <c r="E8" s="36" t="s">
        <v>200</v>
      </c>
      <c r="F8" s="36" t="s">
        <v>38</v>
      </c>
      <c r="G8" s="35" t="s">
        <v>201</v>
      </c>
    </row>
    <row r="9" spans="1:7" ht="62.25" customHeight="1">
      <c r="A9" s="34">
        <v>13</v>
      </c>
      <c r="B9" s="42" t="s">
        <v>165</v>
      </c>
      <c r="C9" s="38" t="s">
        <v>248</v>
      </c>
      <c r="D9" s="6">
        <v>0</v>
      </c>
      <c r="E9" s="11" t="s">
        <v>43</v>
      </c>
      <c r="F9" s="11" t="s">
        <v>44</v>
      </c>
      <c r="G9" s="32" t="s">
        <v>301</v>
      </c>
    </row>
    <row r="10" spans="1:7" ht="197.25" customHeight="1">
      <c r="A10" s="34">
        <v>18</v>
      </c>
      <c r="B10" s="42" t="s">
        <v>165</v>
      </c>
      <c r="C10" s="38" t="s">
        <v>252</v>
      </c>
      <c r="D10" s="6">
        <v>0.5</v>
      </c>
      <c r="E10" s="10" t="s">
        <v>208</v>
      </c>
      <c r="F10" s="10" t="s">
        <v>57</v>
      </c>
      <c r="G10" s="63" t="s">
        <v>310</v>
      </c>
    </row>
    <row r="11" spans="1:7" ht="96">
      <c r="A11" s="172">
        <v>24</v>
      </c>
      <c r="B11" s="168" t="s">
        <v>165</v>
      </c>
      <c r="C11" s="173" t="s">
        <v>258</v>
      </c>
      <c r="D11" s="6">
        <v>0</v>
      </c>
      <c r="E11" s="36" t="s">
        <v>84</v>
      </c>
      <c r="F11" s="47" t="s">
        <v>85</v>
      </c>
      <c r="G11" s="163" t="s">
        <v>299</v>
      </c>
    </row>
    <row r="12" spans="1:7" ht="60">
      <c r="A12" s="172"/>
      <c r="B12" s="168"/>
      <c r="C12" s="174"/>
      <c r="D12" s="6">
        <v>0</v>
      </c>
      <c r="E12" s="36" t="s">
        <v>86</v>
      </c>
      <c r="F12" s="36" t="s">
        <v>87</v>
      </c>
      <c r="G12" s="164"/>
    </row>
    <row r="13" spans="1:7" ht="108">
      <c r="A13" s="172"/>
      <c r="B13" s="168"/>
      <c r="C13" s="175"/>
      <c r="D13" s="6">
        <v>0</v>
      </c>
      <c r="E13" s="36" t="s">
        <v>88</v>
      </c>
      <c r="F13" s="36" t="s">
        <v>89</v>
      </c>
      <c r="G13" s="165"/>
    </row>
    <row r="14" spans="1:7" ht="72" customHeight="1">
      <c r="A14" s="34">
        <v>25</v>
      </c>
      <c r="B14" s="42" t="s">
        <v>165</v>
      </c>
      <c r="C14" s="38" t="s">
        <v>259</v>
      </c>
      <c r="D14" s="6">
        <v>0</v>
      </c>
      <c r="E14" s="36" t="s">
        <v>90</v>
      </c>
      <c r="F14" s="36" t="s">
        <v>91</v>
      </c>
      <c r="G14" s="32" t="s">
        <v>305</v>
      </c>
    </row>
    <row r="15" spans="1:7" ht="95.25" customHeight="1">
      <c r="A15" s="34">
        <v>27</v>
      </c>
      <c r="B15" s="42" t="s">
        <v>165</v>
      </c>
      <c r="C15" s="38" t="s">
        <v>261</v>
      </c>
      <c r="D15" s="6">
        <v>0.5</v>
      </c>
      <c r="E15" s="36" t="s">
        <v>94</v>
      </c>
      <c r="F15" s="36" t="s">
        <v>95</v>
      </c>
      <c r="G15" s="32" t="s">
        <v>308</v>
      </c>
    </row>
    <row r="16" spans="1:7" ht="60">
      <c r="A16" s="34">
        <v>29</v>
      </c>
      <c r="B16" s="42" t="s">
        <v>165</v>
      </c>
      <c r="C16" s="38" t="s">
        <v>263</v>
      </c>
      <c r="D16" s="6">
        <v>0</v>
      </c>
      <c r="E16" s="11" t="s">
        <v>98</v>
      </c>
      <c r="F16" s="11" t="s">
        <v>99</v>
      </c>
      <c r="G16" s="32" t="s">
        <v>301</v>
      </c>
    </row>
    <row r="17" spans="1:7" ht="60">
      <c r="A17" s="34">
        <v>30</v>
      </c>
      <c r="B17" s="42" t="s">
        <v>165</v>
      </c>
      <c r="C17" s="38" t="s">
        <v>264</v>
      </c>
      <c r="D17" s="6">
        <v>0</v>
      </c>
      <c r="E17" s="36" t="s">
        <v>100</v>
      </c>
      <c r="F17" s="36" t="s">
        <v>101</v>
      </c>
      <c r="G17" s="32" t="s">
        <v>301</v>
      </c>
    </row>
    <row r="18" spans="1:7" ht="201.75" customHeight="1">
      <c r="A18" s="34">
        <v>33</v>
      </c>
      <c r="B18" s="42" t="s">
        <v>165</v>
      </c>
      <c r="C18" s="38" t="s">
        <v>267</v>
      </c>
      <c r="D18" s="6">
        <v>1</v>
      </c>
      <c r="E18" s="11" t="s">
        <v>104</v>
      </c>
      <c r="F18" s="11" t="s">
        <v>105</v>
      </c>
      <c r="G18" s="29" t="s">
        <v>297</v>
      </c>
    </row>
    <row r="19" spans="1:7" ht="218.25" customHeight="1">
      <c r="A19" s="172">
        <v>35</v>
      </c>
      <c r="B19" s="168" t="s">
        <v>165</v>
      </c>
      <c r="C19" s="38" t="s">
        <v>109</v>
      </c>
      <c r="D19" s="6">
        <v>1</v>
      </c>
      <c r="E19" s="36" t="s">
        <v>110</v>
      </c>
      <c r="F19" s="36" t="s">
        <v>111</v>
      </c>
      <c r="G19" s="26" t="s">
        <v>223</v>
      </c>
    </row>
    <row r="20" spans="1:7" ht="120.75">
      <c r="A20" s="172"/>
      <c r="B20" s="168"/>
      <c r="C20" s="38" t="s">
        <v>278</v>
      </c>
      <c r="D20" s="6">
        <v>0.7</v>
      </c>
      <c r="E20" s="11" t="s">
        <v>112</v>
      </c>
      <c r="F20" s="11" t="s">
        <v>24</v>
      </c>
      <c r="G20" s="21" t="s">
        <v>224</v>
      </c>
    </row>
    <row r="21" spans="1:7" ht="60">
      <c r="A21" s="37">
        <v>36</v>
      </c>
      <c r="B21" s="42" t="s">
        <v>165</v>
      </c>
      <c r="C21" s="40" t="s">
        <v>268</v>
      </c>
      <c r="D21" s="6">
        <v>0</v>
      </c>
      <c r="E21" s="11" t="s">
        <v>98</v>
      </c>
      <c r="F21" s="11" t="s">
        <v>113</v>
      </c>
      <c r="G21" s="32" t="s">
        <v>301</v>
      </c>
    </row>
    <row r="22" spans="1:7" ht="60">
      <c r="A22" s="34">
        <v>39</v>
      </c>
      <c r="B22" s="42" t="s">
        <v>165</v>
      </c>
      <c r="C22" s="38" t="s">
        <v>130</v>
      </c>
      <c r="D22" s="6">
        <v>0</v>
      </c>
      <c r="E22" s="36" t="s">
        <v>86</v>
      </c>
      <c r="F22" s="36" t="s">
        <v>87</v>
      </c>
      <c r="G22" s="32" t="s">
        <v>301</v>
      </c>
    </row>
    <row r="23" spans="1:7">
      <c r="D23" s="20"/>
    </row>
    <row r="25" spans="1:7" ht="12.75">
      <c r="A25" t="s">
        <v>280</v>
      </c>
      <c r="B25" s="45">
        <f>B27/B26</f>
        <v>0.47058823529411764</v>
      </c>
    </row>
    <row r="26" spans="1:7" ht="12.75">
      <c r="A26" t="s">
        <v>281</v>
      </c>
      <c r="B26">
        <v>17</v>
      </c>
    </row>
    <row r="27" spans="1:7" ht="12.75">
      <c r="A27" t="s">
        <v>282</v>
      </c>
      <c r="B27">
        <v>8</v>
      </c>
    </row>
    <row r="28" spans="1:7" ht="12.75">
      <c r="A28" t="s">
        <v>279</v>
      </c>
      <c r="B28">
        <v>10</v>
      </c>
    </row>
  </sheetData>
  <mergeCells count="10">
    <mergeCell ref="G11:G13"/>
    <mergeCell ref="G2:G3"/>
    <mergeCell ref="A2:A3"/>
    <mergeCell ref="B2:B3"/>
    <mergeCell ref="C2:C3"/>
    <mergeCell ref="A19:A20"/>
    <mergeCell ref="B19:B20"/>
    <mergeCell ref="A11:A13"/>
    <mergeCell ref="B11:B13"/>
    <mergeCell ref="C11:C13"/>
  </mergeCells>
  <printOptions horizontalCentered="1" verticalCentered="1"/>
  <pageMargins left="0" right="0" top="0" bottom="0" header="0.51181102362204722" footer="0.51181102362204722"/>
  <pageSetup paperSize="14" scale="4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outlinePr summaryBelow="0" summaryRight="0"/>
  </sheetPr>
  <dimension ref="A1:G21"/>
  <sheetViews>
    <sheetView topLeftCell="A12" zoomScale="80" zoomScaleNormal="80" workbookViewId="0">
      <selection activeCell="B53" sqref="B53"/>
    </sheetView>
  </sheetViews>
  <sheetFormatPr baseColWidth="10" defaultColWidth="8.85546875" defaultRowHeight="14.25"/>
  <cols>
    <col min="1" max="1" width="20.7109375" style="17" bestFit="1" customWidth="1"/>
    <col min="2" max="2" width="39.42578125" style="44" customWidth="1"/>
    <col min="3" max="3" width="99.85546875" style="16" customWidth="1"/>
    <col min="4" max="4" width="17.140625" style="16" customWidth="1"/>
    <col min="5" max="5" width="50.7109375" style="8" customWidth="1"/>
    <col min="6" max="6" width="38.7109375" style="8" customWidth="1"/>
    <col min="7" max="7" width="109.5703125" style="8" customWidth="1"/>
    <col min="8" max="211" width="56.7109375" style="8" customWidth="1"/>
    <col min="212" max="257" width="8.85546875" style="8" customWidth="1"/>
    <col min="258" max="16384" width="8.85546875" style="8"/>
  </cols>
  <sheetData>
    <row r="1" spans="1:7" ht="12">
      <c r="A1" s="179" t="s">
        <v>0</v>
      </c>
      <c r="B1" s="179"/>
      <c r="C1" s="179"/>
      <c r="D1" s="179"/>
      <c r="E1" s="179"/>
      <c r="F1" s="179"/>
      <c r="G1" s="18"/>
    </row>
    <row r="2" spans="1:7" ht="12">
      <c r="A2" s="179" t="s">
        <v>1</v>
      </c>
      <c r="B2" s="179"/>
      <c r="C2" s="179"/>
      <c r="D2" s="179"/>
      <c r="E2" s="179"/>
      <c r="F2" s="179"/>
      <c r="G2" s="18"/>
    </row>
    <row r="3" spans="1:7" ht="12">
      <c r="A3" s="179" t="s">
        <v>152</v>
      </c>
      <c r="B3" s="179"/>
      <c r="C3" s="179"/>
      <c r="D3" s="179"/>
      <c r="E3" s="179"/>
      <c r="F3" s="179"/>
      <c r="G3" s="18"/>
    </row>
    <row r="4" spans="1:7" s="3" customFormat="1" ht="48">
      <c r="A4" s="1" t="s">
        <v>2</v>
      </c>
      <c r="B4" s="41" t="s">
        <v>277</v>
      </c>
      <c r="C4" s="2" t="s">
        <v>3</v>
      </c>
      <c r="D4" s="1" t="s">
        <v>14</v>
      </c>
      <c r="E4" s="1" t="s">
        <v>6</v>
      </c>
      <c r="F4" s="2" t="s">
        <v>7</v>
      </c>
      <c r="G4" s="19" t="s">
        <v>159</v>
      </c>
    </row>
    <row r="5" spans="1:7" ht="132">
      <c r="A5" s="34">
        <v>12</v>
      </c>
      <c r="B5" s="42" t="s">
        <v>156</v>
      </c>
      <c r="C5" s="38" t="s">
        <v>247</v>
      </c>
      <c r="D5" s="6">
        <v>0.8</v>
      </c>
      <c r="E5" s="36" t="s">
        <v>41</v>
      </c>
      <c r="F5" s="36" t="s">
        <v>42</v>
      </c>
      <c r="G5" s="50" t="s">
        <v>311</v>
      </c>
    </row>
    <row r="6" spans="1:7" ht="162.75" customHeight="1">
      <c r="A6" s="172">
        <v>14</v>
      </c>
      <c r="B6" s="168" t="s">
        <v>156</v>
      </c>
      <c r="C6" s="176" t="s">
        <v>249</v>
      </c>
      <c r="D6" s="6">
        <v>0.5</v>
      </c>
      <c r="E6" s="36" t="s">
        <v>41</v>
      </c>
      <c r="F6" s="36" t="s">
        <v>46</v>
      </c>
      <c r="G6" s="64" t="s">
        <v>312</v>
      </c>
    </row>
    <row r="7" spans="1:7" ht="107.25" customHeight="1">
      <c r="A7" s="172"/>
      <c r="B7" s="168"/>
      <c r="C7" s="177"/>
      <c r="D7" s="6">
        <v>0.2</v>
      </c>
      <c r="E7" s="36" t="s">
        <v>41</v>
      </c>
      <c r="F7" s="36" t="s">
        <v>47</v>
      </c>
      <c r="G7" s="50" t="s">
        <v>313</v>
      </c>
    </row>
    <row r="8" spans="1:7" ht="89.25" customHeight="1">
      <c r="A8" s="172"/>
      <c r="B8" s="168"/>
      <c r="C8" s="177"/>
      <c r="D8" s="6">
        <v>0.2</v>
      </c>
      <c r="E8" s="36" t="s">
        <v>41</v>
      </c>
      <c r="F8" s="36" t="s">
        <v>48</v>
      </c>
      <c r="G8" s="50" t="s">
        <v>314</v>
      </c>
    </row>
    <row r="9" spans="1:7" ht="114.75">
      <c r="A9" s="172">
        <v>15</v>
      </c>
      <c r="B9" s="168" t="s">
        <v>156</v>
      </c>
      <c r="C9" s="176" t="s">
        <v>250</v>
      </c>
      <c r="D9" s="6">
        <v>0.5</v>
      </c>
      <c r="E9" s="36" t="s">
        <v>41</v>
      </c>
      <c r="F9" s="36" t="s">
        <v>46</v>
      </c>
      <c r="G9" s="64" t="s">
        <v>315</v>
      </c>
    </row>
    <row r="10" spans="1:7" ht="107.25" customHeight="1">
      <c r="A10" s="172"/>
      <c r="B10" s="168"/>
      <c r="C10" s="177"/>
      <c r="D10" s="6">
        <v>0.2</v>
      </c>
      <c r="E10" s="36" t="s">
        <v>41</v>
      </c>
      <c r="F10" s="36" t="s">
        <v>47</v>
      </c>
      <c r="G10" s="50" t="s">
        <v>313</v>
      </c>
    </row>
    <row r="11" spans="1:7" ht="57.75" customHeight="1">
      <c r="A11" s="172"/>
      <c r="B11" s="168"/>
      <c r="C11" s="177"/>
      <c r="D11" s="6">
        <v>0.2</v>
      </c>
      <c r="E11" s="36" t="s">
        <v>41</v>
      </c>
      <c r="F11" s="36" t="s">
        <v>48</v>
      </c>
      <c r="G11" s="50" t="s">
        <v>316</v>
      </c>
    </row>
    <row r="12" spans="1:7" ht="127.5">
      <c r="A12" s="172">
        <v>16</v>
      </c>
      <c r="B12" s="168" t="s">
        <v>156</v>
      </c>
      <c r="C12" s="176" t="s">
        <v>251</v>
      </c>
      <c r="D12" s="6">
        <v>0.5</v>
      </c>
      <c r="E12" s="36" t="s">
        <v>41</v>
      </c>
      <c r="F12" s="36" t="s">
        <v>46</v>
      </c>
      <c r="G12" s="64" t="s">
        <v>317</v>
      </c>
    </row>
    <row r="13" spans="1:7" ht="125.25" customHeight="1">
      <c r="A13" s="172"/>
      <c r="B13" s="168"/>
      <c r="C13" s="177"/>
      <c r="D13" s="6">
        <v>0.2</v>
      </c>
      <c r="E13" s="36" t="s">
        <v>41</v>
      </c>
      <c r="F13" s="36" t="s">
        <v>47</v>
      </c>
      <c r="G13" s="50" t="s">
        <v>313</v>
      </c>
    </row>
    <row r="14" spans="1:7" ht="80.25" customHeight="1">
      <c r="A14" s="172"/>
      <c r="B14" s="168"/>
      <c r="C14" s="177"/>
      <c r="D14" s="6">
        <v>0.2</v>
      </c>
      <c r="E14" s="36" t="s">
        <v>41</v>
      </c>
      <c r="F14" s="36" t="s">
        <v>48</v>
      </c>
      <c r="G14" s="50" t="s">
        <v>318</v>
      </c>
    </row>
    <row r="15" spans="1:7">
      <c r="D15" s="20"/>
    </row>
    <row r="18" spans="1:2" ht="12.75">
      <c r="A18" t="s">
        <v>280</v>
      </c>
      <c r="B18" s="45">
        <f>B20/B19</f>
        <v>0</v>
      </c>
    </row>
    <row r="19" spans="1:2" ht="12.75">
      <c r="A19" t="s">
        <v>281</v>
      </c>
      <c r="B19">
        <v>4</v>
      </c>
    </row>
    <row r="20" spans="1:2" ht="12.75">
      <c r="A20" t="s">
        <v>282</v>
      </c>
      <c r="B20">
        <v>0</v>
      </c>
    </row>
    <row r="21" spans="1:2" ht="12.75">
      <c r="A21" t="s">
        <v>279</v>
      </c>
      <c r="B21">
        <f>B19-B20</f>
        <v>4</v>
      </c>
    </row>
  </sheetData>
  <mergeCells count="12">
    <mergeCell ref="A6:A8"/>
    <mergeCell ref="B6:B8"/>
    <mergeCell ref="C6:C8"/>
    <mergeCell ref="A1:F1"/>
    <mergeCell ref="A2:F2"/>
    <mergeCell ref="A3:F3"/>
    <mergeCell ref="A9:A11"/>
    <mergeCell ref="B9:B11"/>
    <mergeCell ref="C9:C11"/>
    <mergeCell ref="A12:A14"/>
    <mergeCell ref="B12:B14"/>
    <mergeCell ref="C12:C14"/>
  </mergeCells>
  <printOptions horizontalCentered="1" verticalCentered="1"/>
  <pageMargins left="0" right="0" top="0" bottom="0" header="0.51181102362204722" footer="0.51181102362204722"/>
  <pageSetup paperSize="14" scale="4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outlinePr summaryBelow="0" summaryRight="0"/>
  </sheetPr>
  <dimension ref="A1:G11"/>
  <sheetViews>
    <sheetView zoomScale="80" zoomScaleNormal="80" workbookViewId="0">
      <selection activeCell="B53" sqref="B53"/>
    </sheetView>
  </sheetViews>
  <sheetFormatPr baseColWidth="10" defaultColWidth="8.85546875" defaultRowHeight="14.25"/>
  <cols>
    <col min="1" max="1" width="10.5703125" style="17" customWidth="1"/>
    <col min="2" max="2" width="11.140625" style="44" customWidth="1"/>
    <col min="3" max="3" width="52" style="16" customWidth="1"/>
    <col min="4" max="4" width="11.28515625" style="16" customWidth="1"/>
    <col min="5" max="5" width="28.85546875" style="8" customWidth="1"/>
    <col min="6" max="6" width="22.28515625" style="8" customWidth="1"/>
    <col min="7" max="7" width="35.85546875" style="8" customWidth="1"/>
    <col min="8" max="211" width="56.7109375" style="8" customWidth="1"/>
    <col min="212" max="257" width="8.85546875" style="8" customWidth="1"/>
    <col min="258" max="16384" width="8.85546875" style="8"/>
  </cols>
  <sheetData>
    <row r="1" spans="1:7" ht="12">
      <c r="A1" s="179" t="s">
        <v>0</v>
      </c>
      <c r="B1" s="179"/>
      <c r="C1" s="179"/>
      <c r="D1" s="179"/>
      <c r="E1" s="179"/>
      <c r="F1" s="179"/>
      <c r="G1" s="18"/>
    </row>
    <row r="2" spans="1:7" ht="12">
      <c r="A2" s="179" t="s">
        <v>1</v>
      </c>
      <c r="B2" s="179"/>
      <c r="C2" s="179"/>
      <c r="D2" s="179"/>
      <c r="E2" s="179"/>
      <c r="F2" s="179"/>
      <c r="G2" s="18"/>
    </row>
    <row r="3" spans="1:7" ht="12">
      <c r="A3" s="179" t="s">
        <v>152</v>
      </c>
      <c r="B3" s="179"/>
      <c r="C3" s="179"/>
      <c r="D3" s="179"/>
      <c r="E3" s="179"/>
      <c r="F3" s="179"/>
      <c r="G3" s="18"/>
    </row>
    <row r="4" spans="1:7" s="3" customFormat="1" ht="60">
      <c r="A4" s="1" t="s">
        <v>2</v>
      </c>
      <c r="B4" s="41" t="s">
        <v>277</v>
      </c>
      <c r="C4" s="2" t="s">
        <v>3</v>
      </c>
      <c r="D4" s="1" t="s">
        <v>14</v>
      </c>
      <c r="E4" s="1" t="s">
        <v>6</v>
      </c>
      <c r="F4" s="2" t="s">
        <v>7</v>
      </c>
      <c r="G4" s="19" t="s">
        <v>159</v>
      </c>
    </row>
    <row r="5" spans="1:7" ht="71.25" customHeight="1">
      <c r="A5" s="34">
        <v>41</v>
      </c>
      <c r="B5" s="46" t="s">
        <v>153</v>
      </c>
      <c r="C5" s="38" t="s">
        <v>283</v>
      </c>
      <c r="D5" s="6">
        <v>0</v>
      </c>
      <c r="E5" s="14" t="s">
        <v>132</v>
      </c>
      <c r="F5" s="14" t="s">
        <v>133</v>
      </c>
      <c r="G5" s="32" t="s">
        <v>325</v>
      </c>
    </row>
    <row r="6" spans="1:7" ht="90.75" customHeight="1">
      <c r="A6" s="34">
        <v>42</v>
      </c>
      <c r="B6" s="46" t="s">
        <v>157</v>
      </c>
      <c r="C6" s="38" t="s">
        <v>273</v>
      </c>
      <c r="D6" s="6">
        <v>0</v>
      </c>
      <c r="E6" s="13" t="s">
        <v>230</v>
      </c>
      <c r="F6" s="13" t="s">
        <v>134</v>
      </c>
      <c r="G6" s="32" t="s">
        <v>325</v>
      </c>
    </row>
    <row r="7" spans="1:7">
      <c r="D7" s="20"/>
    </row>
    <row r="8" spans="1:7" ht="12.75">
      <c r="A8" t="s">
        <v>280</v>
      </c>
      <c r="B8" s="45">
        <f>B10/B9</f>
        <v>0.25</v>
      </c>
    </row>
    <row r="9" spans="1:7" ht="12.75">
      <c r="A9" t="s">
        <v>281</v>
      </c>
      <c r="B9">
        <v>4</v>
      </c>
    </row>
    <row r="10" spans="1:7" ht="12.75">
      <c r="A10" t="s">
        <v>282</v>
      </c>
      <c r="B10">
        <v>1</v>
      </c>
    </row>
    <row r="11" spans="1:7" ht="12.75">
      <c r="A11" t="s">
        <v>279</v>
      </c>
      <c r="B11">
        <f>B9-B10</f>
        <v>3</v>
      </c>
    </row>
  </sheetData>
  <mergeCells count="3">
    <mergeCell ref="A1:F1"/>
    <mergeCell ref="A2:F2"/>
    <mergeCell ref="A3:F3"/>
  </mergeCells>
  <printOptions horizontalCentered="1" verticalCentered="1"/>
  <pageMargins left="0" right="0" top="0" bottom="0" header="0.51181102362204722" footer="0.51181102362204722"/>
  <pageSetup paperSize="14" scale="4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outlinePr summaryBelow="0" summaryRight="0"/>
  </sheetPr>
  <dimension ref="A1:G19"/>
  <sheetViews>
    <sheetView topLeftCell="A14" zoomScale="80" zoomScaleNormal="80" workbookViewId="0">
      <selection activeCell="B53" sqref="B53"/>
    </sheetView>
  </sheetViews>
  <sheetFormatPr baseColWidth="10" defaultColWidth="8.85546875" defaultRowHeight="14.25"/>
  <cols>
    <col min="1" max="1" width="7.85546875" style="17" customWidth="1"/>
    <col min="2" max="2" width="16.85546875" style="44" customWidth="1"/>
    <col min="3" max="3" width="30.7109375" style="16" customWidth="1"/>
    <col min="4" max="4" width="16.42578125" style="16" customWidth="1"/>
    <col min="5" max="5" width="42" style="8" customWidth="1"/>
    <col min="6" max="6" width="39.28515625" style="8" customWidth="1"/>
    <col min="7" max="7" width="109.42578125" style="8" customWidth="1"/>
    <col min="8" max="211" width="56.7109375" style="8" customWidth="1"/>
    <col min="212" max="257" width="8.85546875" style="8" customWidth="1"/>
    <col min="258" max="16384" width="8.85546875" style="8"/>
  </cols>
  <sheetData>
    <row r="1" spans="1:7" s="3" customFormat="1" ht="48">
      <c r="A1" s="1" t="s">
        <v>2</v>
      </c>
      <c r="B1" s="41" t="s">
        <v>277</v>
      </c>
      <c r="C1" s="2" t="s">
        <v>3</v>
      </c>
      <c r="D1" s="1" t="s">
        <v>14</v>
      </c>
      <c r="E1" s="1" t="s">
        <v>6</v>
      </c>
      <c r="F1" s="2" t="s">
        <v>7</v>
      </c>
      <c r="G1" s="19" t="s">
        <v>159</v>
      </c>
    </row>
    <row r="2" spans="1:7" ht="409.6" customHeight="1">
      <c r="A2" s="172">
        <v>3</v>
      </c>
      <c r="B2" s="169" t="s">
        <v>158</v>
      </c>
      <c r="C2" s="176" t="s">
        <v>238</v>
      </c>
      <c r="D2" s="6">
        <v>1</v>
      </c>
      <c r="E2" s="36" t="s">
        <v>234</v>
      </c>
      <c r="F2" s="36" t="s">
        <v>29</v>
      </c>
      <c r="G2" s="29" t="s">
        <v>284</v>
      </c>
    </row>
    <row r="3" spans="1:7" ht="61.5" customHeight="1">
      <c r="A3" s="172"/>
      <c r="B3" s="169"/>
      <c r="C3" s="177"/>
      <c r="D3" s="6">
        <v>1</v>
      </c>
      <c r="E3" s="36" t="s">
        <v>30</v>
      </c>
      <c r="F3" s="36" t="s">
        <v>31</v>
      </c>
      <c r="G3" s="28" t="s">
        <v>174</v>
      </c>
    </row>
    <row r="4" spans="1:7" ht="72.75" customHeight="1">
      <c r="A4" s="172">
        <v>19</v>
      </c>
      <c r="B4" s="169" t="s">
        <v>158</v>
      </c>
      <c r="C4" s="173" t="s">
        <v>253</v>
      </c>
      <c r="D4" s="6">
        <v>1</v>
      </c>
      <c r="E4" s="36" t="s">
        <v>209</v>
      </c>
      <c r="F4" s="36" t="s">
        <v>58</v>
      </c>
      <c r="G4" s="35" t="s">
        <v>167</v>
      </c>
    </row>
    <row r="5" spans="1:7" ht="96.75" customHeight="1">
      <c r="A5" s="172"/>
      <c r="B5" s="169"/>
      <c r="C5" s="174"/>
      <c r="D5" s="6">
        <v>1</v>
      </c>
      <c r="E5" s="36" t="s">
        <v>210</v>
      </c>
      <c r="F5" s="36" t="s">
        <v>59</v>
      </c>
      <c r="G5" s="29" t="s">
        <v>211</v>
      </c>
    </row>
    <row r="6" spans="1:7" ht="70.5" customHeight="1">
      <c r="A6" s="172"/>
      <c r="B6" s="169"/>
      <c r="C6" s="174"/>
      <c r="D6" s="6">
        <v>1</v>
      </c>
      <c r="E6" s="36" t="s">
        <v>60</v>
      </c>
      <c r="F6" s="36" t="s">
        <v>61</v>
      </c>
      <c r="G6" s="35" t="s">
        <v>168</v>
      </c>
    </row>
    <row r="7" spans="1:7" ht="105.75" customHeight="1">
      <c r="A7" s="172"/>
      <c r="B7" s="169"/>
      <c r="C7" s="174"/>
      <c r="D7" s="6">
        <v>1</v>
      </c>
      <c r="E7" s="36" t="s">
        <v>60</v>
      </c>
      <c r="F7" s="36" t="s">
        <v>62</v>
      </c>
      <c r="G7" s="29" t="s">
        <v>211</v>
      </c>
    </row>
    <row r="8" spans="1:7" ht="78.75" customHeight="1">
      <c r="A8" s="172"/>
      <c r="B8" s="169"/>
      <c r="C8" s="174"/>
      <c r="D8" s="6">
        <v>0.5</v>
      </c>
      <c r="E8" s="36" t="s">
        <v>60</v>
      </c>
      <c r="F8" s="36" t="s">
        <v>63</v>
      </c>
      <c r="G8" s="64" t="s">
        <v>326</v>
      </c>
    </row>
    <row r="9" spans="1:7" ht="105.75" customHeight="1">
      <c r="A9" s="172"/>
      <c r="B9" s="169"/>
      <c r="C9" s="174"/>
      <c r="D9" s="6">
        <v>1</v>
      </c>
      <c r="E9" s="36" t="s">
        <v>64</v>
      </c>
      <c r="F9" s="36" t="s">
        <v>65</v>
      </c>
      <c r="G9" s="29" t="s">
        <v>211</v>
      </c>
    </row>
    <row r="10" spans="1:7" ht="84.75" customHeight="1">
      <c r="A10" s="172"/>
      <c r="B10" s="169"/>
      <c r="C10" s="175"/>
      <c r="D10" s="6">
        <v>1</v>
      </c>
      <c r="E10" s="36" t="s">
        <v>66</v>
      </c>
      <c r="F10" s="36" t="s">
        <v>67</v>
      </c>
      <c r="G10" s="64" t="s">
        <v>326</v>
      </c>
    </row>
    <row r="11" spans="1:7" ht="65.25" customHeight="1">
      <c r="A11" s="172">
        <v>21</v>
      </c>
      <c r="B11" s="169" t="s">
        <v>158</v>
      </c>
      <c r="C11" s="173" t="s">
        <v>288</v>
      </c>
      <c r="D11" s="6">
        <v>1</v>
      </c>
      <c r="E11" s="36" t="s">
        <v>213</v>
      </c>
      <c r="F11" s="36" t="s">
        <v>69</v>
      </c>
      <c r="G11" s="26" t="s">
        <v>285</v>
      </c>
    </row>
    <row r="12" spans="1:7" ht="65.25" customHeight="1">
      <c r="A12" s="172"/>
      <c r="B12" s="169"/>
      <c r="C12" s="174"/>
      <c r="D12" s="6">
        <v>1</v>
      </c>
      <c r="E12" s="36" t="s">
        <v>213</v>
      </c>
      <c r="F12" s="36" t="s">
        <v>70</v>
      </c>
      <c r="G12" s="26" t="s">
        <v>286</v>
      </c>
    </row>
    <row r="13" spans="1:7" ht="65.25" customHeight="1">
      <c r="A13" s="172"/>
      <c r="B13" s="169"/>
      <c r="C13" s="174"/>
      <c r="D13" s="6">
        <v>1</v>
      </c>
      <c r="E13" s="36" t="s">
        <v>213</v>
      </c>
      <c r="F13" s="36" t="s">
        <v>71</v>
      </c>
      <c r="G13" s="21" t="s">
        <v>287</v>
      </c>
    </row>
    <row r="14" spans="1:7" ht="172.5" customHeight="1">
      <c r="A14" s="172"/>
      <c r="B14" s="169"/>
      <c r="C14" s="175"/>
      <c r="D14" s="6">
        <v>0.5</v>
      </c>
      <c r="E14" s="36" t="s">
        <v>214</v>
      </c>
      <c r="F14" s="36" t="s">
        <v>72</v>
      </c>
      <c r="G14" s="33" t="s">
        <v>327</v>
      </c>
    </row>
    <row r="16" spans="1:7" ht="12.75">
      <c r="A16" t="s">
        <v>280</v>
      </c>
      <c r="B16" s="45">
        <f>B18/B17</f>
        <v>0.25</v>
      </c>
    </row>
    <row r="17" spans="1:2" ht="12.75">
      <c r="A17" t="s">
        <v>281</v>
      </c>
      <c r="B17">
        <v>4</v>
      </c>
    </row>
    <row r="18" spans="1:2" ht="12.75">
      <c r="A18" t="s">
        <v>282</v>
      </c>
      <c r="B18">
        <v>1</v>
      </c>
    </row>
    <row r="19" spans="1:2" ht="12.75">
      <c r="A19" t="s">
        <v>279</v>
      </c>
      <c r="B19">
        <f>B17-B18</f>
        <v>3</v>
      </c>
    </row>
  </sheetData>
  <mergeCells count="9">
    <mergeCell ref="A2:A3"/>
    <mergeCell ref="B2:B3"/>
    <mergeCell ref="C2:C3"/>
    <mergeCell ref="C11:C14"/>
    <mergeCell ref="A4:A10"/>
    <mergeCell ref="B4:B10"/>
    <mergeCell ref="C4:C10"/>
    <mergeCell ref="A11:A14"/>
    <mergeCell ref="B11:B14"/>
  </mergeCells>
  <printOptions horizontalCentered="1" verticalCentered="1"/>
  <pageMargins left="0" right="0" top="0" bottom="0" header="0.51181102362204722" footer="0.51181102362204722"/>
  <pageSetup paperSize="14" scale="45"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outlinePr summaryBelow="0" summaryRight="0"/>
  </sheetPr>
  <dimension ref="A1:G19"/>
  <sheetViews>
    <sheetView zoomScale="80" zoomScaleNormal="80" workbookViewId="0">
      <selection activeCell="B53" sqref="B53"/>
    </sheetView>
  </sheetViews>
  <sheetFormatPr baseColWidth="10" defaultColWidth="8.85546875" defaultRowHeight="14.25"/>
  <cols>
    <col min="1" max="1" width="19.5703125" style="17" bestFit="1" customWidth="1"/>
    <col min="2" max="2" width="39.42578125" style="44" customWidth="1"/>
    <col min="3" max="3" width="99.85546875" style="16" customWidth="1"/>
    <col min="4" max="4" width="17.140625" style="16" customWidth="1"/>
    <col min="5" max="5" width="50.7109375" style="8" customWidth="1"/>
    <col min="6" max="6" width="38.7109375" style="8" customWidth="1"/>
    <col min="7" max="7" width="109.5703125" style="8" customWidth="1"/>
    <col min="8" max="211" width="56.7109375" style="8" customWidth="1"/>
    <col min="212" max="257" width="8.85546875" style="8" customWidth="1"/>
    <col min="258" max="16384" width="8.85546875" style="8"/>
  </cols>
  <sheetData>
    <row r="1" spans="1:7" s="3" customFormat="1" ht="48">
      <c r="A1" s="1" t="s">
        <v>2</v>
      </c>
      <c r="B1" s="41" t="s">
        <v>277</v>
      </c>
      <c r="C1" s="2" t="s">
        <v>3</v>
      </c>
      <c r="D1" s="1" t="s">
        <v>14</v>
      </c>
      <c r="E1" s="1" t="s">
        <v>6</v>
      </c>
      <c r="F1" s="2" t="s">
        <v>7</v>
      </c>
      <c r="G1" s="19" t="s">
        <v>159</v>
      </c>
    </row>
    <row r="2" spans="1:7" ht="48">
      <c r="A2" s="172">
        <v>17</v>
      </c>
      <c r="B2" s="42" t="s">
        <v>157</v>
      </c>
      <c r="C2" s="38" t="s">
        <v>51</v>
      </c>
      <c r="D2" s="6">
        <v>1</v>
      </c>
      <c r="E2" s="36" t="s">
        <v>52</v>
      </c>
      <c r="F2" s="36" t="s">
        <v>53</v>
      </c>
      <c r="G2" s="24" t="s">
        <v>206</v>
      </c>
    </row>
    <row r="3" spans="1:7" ht="45">
      <c r="A3" s="172"/>
      <c r="B3" s="42" t="s">
        <v>165</v>
      </c>
      <c r="C3" s="38" t="s">
        <v>54</v>
      </c>
      <c r="D3" s="6">
        <v>1</v>
      </c>
      <c r="E3" s="36" t="s">
        <v>55</v>
      </c>
      <c r="F3" s="36" t="s">
        <v>56</v>
      </c>
      <c r="G3" s="35" t="s">
        <v>207</v>
      </c>
    </row>
    <row r="4" spans="1:7" ht="93.75" customHeight="1">
      <c r="A4" s="34">
        <v>31</v>
      </c>
      <c r="B4" s="46" t="s">
        <v>177</v>
      </c>
      <c r="C4" s="38" t="s">
        <v>265</v>
      </c>
      <c r="D4" s="6">
        <v>1</v>
      </c>
      <c r="E4" s="36" t="s">
        <v>218</v>
      </c>
      <c r="F4" s="36" t="s">
        <v>102</v>
      </c>
      <c r="G4" s="23" t="s">
        <v>219</v>
      </c>
    </row>
    <row r="5" spans="1:7" ht="157.5" customHeight="1">
      <c r="A5" s="34">
        <v>37</v>
      </c>
      <c r="B5" s="46" t="s">
        <v>166</v>
      </c>
      <c r="C5" s="38" t="s">
        <v>114</v>
      </c>
      <c r="D5" s="6">
        <v>0.5</v>
      </c>
      <c r="E5" s="10" t="s">
        <v>225</v>
      </c>
      <c r="F5" s="10" t="s">
        <v>115</v>
      </c>
      <c r="G5" s="50" t="s">
        <v>328</v>
      </c>
    </row>
    <row r="6" spans="1:7" ht="132">
      <c r="A6" s="172">
        <v>38</v>
      </c>
      <c r="B6" s="46" t="s">
        <v>155</v>
      </c>
      <c r="C6" s="173" t="s">
        <v>269</v>
      </c>
      <c r="D6" s="6">
        <v>0.6</v>
      </c>
      <c r="E6" s="36" t="s">
        <v>41</v>
      </c>
      <c r="F6" s="36" t="s">
        <v>42</v>
      </c>
      <c r="G6" s="48" t="s">
        <v>226</v>
      </c>
    </row>
    <row r="7" spans="1:7" ht="96.75" customHeight="1">
      <c r="A7" s="182"/>
      <c r="B7" s="46" t="s">
        <v>155</v>
      </c>
      <c r="C7" s="174"/>
      <c r="D7" s="6">
        <v>0.5</v>
      </c>
      <c r="E7" s="36" t="s">
        <v>119</v>
      </c>
      <c r="F7" s="36" t="s">
        <v>120</v>
      </c>
      <c r="G7" s="64" t="s">
        <v>330</v>
      </c>
    </row>
    <row r="8" spans="1:7" ht="57">
      <c r="A8" s="182"/>
      <c r="B8" s="46" t="s">
        <v>178</v>
      </c>
      <c r="C8" s="174"/>
      <c r="D8" s="6">
        <v>0</v>
      </c>
      <c r="E8" s="36" t="s">
        <v>123</v>
      </c>
      <c r="F8" s="36" t="s">
        <v>124</v>
      </c>
      <c r="G8" s="32" t="s">
        <v>329</v>
      </c>
    </row>
    <row r="9" spans="1:7" ht="84">
      <c r="A9" s="182"/>
      <c r="B9" s="46" t="s">
        <v>178</v>
      </c>
      <c r="C9" s="175"/>
      <c r="D9" s="6">
        <v>0</v>
      </c>
      <c r="E9" s="10" t="s">
        <v>127</v>
      </c>
      <c r="F9" s="10" t="s">
        <v>128</v>
      </c>
      <c r="G9" s="32" t="s">
        <v>329</v>
      </c>
    </row>
    <row r="10" spans="1:7" ht="112.5" customHeight="1">
      <c r="A10" s="171">
        <v>43</v>
      </c>
      <c r="B10" s="46" t="s">
        <v>157</v>
      </c>
      <c r="C10" s="160" t="s">
        <v>272</v>
      </c>
      <c r="D10" s="6">
        <v>0.7</v>
      </c>
      <c r="E10" s="13" t="s">
        <v>135</v>
      </c>
      <c r="F10" s="13" t="s">
        <v>136</v>
      </c>
      <c r="G10" s="27" t="s">
        <v>186</v>
      </c>
    </row>
    <row r="11" spans="1:7" ht="96">
      <c r="A11" s="171"/>
      <c r="B11" s="169" t="s">
        <v>176</v>
      </c>
      <c r="C11" s="161"/>
      <c r="D11" s="6">
        <v>0.7</v>
      </c>
      <c r="E11" s="9" t="s">
        <v>137</v>
      </c>
      <c r="F11" s="10" t="s">
        <v>138</v>
      </c>
      <c r="G11" s="27" t="s">
        <v>182</v>
      </c>
    </row>
    <row r="12" spans="1:7" ht="38.25">
      <c r="A12" s="171"/>
      <c r="B12" s="169"/>
      <c r="C12" s="161"/>
      <c r="D12" s="6">
        <v>1</v>
      </c>
      <c r="E12" s="9" t="s">
        <v>137</v>
      </c>
      <c r="F12" s="10" t="s">
        <v>139</v>
      </c>
      <c r="G12" s="27" t="s">
        <v>162</v>
      </c>
    </row>
    <row r="13" spans="1:7" ht="45" customHeight="1">
      <c r="A13" s="171"/>
      <c r="B13" s="169"/>
      <c r="C13" s="161"/>
      <c r="D13" s="6">
        <v>0.7</v>
      </c>
      <c r="E13" s="9" t="s">
        <v>137</v>
      </c>
      <c r="F13" s="10" t="s">
        <v>140</v>
      </c>
      <c r="G13" s="27" t="s">
        <v>183</v>
      </c>
    </row>
    <row r="14" spans="1:7" ht="51">
      <c r="A14" s="171"/>
      <c r="B14" s="169"/>
      <c r="C14" s="162"/>
      <c r="D14" s="6">
        <v>1</v>
      </c>
      <c r="E14" s="9" t="s">
        <v>231</v>
      </c>
      <c r="F14" s="10" t="s">
        <v>141</v>
      </c>
      <c r="G14" s="27" t="s">
        <v>232</v>
      </c>
    </row>
    <row r="15" spans="1:7">
      <c r="D15" s="20"/>
    </row>
    <row r="16" spans="1:7" ht="12.75">
      <c r="A16" t="s">
        <v>280</v>
      </c>
      <c r="B16" s="45">
        <f>B18/B17</f>
        <v>0.4</v>
      </c>
    </row>
    <row r="17" spans="1:2" ht="12.75">
      <c r="A17" t="s">
        <v>281</v>
      </c>
      <c r="B17">
        <v>5</v>
      </c>
    </row>
    <row r="18" spans="1:2" ht="12.75">
      <c r="A18" t="s">
        <v>282</v>
      </c>
      <c r="B18">
        <v>2</v>
      </c>
    </row>
    <row r="19" spans="1:2" ht="12.75">
      <c r="A19" t="s">
        <v>279</v>
      </c>
      <c r="B19">
        <f>B17-B18</f>
        <v>3</v>
      </c>
    </row>
  </sheetData>
  <mergeCells count="6">
    <mergeCell ref="A2:A3"/>
    <mergeCell ref="A6:A9"/>
    <mergeCell ref="C6:C9"/>
    <mergeCell ref="A10:A14"/>
    <mergeCell ref="C10:C14"/>
    <mergeCell ref="B11:B14"/>
  </mergeCells>
  <printOptions horizontalCentered="1" verticalCentered="1"/>
  <pageMargins left="0" right="0" top="0" bottom="0" header="0.51181102362204722" footer="0.51181102362204722"/>
  <pageSetup paperSize="14" scale="4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S22"/>
  <sheetViews>
    <sheetView workbookViewId="0">
      <selection activeCell="B21" sqref="B21"/>
    </sheetView>
  </sheetViews>
  <sheetFormatPr baseColWidth="10" defaultRowHeight="12.75"/>
  <cols>
    <col min="1" max="1" width="7.85546875" customWidth="1"/>
    <col min="2" max="2" width="39" customWidth="1"/>
    <col min="4" max="4" width="18.42578125" customWidth="1"/>
    <col min="5" max="5" width="19.42578125" customWidth="1"/>
    <col min="6" max="6" width="25.140625" customWidth="1"/>
    <col min="7" max="7" width="8" customWidth="1"/>
    <col min="8" max="8" width="7.140625" customWidth="1"/>
    <col min="9" max="9" width="20.7109375" customWidth="1"/>
    <col min="10" max="10" width="24" customWidth="1"/>
    <col min="11" max="11" width="5.140625" customWidth="1"/>
    <col min="12" max="12" width="6" customWidth="1"/>
    <col min="13" max="13" width="6.85546875" customWidth="1"/>
    <col min="18" max="18" width="11.140625" customWidth="1"/>
    <col min="19" max="19" width="52.85546875" customWidth="1"/>
  </cols>
  <sheetData>
    <row r="3" spans="1:19" ht="15">
      <c r="A3" s="179" t="s">
        <v>0</v>
      </c>
      <c r="B3" s="179"/>
      <c r="C3" s="179"/>
      <c r="D3" s="179"/>
      <c r="E3" s="179"/>
      <c r="F3" s="179"/>
      <c r="G3" s="179"/>
      <c r="H3" s="179"/>
      <c r="I3" s="179"/>
      <c r="J3" s="179"/>
      <c r="K3" s="179"/>
      <c r="L3" s="179"/>
      <c r="M3" s="179"/>
      <c r="N3" s="179"/>
      <c r="O3" s="179"/>
      <c r="P3" s="179"/>
      <c r="Q3" s="18"/>
      <c r="R3" s="66"/>
      <c r="S3" s="71"/>
    </row>
    <row r="4" spans="1:19" ht="15">
      <c r="A4" s="179" t="s">
        <v>1</v>
      </c>
      <c r="B4" s="179"/>
      <c r="C4" s="179"/>
      <c r="D4" s="179"/>
      <c r="E4" s="179"/>
      <c r="F4" s="179"/>
      <c r="G4" s="179"/>
      <c r="H4" s="179"/>
      <c r="I4" s="179"/>
      <c r="J4" s="179"/>
      <c r="K4" s="179"/>
      <c r="L4" s="179"/>
      <c r="M4" s="179"/>
      <c r="N4" s="179"/>
      <c r="O4" s="179"/>
      <c r="P4" s="179"/>
      <c r="Q4" s="18"/>
      <c r="R4" s="66"/>
      <c r="S4" s="71"/>
    </row>
    <row r="5" spans="1:19" ht="15">
      <c r="A5" s="179" t="s">
        <v>152</v>
      </c>
      <c r="B5" s="179"/>
      <c r="C5" s="179"/>
      <c r="D5" s="179"/>
      <c r="E5" s="179"/>
      <c r="F5" s="179"/>
      <c r="G5" s="179"/>
      <c r="H5" s="179"/>
      <c r="I5" s="179"/>
      <c r="J5" s="179"/>
      <c r="K5" s="179"/>
      <c r="L5" s="179"/>
      <c r="M5" s="179"/>
      <c r="N5" s="179"/>
      <c r="O5" s="179"/>
      <c r="P5" s="179"/>
      <c r="Q5" s="18"/>
      <c r="R5" s="66"/>
      <c r="S5" s="71"/>
    </row>
    <row r="6" spans="1:19" ht="120">
      <c r="A6" s="1" t="s">
        <v>2</v>
      </c>
      <c r="B6" s="2" t="s">
        <v>3</v>
      </c>
      <c r="C6" s="1" t="s">
        <v>4</v>
      </c>
      <c r="D6" s="1" t="s">
        <v>5</v>
      </c>
      <c r="E6" s="1" t="s">
        <v>6</v>
      </c>
      <c r="F6" s="2" t="s">
        <v>7</v>
      </c>
      <c r="G6" s="2" t="s">
        <v>8</v>
      </c>
      <c r="H6" s="1" t="s">
        <v>9</v>
      </c>
      <c r="I6" s="2" t="s">
        <v>10</v>
      </c>
      <c r="J6" s="2" t="s">
        <v>11</v>
      </c>
      <c r="K6" s="2" t="s">
        <v>12</v>
      </c>
      <c r="L6" s="1" t="s">
        <v>13</v>
      </c>
      <c r="M6" s="1" t="s">
        <v>14</v>
      </c>
      <c r="N6" s="1" t="s">
        <v>193</v>
      </c>
      <c r="O6" s="1" t="s">
        <v>15</v>
      </c>
      <c r="P6" s="1" t="s">
        <v>16</v>
      </c>
      <c r="Q6" s="69" t="s">
        <v>154</v>
      </c>
      <c r="R6" s="68"/>
      <c r="S6" s="72" t="s">
        <v>159</v>
      </c>
    </row>
    <row r="7" spans="1:19" ht="222" customHeight="1">
      <c r="A7" s="78">
        <v>12</v>
      </c>
      <c r="B7" s="81" t="s">
        <v>40</v>
      </c>
      <c r="C7" s="78" t="s">
        <v>18</v>
      </c>
      <c r="D7" s="79" t="s">
        <v>204</v>
      </c>
      <c r="E7" s="79" t="s">
        <v>41</v>
      </c>
      <c r="F7" s="79" t="s">
        <v>42</v>
      </c>
      <c r="G7" s="79" t="s">
        <v>19</v>
      </c>
      <c r="H7" s="78">
        <v>1</v>
      </c>
      <c r="I7" s="4">
        <v>42050</v>
      </c>
      <c r="J7" s="4">
        <v>42368</v>
      </c>
      <c r="K7" s="5">
        <f t="shared" ref="K7:K17" si="0">(J7-I7)/7</f>
        <v>45.428571428571431</v>
      </c>
      <c r="L7" s="5">
        <v>1</v>
      </c>
      <c r="M7" s="6">
        <v>1</v>
      </c>
      <c r="N7" s="7" t="s">
        <v>25</v>
      </c>
      <c r="O7" s="76" t="s">
        <v>21</v>
      </c>
      <c r="P7" s="76" t="s">
        <v>21</v>
      </c>
      <c r="Q7" s="77" t="s">
        <v>155</v>
      </c>
      <c r="R7" s="65" t="s">
        <v>332</v>
      </c>
      <c r="S7" s="75" t="s">
        <v>343</v>
      </c>
    </row>
    <row r="8" spans="1:19" ht="159.75" customHeight="1">
      <c r="A8" s="172">
        <v>14</v>
      </c>
      <c r="B8" s="187" t="s">
        <v>45</v>
      </c>
      <c r="C8" s="172" t="s">
        <v>20</v>
      </c>
      <c r="D8" s="79" t="s">
        <v>204</v>
      </c>
      <c r="E8" s="79" t="s">
        <v>41</v>
      </c>
      <c r="F8" s="79" t="s">
        <v>46</v>
      </c>
      <c r="G8" s="79" t="s">
        <v>19</v>
      </c>
      <c r="H8" s="78">
        <v>1</v>
      </c>
      <c r="I8" s="4">
        <v>42050</v>
      </c>
      <c r="J8" s="4">
        <v>42368</v>
      </c>
      <c r="K8" s="5">
        <f t="shared" si="0"/>
        <v>45.428571428571431</v>
      </c>
      <c r="L8" s="5">
        <v>1</v>
      </c>
      <c r="M8" s="6">
        <v>1</v>
      </c>
      <c r="N8" s="7" t="s">
        <v>25</v>
      </c>
      <c r="O8" s="76" t="s">
        <v>21</v>
      </c>
      <c r="P8" s="190" t="s">
        <v>21</v>
      </c>
      <c r="Q8" s="191" t="s">
        <v>155</v>
      </c>
      <c r="R8" s="184" t="s">
        <v>332</v>
      </c>
      <c r="S8" s="73" t="s">
        <v>344</v>
      </c>
    </row>
    <row r="9" spans="1:19" ht="168.75" customHeight="1">
      <c r="A9" s="172"/>
      <c r="B9" s="188"/>
      <c r="C9" s="172"/>
      <c r="D9" s="79" t="s">
        <v>204</v>
      </c>
      <c r="E9" s="79" t="s">
        <v>41</v>
      </c>
      <c r="F9" s="79" t="s">
        <v>47</v>
      </c>
      <c r="G9" s="79" t="s">
        <v>19</v>
      </c>
      <c r="H9" s="78">
        <v>1</v>
      </c>
      <c r="I9" s="4">
        <v>42050</v>
      </c>
      <c r="J9" s="4">
        <v>42368</v>
      </c>
      <c r="K9" s="5">
        <f t="shared" si="0"/>
        <v>45.428571428571431</v>
      </c>
      <c r="L9" s="5">
        <v>1</v>
      </c>
      <c r="M9" s="6">
        <v>1</v>
      </c>
      <c r="N9" s="7" t="s">
        <v>25</v>
      </c>
      <c r="O9" s="76" t="s">
        <v>21</v>
      </c>
      <c r="P9" s="190"/>
      <c r="Q9" s="191"/>
      <c r="R9" s="185"/>
      <c r="S9" s="75" t="s">
        <v>339</v>
      </c>
    </row>
    <row r="10" spans="1:19" ht="181.5" customHeight="1">
      <c r="A10" s="172"/>
      <c r="B10" s="189"/>
      <c r="C10" s="172"/>
      <c r="D10" s="79" t="s">
        <v>204</v>
      </c>
      <c r="E10" s="79" t="s">
        <v>41</v>
      </c>
      <c r="F10" s="79" t="s">
        <v>48</v>
      </c>
      <c r="G10" s="79" t="s">
        <v>19</v>
      </c>
      <c r="H10" s="78">
        <v>1</v>
      </c>
      <c r="I10" s="4">
        <v>42050</v>
      </c>
      <c r="J10" s="4">
        <v>42368</v>
      </c>
      <c r="K10" s="5">
        <f t="shared" si="0"/>
        <v>45.428571428571431</v>
      </c>
      <c r="L10" s="5">
        <v>1</v>
      </c>
      <c r="M10" s="6">
        <v>1</v>
      </c>
      <c r="N10" s="7" t="s">
        <v>25</v>
      </c>
      <c r="O10" s="76" t="s">
        <v>21</v>
      </c>
      <c r="P10" s="190"/>
      <c r="Q10" s="191"/>
      <c r="R10" s="186"/>
      <c r="S10" s="75" t="s">
        <v>342</v>
      </c>
    </row>
    <row r="11" spans="1:19" ht="105" customHeight="1">
      <c r="A11" s="172">
        <v>15</v>
      </c>
      <c r="B11" s="187" t="s">
        <v>49</v>
      </c>
      <c r="C11" s="172" t="s">
        <v>18</v>
      </c>
      <c r="D11" s="79" t="s">
        <v>204</v>
      </c>
      <c r="E11" s="79" t="s">
        <v>41</v>
      </c>
      <c r="F11" s="79" t="s">
        <v>46</v>
      </c>
      <c r="G11" s="79" t="s">
        <v>19</v>
      </c>
      <c r="H11" s="78">
        <v>1</v>
      </c>
      <c r="I11" s="4">
        <v>42050</v>
      </c>
      <c r="J11" s="4">
        <v>42368</v>
      </c>
      <c r="K11" s="5">
        <f t="shared" si="0"/>
        <v>45.428571428571431</v>
      </c>
      <c r="L11" s="5">
        <v>1</v>
      </c>
      <c r="M11" s="6">
        <v>1</v>
      </c>
      <c r="N11" s="7" t="s">
        <v>25</v>
      </c>
      <c r="O11" s="76" t="s">
        <v>21</v>
      </c>
      <c r="P11" s="190" t="s">
        <v>21</v>
      </c>
      <c r="Q11" s="191" t="s">
        <v>155</v>
      </c>
      <c r="R11" s="184" t="s">
        <v>332</v>
      </c>
      <c r="S11" s="73" t="s">
        <v>341</v>
      </c>
    </row>
    <row r="12" spans="1:19" ht="126.75" customHeight="1">
      <c r="A12" s="172"/>
      <c r="B12" s="188"/>
      <c r="C12" s="172"/>
      <c r="D12" s="79" t="s">
        <v>204</v>
      </c>
      <c r="E12" s="79" t="s">
        <v>41</v>
      </c>
      <c r="F12" s="79" t="s">
        <v>47</v>
      </c>
      <c r="G12" s="79" t="s">
        <v>19</v>
      </c>
      <c r="H12" s="78">
        <v>1</v>
      </c>
      <c r="I12" s="4">
        <v>42006</v>
      </c>
      <c r="J12" s="4">
        <v>42368</v>
      </c>
      <c r="K12" s="5">
        <f t="shared" si="0"/>
        <v>51.714285714285715</v>
      </c>
      <c r="L12" s="5">
        <v>1</v>
      </c>
      <c r="M12" s="6">
        <v>1</v>
      </c>
      <c r="N12" s="7" t="s">
        <v>25</v>
      </c>
      <c r="O12" s="76" t="s">
        <v>21</v>
      </c>
      <c r="P12" s="190"/>
      <c r="Q12" s="191"/>
      <c r="R12" s="185"/>
      <c r="S12" s="75" t="s">
        <v>339</v>
      </c>
    </row>
    <row r="13" spans="1:19" ht="96" customHeight="1">
      <c r="A13" s="172"/>
      <c r="B13" s="189"/>
      <c r="C13" s="172"/>
      <c r="D13" s="79" t="s">
        <v>204</v>
      </c>
      <c r="E13" s="79" t="s">
        <v>41</v>
      </c>
      <c r="F13" s="79" t="s">
        <v>48</v>
      </c>
      <c r="G13" s="79" t="s">
        <v>19</v>
      </c>
      <c r="H13" s="78">
        <v>1</v>
      </c>
      <c r="I13" s="4">
        <v>42050</v>
      </c>
      <c r="J13" s="4">
        <v>42368</v>
      </c>
      <c r="K13" s="5">
        <f t="shared" si="0"/>
        <v>45.428571428571431</v>
      </c>
      <c r="L13" s="5">
        <v>1</v>
      </c>
      <c r="M13" s="6">
        <v>1</v>
      </c>
      <c r="N13" s="7" t="s">
        <v>25</v>
      </c>
      <c r="O13" s="76" t="s">
        <v>21</v>
      </c>
      <c r="P13" s="190"/>
      <c r="Q13" s="191"/>
      <c r="R13" s="186"/>
      <c r="S13" s="75" t="s">
        <v>342</v>
      </c>
    </row>
    <row r="14" spans="1:19" ht="108" customHeight="1">
      <c r="A14" s="172">
        <v>16</v>
      </c>
      <c r="B14" s="187" t="s">
        <v>50</v>
      </c>
      <c r="C14" s="172" t="s">
        <v>18</v>
      </c>
      <c r="D14" s="79" t="s">
        <v>204</v>
      </c>
      <c r="E14" s="79" t="s">
        <v>41</v>
      </c>
      <c r="F14" s="79" t="s">
        <v>46</v>
      </c>
      <c r="G14" s="79" t="s">
        <v>19</v>
      </c>
      <c r="H14" s="78">
        <v>1</v>
      </c>
      <c r="I14" s="4">
        <v>42050</v>
      </c>
      <c r="J14" s="4">
        <v>42368</v>
      </c>
      <c r="K14" s="5">
        <f t="shared" si="0"/>
        <v>45.428571428571431</v>
      </c>
      <c r="L14" s="5">
        <v>1</v>
      </c>
      <c r="M14" s="6">
        <v>1</v>
      </c>
      <c r="N14" s="7" t="s">
        <v>25</v>
      </c>
      <c r="O14" s="76" t="s">
        <v>21</v>
      </c>
      <c r="P14" s="190" t="s">
        <v>21</v>
      </c>
      <c r="Q14" s="191" t="s">
        <v>155</v>
      </c>
      <c r="R14" s="184" t="s">
        <v>332</v>
      </c>
      <c r="S14" s="73" t="s">
        <v>341</v>
      </c>
    </row>
    <row r="15" spans="1:19" ht="90" customHeight="1">
      <c r="A15" s="172"/>
      <c r="B15" s="188"/>
      <c r="C15" s="172"/>
      <c r="D15" s="79" t="s">
        <v>204</v>
      </c>
      <c r="E15" s="79" t="s">
        <v>41</v>
      </c>
      <c r="F15" s="79" t="s">
        <v>47</v>
      </c>
      <c r="G15" s="79" t="s">
        <v>19</v>
      </c>
      <c r="H15" s="78">
        <v>1</v>
      </c>
      <c r="I15" s="4">
        <v>42050</v>
      </c>
      <c r="J15" s="4">
        <v>42368</v>
      </c>
      <c r="K15" s="5">
        <f t="shared" si="0"/>
        <v>45.428571428571431</v>
      </c>
      <c r="L15" s="5">
        <v>1</v>
      </c>
      <c r="M15" s="6">
        <v>1</v>
      </c>
      <c r="N15" s="7" t="s">
        <v>25</v>
      </c>
      <c r="O15" s="76" t="s">
        <v>21</v>
      </c>
      <c r="P15" s="190"/>
      <c r="Q15" s="191"/>
      <c r="R15" s="185"/>
      <c r="S15" s="75" t="s">
        <v>337</v>
      </c>
    </row>
    <row r="16" spans="1:19" ht="111" customHeight="1">
      <c r="A16" s="172"/>
      <c r="B16" s="189"/>
      <c r="C16" s="172"/>
      <c r="D16" s="79" t="s">
        <v>204</v>
      </c>
      <c r="E16" s="79" t="s">
        <v>41</v>
      </c>
      <c r="F16" s="79" t="s">
        <v>48</v>
      </c>
      <c r="G16" s="79" t="s">
        <v>19</v>
      </c>
      <c r="H16" s="78">
        <v>1</v>
      </c>
      <c r="I16" s="4">
        <v>42050</v>
      </c>
      <c r="J16" s="4">
        <v>42368</v>
      </c>
      <c r="K16" s="5">
        <f t="shared" si="0"/>
        <v>45.428571428571431</v>
      </c>
      <c r="L16" s="5">
        <v>1</v>
      </c>
      <c r="M16" s="6">
        <v>1</v>
      </c>
      <c r="N16" s="7" t="s">
        <v>25</v>
      </c>
      <c r="O16" s="76" t="s">
        <v>21</v>
      </c>
      <c r="P16" s="190"/>
      <c r="Q16" s="191"/>
      <c r="R16" s="186"/>
      <c r="S16" s="75" t="s">
        <v>342</v>
      </c>
    </row>
    <row r="17" spans="1:19" ht="183" customHeight="1">
      <c r="A17" s="172">
        <v>38</v>
      </c>
      <c r="B17" s="79" t="s">
        <v>116</v>
      </c>
      <c r="C17" s="172" t="s">
        <v>28</v>
      </c>
      <c r="D17" s="79" t="s">
        <v>204</v>
      </c>
      <c r="E17" s="79" t="s">
        <v>41</v>
      </c>
      <c r="F17" s="79" t="s">
        <v>42</v>
      </c>
      <c r="G17" s="79" t="s">
        <v>19</v>
      </c>
      <c r="H17" s="78">
        <v>1</v>
      </c>
      <c r="I17" s="4">
        <v>42050</v>
      </c>
      <c r="J17" s="4">
        <v>42368</v>
      </c>
      <c r="K17" s="5">
        <f t="shared" si="0"/>
        <v>45.428571428571431</v>
      </c>
      <c r="L17" s="5">
        <v>1</v>
      </c>
      <c r="M17" s="6">
        <v>1</v>
      </c>
      <c r="N17" s="12" t="s">
        <v>17</v>
      </c>
      <c r="O17" s="76" t="s">
        <v>21</v>
      </c>
      <c r="P17" s="183" t="s">
        <v>21</v>
      </c>
      <c r="Q17" s="77" t="s">
        <v>155</v>
      </c>
      <c r="R17" s="184" t="s">
        <v>333</v>
      </c>
      <c r="S17" s="75" t="s">
        <v>338</v>
      </c>
    </row>
    <row r="18" spans="1:19" ht="409.5" customHeight="1">
      <c r="A18" s="172"/>
      <c r="B18" s="79" t="s">
        <v>117</v>
      </c>
      <c r="C18" s="182"/>
      <c r="D18" s="79" t="s">
        <v>118</v>
      </c>
      <c r="E18" s="79" t="s">
        <v>119</v>
      </c>
      <c r="F18" s="79" t="s">
        <v>120</v>
      </c>
      <c r="G18" s="79" t="s">
        <v>121</v>
      </c>
      <c r="H18" s="78">
        <v>1</v>
      </c>
      <c r="I18" s="4">
        <v>42050</v>
      </c>
      <c r="J18" s="4">
        <v>42368</v>
      </c>
      <c r="K18" s="5">
        <f>(J18-I18)/7</f>
        <v>45.428571428571431</v>
      </c>
      <c r="L18" s="5">
        <v>1</v>
      </c>
      <c r="M18" s="6">
        <v>1</v>
      </c>
      <c r="N18" s="12" t="s">
        <v>17</v>
      </c>
      <c r="O18" s="70" t="s">
        <v>21</v>
      </c>
      <c r="P18" s="183"/>
      <c r="Q18" s="77" t="s">
        <v>155</v>
      </c>
      <c r="R18" s="185"/>
      <c r="S18" s="73" t="s">
        <v>340</v>
      </c>
    </row>
    <row r="19" spans="1:19" ht="107.25" customHeight="1">
      <c r="A19" s="172"/>
      <c r="B19" s="79" t="s">
        <v>122</v>
      </c>
      <c r="C19" s="182"/>
      <c r="D19" s="79" t="s">
        <v>227</v>
      </c>
      <c r="E19" s="79" t="s">
        <v>123</v>
      </c>
      <c r="F19" s="79" t="s">
        <v>124</v>
      </c>
      <c r="G19" s="79" t="s">
        <v>125</v>
      </c>
      <c r="H19" s="78">
        <v>1</v>
      </c>
      <c r="I19" s="4">
        <v>42050</v>
      </c>
      <c r="J19" s="4">
        <v>42368</v>
      </c>
      <c r="K19" s="5">
        <f>(J19-I19)/7</f>
        <v>45.428571428571431</v>
      </c>
      <c r="L19" s="5">
        <v>1</v>
      </c>
      <c r="M19" s="6">
        <v>1</v>
      </c>
      <c r="N19" s="12" t="s">
        <v>17</v>
      </c>
      <c r="O19" s="76" t="s">
        <v>21</v>
      </c>
      <c r="P19" s="183"/>
      <c r="Q19" s="77" t="s">
        <v>177</v>
      </c>
      <c r="R19" s="185"/>
      <c r="S19" s="75" t="s">
        <v>334</v>
      </c>
    </row>
    <row r="20" spans="1:19" ht="148.5" customHeight="1">
      <c r="A20" s="172"/>
      <c r="B20" s="79" t="s">
        <v>126</v>
      </c>
      <c r="C20" s="182"/>
      <c r="D20" s="11" t="s">
        <v>228</v>
      </c>
      <c r="E20" s="11" t="s">
        <v>127</v>
      </c>
      <c r="F20" s="11" t="s">
        <v>128</v>
      </c>
      <c r="G20" s="11" t="s">
        <v>129</v>
      </c>
      <c r="H20" s="80">
        <v>1</v>
      </c>
      <c r="I20" s="4">
        <v>42050</v>
      </c>
      <c r="J20" s="4">
        <v>42368</v>
      </c>
      <c r="K20" s="5">
        <f>(J20-I20)/7</f>
        <v>45.428571428571431</v>
      </c>
      <c r="L20" s="5">
        <v>1</v>
      </c>
      <c r="M20" s="6">
        <v>1</v>
      </c>
      <c r="N20" s="12" t="s">
        <v>17</v>
      </c>
      <c r="O20" s="76" t="s">
        <v>21</v>
      </c>
      <c r="P20" s="183"/>
      <c r="Q20" s="77" t="s">
        <v>177</v>
      </c>
      <c r="R20" s="186"/>
      <c r="S20" s="75" t="s">
        <v>336</v>
      </c>
    </row>
    <row r="21" spans="1:19" ht="306.75" customHeight="1">
      <c r="A21" s="80">
        <v>45</v>
      </c>
      <c r="B21" s="11" t="s">
        <v>142</v>
      </c>
      <c r="C21" s="80" t="s">
        <v>143</v>
      </c>
      <c r="D21" s="13" t="s">
        <v>189</v>
      </c>
      <c r="E21" s="13" t="s">
        <v>190</v>
      </c>
      <c r="F21" s="13" t="s">
        <v>144</v>
      </c>
      <c r="G21" s="13" t="s">
        <v>145</v>
      </c>
      <c r="H21" s="15">
        <v>1</v>
      </c>
      <c r="I21" s="4">
        <v>42019</v>
      </c>
      <c r="J21" s="4">
        <v>42368</v>
      </c>
      <c r="K21" s="5">
        <f>(J21-I21)/7</f>
        <v>49.857142857142854</v>
      </c>
      <c r="L21" s="5">
        <v>1</v>
      </c>
      <c r="M21" s="6">
        <v>1</v>
      </c>
      <c r="N21" s="12" t="s">
        <v>17</v>
      </c>
      <c r="O21" s="76" t="s">
        <v>21</v>
      </c>
      <c r="P21" s="76" t="s">
        <v>21</v>
      </c>
      <c r="Q21" s="77" t="s">
        <v>176</v>
      </c>
      <c r="R21" s="65" t="s">
        <v>331</v>
      </c>
      <c r="S21" s="67" t="s">
        <v>335</v>
      </c>
    </row>
    <row r="22" spans="1:19" ht="14.25">
      <c r="A22" s="17"/>
      <c r="B22" s="16"/>
      <c r="C22" s="8"/>
      <c r="D22" s="8"/>
      <c r="E22" s="8"/>
      <c r="F22" s="8"/>
      <c r="G22" s="8"/>
      <c r="H22" s="8"/>
      <c r="I22" s="17"/>
      <c r="J22" s="17"/>
      <c r="K22" s="8"/>
      <c r="L22" s="8"/>
      <c r="M22" s="20">
        <f>AVERAGE(M7:M21)</f>
        <v>1</v>
      </c>
      <c r="N22" s="8"/>
      <c r="O22" s="17"/>
      <c r="P22" s="17"/>
      <c r="Q22" s="8"/>
      <c r="R22" s="44"/>
      <c r="S22" s="74"/>
    </row>
  </sheetData>
  <autoFilter ref="B3:B22"/>
  <mergeCells count="25">
    <mergeCell ref="A3:P3"/>
    <mergeCell ref="A4:P4"/>
    <mergeCell ref="A5:P5"/>
    <mergeCell ref="R11:R13"/>
    <mergeCell ref="A8:A10"/>
    <mergeCell ref="B8:B10"/>
    <mergeCell ref="C8:C10"/>
    <mergeCell ref="P8:P10"/>
    <mergeCell ref="Q8:Q10"/>
    <mergeCell ref="R8:R10"/>
    <mergeCell ref="A11:A13"/>
    <mergeCell ref="B11:B13"/>
    <mergeCell ref="C11:C13"/>
    <mergeCell ref="P11:P13"/>
    <mergeCell ref="Q11:Q13"/>
    <mergeCell ref="A17:A20"/>
    <mergeCell ref="C17:C20"/>
    <mergeCell ref="P17:P20"/>
    <mergeCell ref="R17:R20"/>
    <mergeCell ref="A14:A16"/>
    <mergeCell ref="B14:B16"/>
    <mergeCell ref="C14:C16"/>
    <mergeCell ref="P14:P16"/>
    <mergeCell ref="Q14:Q16"/>
    <mergeCell ref="R14:R16"/>
  </mergeCells>
  <conditionalFormatting sqref="O7:P16 P21 O17:O21">
    <cfRule type="cellIs" dxfId="2" priority="22" operator="equal">
      <formula>"EN TERMINO"</formula>
    </cfRule>
    <cfRule type="cellIs" dxfId="1" priority="23" operator="equal">
      <formula>"CUMPLIDA"</formula>
    </cfRule>
    <cfRule type="cellIs" dxfId="0" priority="24" operator="equal">
      <formula>"VENCIDA"</formula>
    </cfRule>
  </conditionalFormatting>
  <pageMargins left="0.31496062992125984" right="0.31496062992125984" top="0.74803149606299213" bottom="0.35433070866141736" header="0.31496062992125984" footer="0.31496062992125984"/>
  <pageSetup paperSize="7" scale="6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outlinePr summaryBelow="0" summaryRight="0"/>
  </sheetPr>
  <dimension ref="A1:G520"/>
  <sheetViews>
    <sheetView tabSelected="1" zoomScale="71" zoomScaleNormal="71" workbookViewId="0">
      <selection activeCell="C9" sqref="C9"/>
    </sheetView>
  </sheetViews>
  <sheetFormatPr baseColWidth="10" defaultColWidth="51" defaultRowHeight="16.5"/>
  <cols>
    <col min="1" max="1" width="23" style="127" customWidth="1"/>
    <col min="2" max="2" width="18.7109375" style="82" customWidth="1"/>
    <col min="3" max="3" width="88.5703125" style="128" customWidth="1"/>
    <col min="4" max="4" width="24.7109375" style="82" customWidth="1"/>
    <col min="5" max="5" width="76.5703125" style="128" customWidth="1"/>
    <col min="6" max="6" width="64.28515625" style="128" customWidth="1"/>
    <col min="7" max="7" width="53.85546875" style="129" customWidth="1"/>
    <col min="8" max="16384" width="51" style="129"/>
  </cols>
  <sheetData>
    <row r="1" spans="1:7" ht="27.75" customHeight="1">
      <c r="A1" s="146" t="s">
        <v>1871</v>
      </c>
      <c r="B1" s="147">
        <v>53</v>
      </c>
      <c r="C1" s="148" t="s">
        <v>1872</v>
      </c>
      <c r="D1" s="149"/>
    </row>
    <row r="2" spans="1:7" ht="27.75" customHeight="1">
      <c r="A2" s="146" t="s">
        <v>1873</v>
      </c>
      <c r="B2" s="147">
        <v>400</v>
      </c>
      <c r="C2" s="148" t="s">
        <v>1874</v>
      </c>
      <c r="D2" s="149"/>
    </row>
    <row r="3" spans="1:7" ht="27.75" customHeight="1">
      <c r="A3" s="146" t="s">
        <v>1875</v>
      </c>
      <c r="B3" s="147">
        <v>1</v>
      </c>
      <c r="C3" s="150"/>
      <c r="D3" s="151"/>
    </row>
    <row r="4" spans="1:7" ht="27.75" customHeight="1">
      <c r="A4" s="146" t="s">
        <v>1876</v>
      </c>
      <c r="B4" s="155">
        <v>12000</v>
      </c>
      <c r="C4" s="150"/>
      <c r="D4" s="151"/>
    </row>
    <row r="5" spans="1:7" ht="27.75" customHeight="1">
      <c r="A5" s="154" t="s">
        <v>1877</v>
      </c>
      <c r="B5" s="157">
        <v>43189</v>
      </c>
      <c r="C5" s="152"/>
      <c r="D5" s="152"/>
    </row>
    <row r="6" spans="1:7" ht="27.75" customHeight="1">
      <c r="A6" s="146" t="s">
        <v>1878</v>
      </c>
      <c r="B6" s="156"/>
      <c r="C6" s="153"/>
      <c r="D6" s="149"/>
    </row>
    <row r="7" spans="1:7" s="127" customFormat="1" ht="33">
      <c r="A7" s="144" t="s">
        <v>2</v>
      </c>
      <c r="B7" s="144" t="s">
        <v>346</v>
      </c>
      <c r="C7" s="145" t="s">
        <v>3</v>
      </c>
      <c r="D7" s="144" t="s">
        <v>4</v>
      </c>
      <c r="E7" s="144" t="s">
        <v>6</v>
      </c>
      <c r="F7" s="144" t="s">
        <v>7</v>
      </c>
      <c r="G7" s="144" t="s">
        <v>1879</v>
      </c>
    </row>
    <row r="8" spans="1:7" s="82" customFormat="1" ht="169.5" customHeight="1">
      <c r="A8" s="106" t="s">
        <v>369</v>
      </c>
      <c r="B8" s="106">
        <v>2012</v>
      </c>
      <c r="C8" s="102" t="s">
        <v>656</v>
      </c>
      <c r="D8" s="106" t="s">
        <v>1867</v>
      </c>
      <c r="E8" s="102" t="s">
        <v>956</v>
      </c>
      <c r="F8" s="102" t="s">
        <v>957</v>
      </c>
      <c r="G8" s="84"/>
    </row>
    <row r="9" spans="1:7" s="82" customFormat="1" ht="169.5" customHeight="1">
      <c r="A9" s="106" t="s">
        <v>370</v>
      </c>
      <c r="B9" s="106">
        <v>2012</v>
      </c>
      <c r="C9" s="102" t="s">
        <v>657</v>
      </c>
      <c r="D9" s="106" t="s">
        <v>1728</v>
      </c>
      <c r="E9" s="102" t="s">
        <v>958</v>
      </c>
      <c r="F9" s="102" t="s">
        <v>958</v>
      </c>
      <c r="G9" s="84"/>
    </row>
    <row r="10" spans="1:7" s="82" customFormat="1" ht="169.5" customHeight="1">
      <c r="A10" s="106" t="s">
        <v>378</v>
      </c>
      <c r="B10" s="106">
        <v>2013</v>
      </c>
      <c r="C10" s="102" t="s">
        <v>665</v>
      </c>
      <c r="D10" s="106" t="s">
        <v>1867</v>
      </c>
      <c r="E10" s="102" t="s">
        <v>956</v>
      </c>
      <c r="F10" s="102" t="s">
        <v>957</v>
      </c>
      <c r="G10" s="84"/>
    </row>
    <row r="11" spans="1:7" s="83" customFormat="1" ht="169.5" customHeight="1">
      <c r="A11" s="106" t="s">
        <v>376</v>
      </c>
      <c r="B11" s="106">
        <v>2013</v>
      </c>
      <c r="C11" s="102" t="s">
        <v>663</v>
      </c>
      <c r="D11" s="106" t="s">
        <v>1868</v>
      </c>
      <c r="E11" s="102" t="s">
        <v>968</v>
      </c>
      <c r="F11" s="102" t="s">
        <v>969</v>
      </c>
      <c r="G11" s="84" t="s">
        <v>1737</v>
      </c>
    </row>
    <row r="12" spans="1:7" s="82" customFormat="1" ht="169.5" customHeight="1">
      <c r="A12" s="106" t="s">
        <v>371</v>
      </c>
      <c r="B12" s="106">
        <v>2013</v>
      </c>
      <c r="C12" s="102" t="s">
        <v>658</v>
      </c>
      <c r="D12" s="106" t="s">
        <v>1867</v>
      </c>
      <c r="E12" s="102" t="s">
        <v>959</v>
      </c>
      <c r="F12" s="102" t="s">
        <v>960</v>
      </c>
      <c r="G12" s="84" t="s">
        <v>1737</v>
      </c>
    </row>
    <row r="13" spans="1:7" s="83" customFormat="1" ht="169.5" customHeight="1">
      <c r="A13" s="106" t="s">
        <v>377</v>
      </c>
      <c r="B13" s="106">
        <v>2013</v>
      </c>
      <c r="C13" s="102" t="s">
        <v>664</v>
      </c>
      <c r="D13" s="106" t="s">
        <v>1867</v>
      </c>
      <c r="E13" s="102" t="s">
        <v>970</v>
      </c>
      <c r="F13" s="102" t="s">
        <v>971</v>
      </c>
      <c r="G13" s="84" t="s">
        <v>1737</v>
      </c>
    </row>
    <row r="14" spans="1:7" s="82" customFormat="1" ht="169.5" customHeight="1">
      <c r="A14" s="106" t="s">
        <v>372</v>
      </c>
      <c r="B14" s="106">
        <v>2013</v>
      </c>
      <c r="C14" s="102" t="s">
        <v>659</v>
      </c>
      <c r="D14" s="106" t="s">
        <v>1867</v>
      </c>
      <c r="E14" s="102" t="s">
        <v>961</v>
      </c>
      <c r="F14" s="102" t="s">
        <v>961</v>
      </c>
      <c r="G14" s="84" t="s">
        <v>1737</v>
      </c>
    </row>
    <row r="15" spans="1:7" s="83" customFormat="1" ht="169.5" customHeight="1">
      <c r="A15" s="106" t="s">
        <v>373</v>
      </c>
      <c r="B15" s="106">
        <v>2013</v>
      </c>
      <c r="C15" s="102" t="s">
        <v>660</v>
      </c>
      <c r="D15" s="106" t="s">
        <v>1867</v>
      </c>
      <c r="E15" s="102" t="s">
        <v>962</v>
      </c>
      <c r="F15" s="102" t="s">
        <v>963</v>
      </c>
      <c r="G15" s="84" t="s">
        <v>1737</v>
      </c>
    </row>
    <row r="16" spans="1:7" s="82" customFormat="1" ht="169.5" customHeight="1">
      <c r="A16" s="106" t="s">
        <v>374</v>
      </c>
      <c r="B16" s="106">
        <v>2013</v>
      </c>
      <c r="C16" s="102" t="s">
        <v>661</v>
      </c>
      <c r="D16" s="106" t="s">
        <v>1867</v>
      </c>
      <c r="E16" s="102" t="s">
        <v>964</v>
      </c>
      <c r="F16" s="102" t="s">
        <v>965</v>
      </c>
      <c r="G16" s="84" t="s">
        <v>1737</v>
      </c>
    </row>
    <row r="17" spans="1:7" s="82" customFormat="1" ht="169.5" customHeight="1">
      <c r="A17" s="106" t="s">
        <v>375</v>
      </c>
      <c r="B17" s="106">
        <v>2013</v>
      </c>
      <c r="C17" s="102" t="s">
        <v>662</v>
      </c>
      <c r="D17" s="106" t="s">
        <v>1867</v>
      </c>
      <c r="E17" s="102" t="s">
        <v>966</v>
      </c>
      <c r="F17" s="102" t="s">
        <v>967</v>
      </c>
      <c r="G17" s="84"/>
    </row>
    <row r="18" spans="1:7" s="82" customFormat="1" ht="169.5" customHeight="1">
      <c r="A18" s="106" t="s">
        <v>386</v>
      </c>
      <c r="B18" s="106">
        <v>2014</v>
      </c>
      <c r="C18" s="102" t="s">
        <v>673</v>
      </c>
      <c r="D18" s="106" t="s">
        <v>1867</v>
      </c>
      <c r="E18" s="102" t="s">
        <v>985</v>
      </c>
      <c r="F18" s="102" t="s">
        <v>983</v>
      </c>
      <c r="G18" s="84" t="s">
        <v>1737</v>
      </c>
    </row>
    <row r="19" spans="1:7" s="82" customFormat="1" ht="169.5" customHeight="1">
      <c r="A19" s="106" t="s">
        <v>387</v>
      </c>
      <c r="B19" s="106">
        <v>2014</v>
      </c>
      <c r="C19" s="102" t="s">
        <v>674</v>
      </c>
      <c r="D19" s="106" t="s">
        <v>1867</v>
      </c>
      <c r="E19" s="102" t="s">
        <v>986</v>
      </c>
      <c r="F19" s="102" t="s">
        <v>987</v>
      </c>
      <c r="G19" s="84" t="s">
        <v>1737</v>
      </c>
    </row>
    <row r="20" spans="1:7" s="82" customFormat="1" ht="169.5" customHeight="1">
      <c r="A20" s="106" t="s">
        <v>388</v>
      </c>
      <c r="B20" s="106">
        <v>2014</v>
      </c>
      <c r="C20" s="102" t="s">
        <v>675</v>
      </c>
      <c r="D20" s="106" t="s">
        <v>1867</v>
      </c>
      <c r="E20" s="102" t="s">
        <v>988</v>
      </c>
      <c r="F20" s="102" t="s">
        <v>983</v>
      </c>
      <c r="G20" s="84" t="s">
        <v>1737</v>
      </c>
    </row>
    <row r="21" spans="1:7" s="82" customFormat="1" ht="169.5" customHeight="1">
      <c r="A21" s="106" t="s">
        <v>389</v>
      </c>
      <c r="B21" s="106">
        <v>2014</v>
      </c>
      <c r="C21" s="102" t="s">
        <v>676</v>
      </c>
      <c r="D21" s="106" t="s">
        <v>1867</v>
      </c>
      <c r="E21" s="102" t="s">
        <v>989</v>
      </c>
      <c r="F21" s="102" t="s">
        <v>990</v>
      </c>
      <c r="G21" s="84" t="s">
        <v>1737</v>
      </c>
    </row>
    <row r="22" spans="1:7" s="82" customFormat="1" ht="169.5" customHeight="1">
      <c r="A22" s="106" t="s">
        <v>390</v>
      </c>
      <c r="B22" s="106">
        <v>2014</v>
      </c>
      <c r="C22" s="102" t="s">
        <v>677</v>
      </c>
      <c r="D22" s="106" t="s">
        <v>1867</v>
      </c>
      <c r="E22" s="102" t="s">
        <v>989</v>
      </c>
      <c r="F22" s="102" t="s">
        <v>990</v>
      </c>
      <c r="G22" s="84" t="s">
        <v>1737</v>
      </c>
    </row>
    <row r="23" spans="1:7" s="82" customFormat="1" ht="169.5" customHeight="1">
      <c r="A23" s="106" t="s">
        <v>391</v>
      </c>
      <c r="B23" s="106">
        <v>2014</v>
      </c>
      <c r="C23" s="102" t="s">
        <v>678</v>
      </c>
      <c r="D23" s="106" t="s">
        <v>1867</v>
      </c>
      <c r="E23" s="102" t="s">
        <v>991</v>
      </c>
      <c r="F23" s="102" t="s">
        <v>992</v>
      </c>
      <c r="G23" s="84"/>
    </row>
    <row r="24" spans="1:7" s="82" customFormat="1" ht="241.5" customHeight="1">
      <c r="A24" s="106" t="s">
        <v>392</v>
      </c>
      <c r="B24" s="106">
        <v>2014</v>
      </c>
      <c r="C24" s="102" t="s">
        <v>679</v>
      </c>
      <c r="D24" s="106" t="s">
        <v>1867</v>
      </c>
      <c r="E24" s="102" t="s">
        <v>993</v>
      </c>
      <c r="F24" s="102" t="s">
        <v>994</v>
      </c>
      <c r="G24" s="84"/>
    </row>
    <row r="25" spans="1:7" s="82" customFormat="1" ht="169.5" customHeight="1">
      <c r="A25" s="106" t="s">
        <v>393</v>
      </c>
      <c r="B25" s="106">
        <v>2014</v>
      </c>
      <c r="C25" s="102" t="s">
        <v>680</v>
      </c>
      <c r="D25" s="106" t="s">
        <v>1867</v>
      </c>
      <c r="E25" s="102" t="s">
        <v>995</v>
      </c>
      <c r="F25" s="102" t="s">
        <v>996</v>
      </c>
      <c r="G25" s="84" t="s">
        <v>1737</v>
      </c>
    </row>
    <row r="26" spans="1:7" s="82" customFormat="1" ht="169.5" customHeight="1">
      <c r="A26" s="106" t="s">
        <v>394</v>
      </c>
      <c r="B26" s="106">
        <v>2014</v>
      </c>
      <c r="C26" s="102" t="s">
        <v>681</v>
      </c>
      <c r="D26" s="106" t="s">
        <v>1868</v>
      </c>
      <c r="E26" s="102" t="s">
        <v>980</v>
      </c>
      <c r="F26" s="102" t="s">
        <v>981</v>
      </c>
      <c r="G26" s="84"/>
    </row>
    <row r="27" spans="1:7" s="82" customFormat="1" ht="169.5" customHeight="1">
      <c r="A27" s="106" t="s">
        <v>395</v>
      </c>
      <c r="B27" s="106">
        <v>2014</v>
      </c>
      <c r="C27" s="102" t="s">
        <v>682</v>
      </c>
      <c r="D27" s="106" t="s">
        <v>1868</v>
      </c>
      <c r="E27" s="102" t="s">
        <v>986</v>
      </c>
      <c r="F27" s="102" t="s">
        <v>987</v>
      </c>
      <c r="G27" s="84"/>
    </row>
    <row r="28" spans="1:7" s="82" customFormat="1" ht="169.5" customHeight="1">
      <c r="A28" s="106" t="s">
        <v>396</v>
      </c>
      <c r="B28" s="106">
        <v>2014</v>
      </c>
      <c r="C28" s="102" t="s">
        <v>683</v>
      </c>
      <c r="D28" s="106" t="s">
        <v>1868</v>
      </c>
      <c r="E28" s="102" t="s">
        <v>985</v>
      </c>
      <c r="F28" s="102" t="s">
        <v>983</v>
      </c>
      <c r="G28" s="84" t="s">
        <v>1737</v>
      </c>
    </row>
    <row r="29" spans="1:7" s="82" customFormat="1" ht="169.5" customHeight="1">
      <c r="A29" s="106" t="s">
        <v>397</v>
      </c>
      <c r="B29" s="106">
        <v>2014</v>
      </c>
      <c r="C29" s="102" t="s">
        <v>684</v>
      </c>
      <c r="D29" s="106" t="s">
        <v>1867</v>
      </c>
      <c r="E29" s="102" t="s">
        <v>997</v>
      </c>
      <c r="F29" s="102" t="s">
        <v>983</v>
      </c>
      <c r="G29" s="84"/>
    </row>
    <row r="30" spans="1:7" s="83" customFormat="1" ht="169.5" customHeight="1">
      <c r="A30" s="106" t="s">
        <v>398</v>
      </c>
      <c r="B30" s="106">
        <v>2014</v>
      </c>
      <c r="C30" s="102" t="s">
        <v>685</v>
      </c>
      <c r="D30" s="106" t="s">
        <v>1868</v>
      </c>
      <c r="E30" s="102" t="s">
        <v>985</v>
      </c>
      <c r="F30" s="102" t="s">
        <v>983</v>
      </c>
      <c r="G30" s="84" t="s">
        <v>1737</v>
      </c>
    </row>
    <row r="31" spans="1:7" s="82" customFormat="1" ht="169.5" customHeight="1">
      <c r="A31" s="106" t="s">
        <v>399</v>
      </c>
      <c r="B31" s="106">
        <v>2014</v>
      </c>
      <c r="C31" s="102" t="s">
        <v>686</v>
      </c>
      <c r="D31" s="106" t="s">
        <v>1867</v>
      </c>
      <c r="E31" s="102" t="s">
        <v>998</v>
      </c>
      <c r="F31" s="102" t="s">
        <v>999</v>
      </c>
      <c r="G31" s="84" t="s">
        <v>1737</v>
      </c>
    </row>
    <row r="32" spans="1:7" s="82" customFormat="1" ht="169.5" customHeight="1">
      <c r="A32" s="106" t="s">
        <v>400</v>
      </c>
      <c r="B32" s="106">
        <v>2014</v>
      </c>
      <c r="C32" s="102" t="s">
        <v>687</v>
      </c>
      <c r="D32" s="106" t="s">
        <v>1867</v>
      </c>
      <c r="E32" s="102" t="s">
        <v>1000</v>
      </c>
      <c r="F32" s="102" t="s">
        <v>1001</v>
      </c>
      <c r="G32" s="84" t="s">
        <v>1737</v>
      </c>
    </row>
    <row r="33" spans="1:7" s="82" customFormat="1" ht="169.5" customHeight="1">
      <c r="A33" s="106" t="s">
        <v>401</v>
      </c>
      <c r="B33" s="106">
        <v>2014</v>
      </c>
      <c r="C33" s="102" t="s">
        <v>688</v>
      </c>
      <c r="D33" s="106" t="s">
        <v>1867</v>
      </c>
      <c r="E33" s="102" t="s">
        <v>1002</v>
      </c>
      <c r="F33" s="102" t="s">
        <v>1003</v>
      </c>
      <c r="G33" s="84" t="s">
        <v>1737</v>
      </c>
    </row>
    <row r="34" spans="1:7" s="82" customFormat="1" ht="169.5" customHeight="1">
      <c r="A34" s="106" t="s">
        <v>402</v>
      </c>
      <c r="B34" s="106">
        <v>2014</v>
      </c>
      <c r="C34" s="102" t="s">
        <v>689</v>
      </c>
      <c r="D34" s="106" t="s">
        <v>1867</v>
      </c>
      <c r="E34" s="102" t="s">
        <v>1004</v>
      </c>
      <c r="F34" s="102" t="s">
        <v>1005</v>
      </c>
      <c r="G34" s="84" t="s">
        <v>1737</v>
      </c>
    </row>
    <row r="35" spans="1:7" s="83" customFormat="1" ht="169.5" customHeight="1">
      <c r="A35" s="106" t="s">
        <v>403</v>
      </c>
      <c r="B35" s="106">
        <v>2014</v>
      </c>
      <c r="C35" s="102" t="s">
        <v>690</v>
      </c>
      <c r="D35" s="106" t="s">
        <v>1867</v>
      </c>
      <c r="E35" s="102" t="s">
        <v>1006</v>
      </c>
      <c r="F35" s="102" t="s">
        <v>1007</v>
      </c>
      <c r="G35" s="84" t="s">
        <v>1737</v>
      </c>
    </row>
    <row r="36" spans="1:7" s="83" customFormat="1" ht="169.5" customHeight="1">
      <c r="A36" s="106" t="s">
        <v>404</v>
      </c>
      <c r="B36" s="106">
        <v>2014</v>
      </c>
      <c r="C36" s="102" t="s">
        <v>691</v>
      </c>
      <c r="D36" s="106" t="s">
        <v>1868</v>
      </c>
      <c r="E36" s="102" t="s">
        <v>1008</v>
      </c>
      <c r="F36" s="102" t="s">
        <v>1009</v>
      </c>
      <c r="G36" s="84" t="s">
        <v>1737</v>
      </c>
    </row>
    <row r="37" spans="1:7" s="83" customFormat="1" ht="169.5" customHeight="1">
      <c r="A37" s="106" t="s">
        <v>379</v>
      </c>
      <c r="B37" s="106">
        <v>2014</v>
      </c>
      <c r="C37" s="102" t="s">
        <v>666</v>
      </c>
      <c r="D37" s="106" t="s">
        <v>1867</v>
      </c>
      <c r="E37" s="102" t="s">
        <v>972</v>
      </c>
      <c r="F37" s="102" t="s">
        <v>973</v>
      </c>
      <c r="G37" s="84" t="s">
        <v>1737</v>
      </c>
    </row>
    <row r="38" spans="1:7" s="83" customFormat="1" ht="169.5" customHeight="1">
      <c r="A38" s="106" t="s">
        <v>405</v>
      </c>
      <c r="B38" s="106">
        <v>2014</v>
      </c>
      <c r="C38" s="102" t="s">
        <v>692</v>
      </c>
      <c r="D38" s="106" t="s">
        <v>1867</v>
      </c>
      <c r="E38" s="102" t="s">
        <v>1010</v>
      </c>
      <c r="F38" s="102" t="s">
        <v>1011</v>
      </c>
      <c r="G38" s="84" t="s">
        <v>1737</v>
      </c>
    </row>
    <row r="39" spans="1:7" s="83" customFormat="1" ht="169.5" customHeight="1">
      <c r="A39" s="106" t="s">
        <v>406</v>
      </c>
      <c r="B39" s="106">
        <v>2014</v>
      </c>
      <c r="C39" s="102" t="s">
        <v>693</v>
      </c>
      <c r="D39" s="105" t="s">
        <v>1870</v>
      </c>
      <c r="E39" s="102" t="s">
        <v>1012</v>
      </c>
      <c r="F39" s="102" t="s">
        <v>1013</v>
      </c>
      <c r="G39" s="84" t="s">
        <v>1737</v>
      </c>
    </row>
    <row r="40" spans="1:7" s="82" customFormat="1" ht="169.5" customHeight="1">
      <c r="A40" s="106" t="s">
        <v>407</v>
      </c>
      <c r="B40" s="106">
        <v>2014</v>
      </c>
      <c r="C40" s="102" t="s">
        <v>694</v>
      </c>
      <c r="D40" s="106" t="s">
        <v>1867</v>
      </c>
      <c r="E40" s="102" t="s">
        <v>1014</v>
      </c>
      <c r="F40" s="102" t="s">
        <v>1015</v>
      </c>
      <c r="G40" s="84" t="s">
        <v>1737</v>
      </c>
    </row>
    <row r="41" spans="1:7" s="82" customFormat="1" ht="169.5" customHeight="1">
      <c r="A41" s="106" t="s">
        <v>408</v>
      </c>
      <c r="B41" s="106">
        <v>2014</v>
      </c>
      <c r="C41" s="102" t="s">
        <v>695</v>
      </c>
      <c r="D41" s="106" t="s">
        <v>1867</v>
      </c>
      <c r="E41" s="102" t="s">
        <v>1016</v>
      </c>
      <c r="F41" s="102" t="s">
        <v>1017</v>
      </c>
      <c r="G41" s="84" t="s">
        <v>1737</v>
      </c>
    </row>
    <row r="42" spans="1:7" s="82" customFormat="1" ht="169.5" customHeight="1">
      <c r="A42" s="106" t="s">
        <v>409</v>
      </c>
      <c r="B42" s="106">
        <v>2014</v>
      </c>
      <c r="C42" s="102" t="s">
        <v>696</v>
      </c>
      <c r="D42" s="105" t="s">
        <v>1870</v>
      </c>
      <c r="E42" s="102" t="s">
        <v>1018</v>
      </c>
      <c r="F42" s="102" t="s">
        <v>1019</v>
      </c>
      <c r="G42" s="84" t="s">
        <v>1737</v>
      </c>
    </row>
    <row r="43" spans="1:7" s="82" customFormat="1" ht="169.5" customHeight="1">
      <c r="A43" s="106" t="s">
        <v>380</v>
      </c>
      <c r="B43" s="106">
        <v>2014</v>
      </c>
      <c r="C43" s="102" t="s">
        <v>667</v>
      </c>
      <c r="D43" s="106" t="s">
        <v>1867</v>
      </c>
      <c r="E43" s="102" t="s">
        <v>974</v>
      </c>
      <c r="F43" s="102" t="s">
        <v>975</v>
      </c>
      <c r="G43" s="84" t="s">
        <v>1737</v>
      </c>
    </row>
    <row r="44" spans="1:7" s="83" customFormat="1" ht="169.5" customHeight="1">
      <c r="A44" s="106" t="s">
        <v>410</v>
      </c>
      <c r="B44" s="106">
        <v>2014</v>
      </c>
      <c r="C44" s="102" t="s">
        <v>697</v>
      </c>
      <c r="D44" s="106" t="s">
        <v>1867</v>
      </c>
      <c r="E44" s="102" t="s">
        <v>1020</v>
      </c>
      <c r="F44" s="102" t="s">
        <v>1021</v>
      </c>
      <c r="G44" s="84" t="s">
        <v>1737</v>
      </c>
    </row>
    <row r="45" spans="1:7" s="83" customFormat="1" ht="169.5" customHeight="1">
      <c r="A45" s="106" t="s">
        <v>411</v>
      </c>
      <c r="B45" s="106">
        <v>2014</v>
      </c>
      <c r="C45" s="102" t="s">
        <v>698</v>
      </c>
      <c r="D45" s="106" t="s">
        <v>1867</v>
      </c>
      <c r="E45" s="102" t="s">
        <v>1022</v>
      </c>
      <c r="F45" s="102" t="s">
        <v>1023</v>
      </c>
      <c r="G45" s="84"/>
    </row>
    <row r="46" spans="1:7" s="82" customFormat="1" ht="169.5" customHeight="1">
      <c r="A46" s="106" t="s">
        <v>412</v>
      </c>
      <c r="B46" s="106">
        <v>2014</v>
      </c>
      <c r="C46" s="102" t="s">
        <v>699</v>
      </c>
      <c r="D46" s="106" t="s">
        <v>1867</v>
      </c>
      <c r="E46" s="102" t="s">
        <v>1024</v>
      </c>
      <c r="F46" s="102" t="s">
        <v>1025</v>
      </c>
      <c r="G46" s="84" t="s">
        <v>1737</v>
      </c>
    </row>
    <row r="47" spans="1:7" s="82" customFormat="1" ht="169.5" customHeight="1">
      <c r="A47" s="106" t="s">
        <v>413</v>
      </c>
      <c r="B47" s="106">
        <v>2014</v>
      </c>
      <c r="C47" s="102" t="s">
        <v>700</v>
      </c>
      <c r="D47" s="106" t="s">
        <v>1867</v>
      </c>
      <c r="E47" s="102" t="s">
        <v>1026</v>
      </c>
      <c r="F47" s="102" t="s">
        <v>1027</v>
      </c>
      <c r="G47" s="84" t="s">
        <v>1737</v>
      </c>
    </row>
    <row r="48" spans="1:7" s="83" customFormat="1" ht="169.5" customHeight="1">
      <c r="A48" s="106" t="s">
        <v>414</v>
      </c>
      <c r="B48" s="106">
        <v>2014</v>
      </c>
      <c r="C48" s="102" t="s">
        <v>701</v>
      </c>
      <c r="D48" s="106" t="s">
        <v>1867</v>
      </c>
      <c r="E48" s="102" t="s">
        <v>1028</v>
      </c>
      <c r="F48" s="102" t="s">
        <v>1029</v>
      </c>
      <c r="G48" s="84" t="s">
        <v>1737</v>
      </c>
    </row>
    <row r="49" spans="1:7" s="83" customFormat="1" ht="169.5" customHeight="1">
      <c r="A49" s="106" t="s">
        <v>415</v>
      </c>
      <c r="B49" s="106">
        <v>2014</v>
      </c>
      <c r="C49" s="102" t="s">
        <v>702</v>
      </c>
      <c r="D49" s="106" t="s">
        <v>1867</v>
      </c>
      <c r="E49" s="102" t="s">
        <v>1030</v>
      </c>
      <c r="F49" s="102" t="s">
        <v>1031</v>
      </c>
      <c r="G49" s="84" t="s">
        <v>1866</v>
      </c>
    </row>
    <row r="50" spans="1:7" s="82" customFormat="1" ht="169.5" customHeight="1">
      <c r="A50" s="106" t="s">
        <v>416</v>
      </c>
      <c r="B50" s="106">
        <v>2014</v>
      </c>
      <c r="C50" s="102" t="s">
        <v>703</v>
      </c>
      <c r="D50" s="106" t="s">
        <v>1868</v>
      </c>
      <c r="E50" s="102" t="s">
        <v>1032</v>
      </c>
      <c r="F50" s="102" t="s">
        <v>1033</v>
      </c>
      <c r="G50" s="84"/>
    </row>
    <row r="51" spans="1:7" s="83" customFormat="1" ht="169.5" customHeight="1">
      <c r="A51" s="106" t="s">
        <v>417</v>
      </c>
      <c r="B51" s="106">
        <v>2014</v>
      </c>
      <c r="C51" s="102" t="s">
        <v>704</v>
      </c>
      <c r="D51" s="106" t="s">
        <v>1867</v>
      </c>
      <c r="E51" s="102" t="s">
        <v>1026</v>
      </c>
      <c r="F51" s="102" t="s">
        <v>1034</v>
      </c>
      <c r="G51" s="84"/>
    </row>
    <row r="52" spans="1:7" s="82" customFormat="1" ht="169.5" customHeight="1">
      <c r="A52" s="106" t="s">
        <v>381</v>
      </c>
      <c r="B52" s="106">
        <v>2014</v>
      </c>
      <c r="C52" s="102" t="s">
        <v>668</v>
      </c>
      <c r="D52" s="106" t="s">
        <v>1867</v>
      </c>
      <c r="E52" s="102" t="s">
        <v>976</v>
      </c>
      <c r="F52" s="102" t="s">
        <v>977</v>
      </c>
      <c r="G52" s="84" t="s">
        <v>1737</v>
      </c>
    </row>
    <row r="53" spans="1:7" s="82" customFormat="1" ht="169.5" customHeight="1">
      <c r="A53" s="106" t="s">
        <v>418</v>
      </c>
      <c r="B53" s="106">
        <v>2014</v>
      </c>
      <c r="C53" s="102" t="s">
        <v>705</v>
      </c>
      <c r="D53" s="106" t="s">
        <v>1867</v>
      </c>
      <c r="E53" s="102" t="s">
        <v>1026</v>
      </c>
      <c r="F53" s="102" t="s">
        <v>1035</v>
      </c>
      <c r="G53" s="84"/>
    </row>
    <row r="54" spans="1:7" s="82" customFormat="1" ht="281.25" customHeight="1">
      <c r="A54" s="106" t="s">
        <v>419</v>
      </c>
      <c r="B54" s="106">
        <v>2014</v>
      </c>
      <c r="C54" s="102" t="s">
        <v>706</v>
      </c>
      <c r="D54" s="106" t="s">
        <v>1867</v>
      </c>
      <c r="E54" s="102" t="s">
        <v>1036</v>
      </c>
      <c r="F54" s="102" t="s">
        <v>1037</v>
      </c>
      <c r="G54" s="101"/>
    </row>
    <row r="55" spans="1:7" s="82" customFormat="1" ht="169.5" customHeight="1">
      <c r="A55" s="106" t="s">
        <v>420</v>
      </c>
      <c r="B55" s="106">
        <v>2014</v>
      </c>
      <c r="C55" s="102" t="s">
        <v>707</v>
      </c>
      <c r="D55" s="106" t="s">
        <v>1867</v>
      </c>
      <c r="E55" s="102" t="s">
        <v>1026</v>
      </c>
      <c r="F55" s="102" t="s">
        <v>1038</v>
      </c>
      <c r="G55" s="84" t="s">
        <v>1737</v>
      </c>
    </row>
    <row r="56" spans="1:7" s="83" customFormat="1" ht="169.5" customHeight="1">
      <c r="A56" s="106" t="s">
        <v>421</v>
      </c>
      <c r="B56" s="106">
        <v>2014</v>
      </c>
      <c r="C56" s="102" t="s">
        <v>708</v>
      </c>
      <c r="D56" s="106" t="s">
        <v>1867</v>
      </c>
      <c r="E56" s="102" t="s">
        <v>1026</v>
      </c>
      <c r="F56" s="102" t="s">
        <v>1038</v>
      </c>
      <c r="G56" s="84"/>
    </row>
    <row r="57" spans="1:7" s="83" customFormat="1" ht="174" customHeight="1">
      <c r="A57" s="106" t="s">
        <v>422</v>
      </c>
      <c r="B57" s="106">
        <v>2014</v>
      </c>
      <c r="C57" s="102" t="s">
        <v>709</v>
      </c>
      <c r="D57" s="106" t="s">
        <v>1867</v>
      </c>
      <c r="E57" s="102" t="s">
        <v>1039</v>
      </c>
      <c r="F57" s="102" t="s">
        <v>1040</v>
      </c>
      <c r="G57" s="84" t="s">
        <v>1737</v>
      </c>
    </row>
    <row r="58" spans="1:7" s="82" customFormat="1" ht="409.5" customHeight="1">
      <c r="A58" s="106" t="s">
        <v>423</v>
      </c>
      <c r="B58" s="106">
        <v>2014</v>
      </c>
      <c r="C58" s="102" t="s">
        <v>710</v>
      </c>
      <c r="D58" s="106" t="s">
        <v>1728</v>
      </c>
      <c r="E58" s="102" t="s">
        <v>1041</v>
      </c>
      <c r="F58" s="102" t="s">
        <v>1042</v>
      </c>
      <c r="G58" s="84" t="s">
        <v>1737</v>
      </c>
    </row>
    <row r="59" spans="1:7" s="82" customFormat="1" ht="169.5" customHeight="1">
      <c r="A59" s="106" t="s">
        <v>424</v>
      </c>
      <c r="B59" s="106">
        <v>2014</v>
      </c>
      <c r="C59" s="102" t="s">
        <v>711</v>
      </c>
      <c r="D59" s="106" t="s">
        <v>1867</v>
      </c>
      <c r="E59" s="102" t="s">
        <v>1043</v>
      </c>
      <c r="F59" s="102" t="s">
        <v>1044</v>
      </c>
      <c r="G59" s="84"/>
    </row>
    <row r="60" spans="1:7" s="82" customFormat="1" ht="169.5" customHeight="1">
      <c r="A60" s="106" t="s">
        <v>425</v>
      </c>
      <c r="B60" s="106">
        <v>2014</v>
      </c>
      <c r="C60" s="102" t="s">
        <v>712</v>
      </c>
      <c r="D60" s="106" t="s">
        <v>1867</v>
      </c>
      <c r="E60" s="102" t="s">
        <v>1045</v>
      </c>
      <c r="F60" s="102" t="s">
        <v>1046</v>
      </c>
      <c r="G60" s="84" t="s">
        <v>1737</v>
      </c>
    </row>
    <row r="61" spans="1:7" s="82" customFormat="1" ht="169.5" customHeight="1">
      <c r="A61" s="106" t="s">
        <v>426</v>
      </c>
      <c r="B61" s="106">
        <v>2014</v>
      </c>
      <c r="C61" s="102" t="s">
        <v>713</v>
      </c>
      <c r="D61" s="106" t="s">
        <v>1867</v>
      </c>
      <c r="E61" s="102" t="s">
        <v>1045</v>
      </c>
      <c r="F61" s="102" t="s">
        <v>1046</v>
      </c>
      <c r="G61" s="84" t="s">
        <v>1737</v>
      </c>
    </row>
    <row r="62" spans="1:7" s="82" customFormat="1" ht="169.5" customHeight="1">
      <c r="A62" s="106" t="s">
        <v>427</v>
      </c>
      <c r="B62" s="106">
        <v>2014</v>
      </c>
      <c r="C62" s="102" t="s">
        <v>714</v>
      </c>
      <c r="D62" s="106" t="s">
        <v>1867</v>
      </c>
      <c r="E62" s="102" t="s">
        <v>1039</v>
      </c>
      <c r="F62" s="102" t="s">
        <v>1040</v>
      </c>
      <c r="G62" s="84" t="s">
        <v>1737</v>
      </c>
    </row>
    <row r="63" spans="1:7" s="82" customFormat="1" ht="169.5" customHeight="1">
      <c r="A63" s="106" t="s">
        <v>382</v>
      </c>
      <c r="B63" s="106">
        <v>2014</v>
      </c>
      <c r="C63" s="102" t="s">
        <v>669</v>
      </c>
      <c r="D63" s="106" t="s">
        <v>1867</v>
      </c>
      <c r="E63" s="102" t="s">
        <v>978</v>
      </c>
      <c r="F63" s="102" t="s">
        <v>979</v>
      </c>
      <c r="G63" s="84" t="s">
        <v>1737</v>
      </c>
    </row>
    <row r="64" spans="1:7" s="82" customFormat="1" ht="169.5" customHeight="1">
      <c r="A64" s="106" t="s">
        <v>428</v>
      </c>
      <c r="B64" s="106">
        <v>2014</v>
      </c>
      <c r="C64" s="102" t="s">
        <v>715</v>
      </c>
      <c r="D64" s="106" t="s">
        <v>1867</v>
      </c>
      <c r="E64" s="102" t="s">
        <v>1039</v>
      </c>
      <c r="F64" s="102" t="s">
        <v>1040</v>
      </c>
      <c r="G64" s="84" t="s">
        <v>1737</v>
      </c>
    </row>
    <row r="65" spans="1:7" s="82" customFormat="1" ht="169.5" customHeight="1">
      <c r="A65" s="106" t="s">
        <v>429</v>
      </c>
      <c r="B65" s="106">
        <v>2014</v>
      </c>
      <c r="C65" s="102" t="s">
        <v>716</v>
      </c>
      <c r="D65" s="106" t="s">
        <v>1867</v>
      </c>
      <c r="E65" s="102" t="s">
        <v>1039</v>
      </c>
      <c r="F65" s="102" t="s">
        <v>1040</v>
      </c>
      <c r="G65" s="84" t="s">
        <v>1737</v>
      </c>
    </row>
    <row r="66" spans="1:7" s="82" customFormat="1" ht="169.5" customHeight="1">
      <c r="A66" s="106" t="s">
        <v>430</v>
      </c>
      <c r="B66" s="106">
        <v>2014</v>
      </c>
      <c r="C66" s="102" t="s">
        <v>717</v>
      </c>
      <c r="D66" s="106" t="s">
        <v>1867</v>
      </c>
      <c r="E66" s="102" t="s">
        <v>1047</v>
      </c>
      <c r="F66" s="102" t="s">
        <v>1048</v>
      </c>
      <c r="G66" s="84" t="s">
        <v>1737</v>
      </c>
    </row>
    <row r="67" spans="1:7" s="82" customFormat="1" ht="169.5" customHeight="1">
      <c r="A67" s="106" t="s">
        <v>431</v>
      </c>
      <c r="B67" s="106">
        <v>2014</v>
      </c>
      <c r="C67" s="102" t="s">
        <v>718</v>
      </c>
      <c r="D67" s="106" t="s">
        <v>1868</v>
      </c>
      <c r="E67" s="102" t="s">
        <v>1047</v>
      </c>
      <c r="F67" s="102" t="s">
        <v>1048</v>
      </c>
      <c r="G67" s="84" t="s">
        <v>1737</v>
      </c>
    </row>
    <row r="68" spans="1:7" s="82" customFormat="1" ht="169.5" customHeight="1">
      <c r="A68" s="106" t="s">
        <v>432</v>
      </c>
      <c r="B68" s="106">
        <v>2014</v>
      </c>
      <c r="C68" s="102" t="s">
        <v>719</v>
      </c>
      <c r="D68" s="106" t="s">
        <v>1867</v>
      </c>
      <c r="E68" s="102" t="s">
        <v>1049</v>
      </c>
      <c r="F68" s="102" t="s">
        <v>1050</v>
      </c>
      <c r="G68" s="84" t="s">
        <v>1737</v>
      </c>
    </row>
    <row r="69" spans="1:7" s="83" customFormat="1" ht="169.5" customHeight="1">
      <c r="A69" s="106" t="s">
        <v>433</v>
      </c>
      <c r="B69" s="106">
        <v>2014</v>
      </c>
      <c r="C69" s="102" t="s">
        <v>720</v>
      </c>
      <c r="D69" s="106" t="s">
        <v>1867</v>
      </c>
      <c r="E69" s="102" t="s">
        <v>1026</v>
      </c>
      <c r="F69" s="102" t="s">
        <v>1051</v>
      </c>
      <c r="G69" s="84"/>
    </row>
    <row r="70" spans="1:7" s="83" customFormat="1" ht="169.5" customHeight="1">
      <c r="A70" s="106" t="s">
        <v>434</v>
      </c>
      <c r="B70" s="106">
        <v>2014</v>
      </c>
      <c r="C70" s="102" t="s">
        <v>721</v>
      </c>
      <c r="D70" s="106" t="s">
        <v>1867</v>
      </c>
      <c r="E70" s="102" t="s">
        <v>1052</v>
      </c>
      <c r="F70" s="102" t="s">
        <v>1053</v>
      </c>
      <c r="G70" s="84" t="s">
        <v>1737</v>
      </c>
    </row>
    <row r="71" spans="1:7" s="83" customFormat="1" ht="169.5" customHeight="1">
      <c r="A71" s="106" t="s">
        <v>383</v>
      </c>
      <c r="B71" s="106">
        <v>2014</v>
      </c>
      <c r="C71" s="102" t="s">
        <v>670</v>
      </c>
      <c r="D71" s="106" t="s">
        <v>1867</v>
      </c>
      <c r="E71" s="102" t="s">
        <v>980</v>
      </c>
      <c r="F71" s="102" t="s">
        <v>981</v>
      </c>
      <c r="G71" s="84" t="s">
        <v>1737</v>
      </c>
    </row>
    <row r="72" spans="1:7" s="82" customFormat="1" ht="169.5" customHeight="1">
      <c r="A72" s="106" t="s">
        <v>384</v>
      </c>
      <c r="B72" s="106">
        <v>2014</v>
      </c>
      <c r="C72" s="102" t="s">
        <v>671</v>
      </c>
      <c r="D72" s="106" t="s">
        <v>1867</v>
      </c>
      <c r="E72" s="102" t="s">
        <v>982</v>
      </c>
      <c r="F72" s="102" t="s">
        <v>983</v>
      </c>
      <c r="G72" s="84" t="s">
        <v>1737</v>
      </c>
    </row>
    <row r="73" spans="1:7" s="82" customFormat="1" ht="169.5" customHeight="1">
      <c r="A73" s="106" t="s">
        <v>385</v>
      </c>
      <c r="B73" s="106">
        <v>2014</v>
      </c>
      <c r="C73" s="102" t="s">
        <v>672</v>
      </c>
      <c r="D73" s="106" t="s">
        <v>1867</v>
      </c>
      <c r="E73" s="102" t="s">
        <v>972</v>
      </c>
      <c r="F73" s="102" t="s">
        <v>984</v>
      </c>
      <c r="G73" s="84" t="s">
        <v>1737</v>
      </c>
    </row>
    <row r="74" spans="1:7" s="82" customFormat="1" ht="169.5" customHeight="1">
      <c r="A74" s="106" t="s">
        <v>444</v>
      </c>
      <c r="B74" s="105">
        <v>2015</v>
      </c>
      <c r="C74" s="102" t="s">
        <v>731</v>
      </c>
      <c r="D74" s="106" t="s">
        <v>1867</v>
      </c>
      <c r="E74" s="102" t="s">
        <v>1067</v>
      </c>
      <c r="F74" s="102" t="s">
        <v>1068</v>
      </c>
      <c r="G74" s="84" t="s">
        <v>1737</v>
      </c>
    </row>
    <row r="75" spans="1:7" s="82" customFormat="1" ht="169.5" customHeight="1">
      <c r="A75" s="106" t="s">
        <v>444</v>
      </c>
      <c r="B75" s="105">
        <v>2015</v>
      </c>
      <c r="C75" s="102" t="s">
        <v>803</v>
      </c>
      <c r="D75" s="106" t="s">
        <v>1728</v>
      </c>
      <c r="E75" s="102" t="s">
        <v>1179</v>
      </c>
      <c r="F75" s="102" t="s">
        <v>1180</v>
      </c>
      <c r="G75" s="105"/>
    </row>
    <row r="76" spans="1:7" s="82" customFormat="1" ht="169.5" customHeight="1">
      <c r="A76" s="106" t="s">
        <v>445</v>
      </c>
      <c r="B76" s="105">
        <v>2015</v>
      </c>
      <c r="C76" s="102" t="s">
        <v>732</v>
      </c>
      <c r="D76" s="106" t="s">
        <v>1868</v>
      </c>
      <c r="E76" s="102" t="s">
        <v>1069</v>
      </c>
      <c r="F76" s="102" t="s">
        <v>1070</v>
      </c>
      <c r="G76" s="84"/>
    </row>
    <row r="77" spans="1:7" s="82" customFormat="1" ht="169.5" customHeight="1">
      <c r="A77" s="106" t="s">
        <v>445</v>
      </c>
      <c r="B77" s="105">
        <v>2015</v>
      </c>
      <c r="C77" s="102" t="s">
        <v>804</v>
      </c>
      <c r="D77" s="106" t="s">
        <v>1728</v>
      </c>
      <c r="E77" s="102" t="s">
        <v>1179</v>
      </c>
      <c r="F77" s="102" t="s">
        <v>1180</v>
      </c>
      <c r="G77" s="105"/>
    </row>
    <row r="78" spans="1:7" s="82" customFormat="1" ht="169.5" customHeight="1">
      <c r="A78" s="106" t="s">
        <v>435</v>
      </c>
      <c r="B78" s="105">
        <v>2015</v>
      </c>
      <c r="C78" s="102" t="s">
        <v>722</v>
      </c>
      <c r="D78" s="106" t="s">
        <v>1867</v>
      </c>
      <c r="E78" s="102" t="s">
        <v>1018</v>
      </c>
      <c r="F78" s="102" t="s">
        <v>1019</v>
      </c>
      <c r="G78" s="84" t="s">
        <v>1737</v>
      </c>
    </row>
    <row r="79" spans="1:7" s="82" customFormat="1" ht="169.5" customHeight="1">
      <c r="A79" s="106" t="s">
        <v>435</v>
      </c>
      <c r="B79" s="105">
        <v>2015</v>
      </c>
      <c r="C79" s="102" t="s">
        <v>794</v>
      </c>
      <c r="D79" s="106" t="s">
        <v>1728</v>
      </c>
      <c r="E79" s="102" t="s">
        <v>1161</v>
      </c>
      <c r="F79" s="102" t="s">
        <v>1162</v>
      </c>
      <c r="G79" s="105"/>
    </row>
    <row r="80" spans="1:7" s="82" customFormat="1" ht="169.5" customHeight="1">
      <c r="A80" s="106" t="s">
        <v>446</v>
      </c>
      <c r="B80" s="105">
        <v>2015</v>
      </c>
      <c r="C80" s="102" t="s">
        <v>733</v>
      </c>
      <c r="D80" s="106" t="s">
        <v>1867</v>
      </c>
      <c r="E80" s="102" t="s">
        <v>1071</v>
      </c>
      <c r="F80" s="102" t="s">
        <v>1072</v>
      </c>
      <c r="G80" s="84" t="s">
        <v>1866</v>
      </c>
    </row>
    <row r="81" spans="1:7" s="82" customFormat="1" ht="169.5" customHeight="1">
      <c r="A81" s="106" t="s">
        <v>446</v>
      </c>
      <c r="B81" s="105">
        <v>2015</v>
      </c>
      <c r="C81" s="102" t="s">
        <v>805</v>
      </c>
      <c r="D81" s="106" t="s">
        <v>1728</v>
      </c>
      <c r="E81" s="102" t="s">
        <v>1179</v>
      </c>
      <c r="F81" s="102" t="s">
        <v>1180</v>
      </c>
      <c r="G81" s="105"/>
    </row>
    <row r="82" spans="1:7" s="82" customFormat="1" ht="169.5" customHeight="1">
      <c r="A82" s="106" t="s">
        <v>447</v>
      </c>
      <c r="B82" s="105">
        <v>2015</v>
      </c>
      <c r="C82" s="102" t="s">
        <v>734</v>
      </c>
      <c r="D82" s="106" t="s">
        <v>1868</v>
      </c>
      <c r="E82" s="102" t="s">
        <v>1073</v>
      </c>
      <c r="F82" s="102" t="s">
        <v>1074</v>
      </c>
      <c r="G82" s="84" t="s">
        <v>1737</v>
      </c>
    </row>
    <row r="83" spans="1:7" s="82" customFormat="1" ht="169.5" customHeight="1">
      <c r="A83" s="106" t="s">
        <v>447</v>
      </c>
      <c r="B83" s="105">
        <v>2015</v>
      </c>
      <c r="C83" s="102" t="s">
        <v>806</v>
      </c>
      <c r="D83" s="106" t="s">
        <v>1728</v>
      </c>
      <c r="E83" s="102" t="s">
        <v>1179</v>
      </c>
      <c r="F83" s="102" t="s">
        <v>1180</v>
      </c>
      <c r="G83" s="105"/>
    </row>
    <row r="84" spans="1:7" s="82" customFormat="1" ht="169.5" customHeight="1">
      <c r="A84" s="106" t="s">
        <v>448</v>
      </c>
      <c r="B84" s="105">
        <v>2015</v>
      </c>
      <c r="C84" s="102" t="s">
        <v>735</v>
      </c>
      <c r="D84" s="106" t="s">
        <v>1867</v>
      </c>
      <c r="E84" s="102" t="s">
        <v>1075</v>
      </c>
      <c r="F84" s="102" t="s">
        <v>1076</v>
      </c>
      <c r="G84" s="84" t="s">
        <v>1737</v>
      </c>
    </row>
    <row r="85" spans="1:7" s="82" customFormat="1" ht="169.5" customHeight="1">
      <c r="A85" s="106" t="s">
        <v>448</v>
      </c>
      <c r="B85" s="105">
        <v>2015</v>
      </c>
      <c r="C85" s="102" t="s">
        <v>807</v>
      </c>
      <c r="D85" s="106" t="s">
        <v>1728</v>
      </c>
      <c r="E85" s="102" t="s">
        <v>1179</v>
      </c>
      <c r="F85" s="102" t="s">
        <v>1180</v>
      </c>
      <c r="G85" s="105"/>
    </row>
    <row r="86" spans="1:7" s="82" customFormat="1" ht="169.5" customHeight="1">
      <c r="A86" s="106" t="s">
        <v>449</v>
      </c>
      <c r="B86" s="105">
        <v>2015</v>
      </c>
      <c r="C86" s="102" t="s">
        <v>736</v>
      </c>
      <c r="D86" s="106" t="s">
        <v>1867</v>
      </c>
      <c r="E86" s="102" t="s">
        <v>1077</v>
      </c>
      <c r="F86" s="102" t="s">
        <v>1078</v>
      </c>
      <c r="G86" s="84"/>
    </row>
    <row r="87" spans="1:7" s="82" customFormat="1" ht="169.5" customHeight="1">
      <c r="A87" s="106" t="s">
        <v>449</v>
      </c>
      <c r="B87" s="105">
        <v>2015</v>
      </c>
      <c r="C87" s="102" t="s">
        <v>808</v>
      </c>
      <c r="D87" s="106" t="s">
        <v>1728</v>
      </c>
      <c r="E87" s="102" t="s">
        <v>1179</v>
      </c>
      <c r="F87" s="102" t="s">
        <v>1180</v>
      </c>
      <c r="G87" s="105"/>
    </row>
    <row r="88" spans="1:7" s="82" customFormat="1" ht="169.5" customHeight="1">
      <c r="A88" s="106" t="s">
        <v>450</v>
      </c>
      <c r="B88" s="105">
        <v>2015</v>
      </c>
      <c r="C88" s="102" t="s">
        <v>737</v>
      </c>
      <c r="D88" s="106" t="s">
        <v>1867</v>
      </c>
      <c r="E88" s="102" t="s">
        <v>1079</v>
      </c>
      <c r="F88" s="102" t="s">
        <v>1080</v>
      </c>
      <c r="G88" s="84"/>
    </row>
    <row r="89" spans="1:7" s="82" customFormat="1" ht="169.5" customHeight="1">
      <c r="A89" s="106" t="s">
        <v>450</v>
      </c>
      <c r="B89" s="105">
        <v>2015</v>
      </c>
      <c r="C89" s="102" t="s">
        <v>809</v>
      </c>
      <c r="D89" s="106" t="s">
        <v>1868</v>
      </c>
      <c r="E89" s="102" t="s">
        <v>1181</v>
      </c>
      <c r="F89" s="102" t="s">
        <v>1182</v>
      </c>
      <c r="G89" s="105"/>
    </row>
    <row r="90" spans="1:7" s="82" customFormat="1" ht="169.5" customHeight="1">
      <c r="A90" s="106" t="s">
        <v>451</v>
      </c>
      <c r="B90" s="105">
        <v>2015</v>
      </c>
      <c r="C90" s="102" t="s">
        <v>738</v>
      </c>
      <c r="D90" s="106" t="s">
        <v>1867</v>
      </c>
      <c r="E90" s="102" t="s">
        <v>1081</v>
      </c>
      <c r="F90" s="102" t="s">
        <v>1082</v>
      </c>
      <c r="G90" s="84" t="s">
        <v>1737</v>
      </c>
    </row>
    <row r="91" spans="1:7" s="82" customFormat="1" ht="169.5" customHeight="1">
      <c r="A91" s="106" t="s">
        <v>451</v>
      </c>
      <c r="B91" s="105">
        <v>2015</v>
      </c>
      <c r="C91" s="102" t="s">
        <v>810</v>
      </c>
      <c r="D91" s="106" t="s">
        <v>1728</v>
      </c>
      <c r="E91" s="102" t="s">
        <v>1183</v>
      </c>
      <c r="F91" s="102" t="s">
        <v>1184</v>
      </c>
      <c r="G91" s="105"/>
    </row>
    <row r="92" spans="1:7" s="82" customFormat="1" ht="169.5" customHeight="1">
      <c r="A92" s="106" t="s">
        <v>452</v>
      </c>
      <c r="B92" s="105">
        <v>2015</v>
      </c>
      <c r="C92" s="102" t="s">
        <v>739</v>
      </c>
      <c r="D92" s="106" t="s">
        <v>1868</v>
      </c>
      <c r="E92" s="102" t="s">
        <v>1083</v>
      </c>
      <c r="F92" s="102" t="s">
        <v>1084</v>
      </c>
      <c r="G92" s="84"/>
    </row>
    <row r="93" spans="1:7" s="82" customFormat="1" ht="169.5" customHeight="1">
      <c r="A93" s="106" t="s">
        <v>453</v>
      </c>
      <c r="B93" s="105">
        <v>2015</v>
      </c>
      <c r="C93" s="102" t="s">
        <v>740</v>
      </c>
      <c r="D93" s="106" t="s">
        <v>1868</v>
      </c>
      <c r="E93" s="102" t="s">
        <v>1085</v>
      </c>
      <c r="F93" s="102" t="s">
        <v>1086</v>
      </c>
      <c r="G93" s="84" t="s">
        <v>1737</v>
      </c>
    </row>
    <row r="94" spans="1:7" s="82" customFormat="1" ht="169.5" customHeight="1">
      <c r="A94" s="106" t="s">
        <v>454</v>
      </c>
      <c r="B94" s="105">
        <v>2015</v>
      </c>
      <c r="C94" s="102" t="s">
        <v>741</v>
      </c>
      <c r="D94" s="106" t="s">
        <v>1868</v>
      </c>
      <c r="E94" s="102" t="s">
        <v>1087</v>
      </c>
      <c r="F94" s="102" t="s">
        <v>1086</v>
      </c>
      <c r="G94" s="84" t="s">
        <v>1737</v>
      </c>
    </row>
    <row r="95" spans="1:7" s="82" customFormat="1" ht="169.5" customHeight="1">
      <c r="A95" s="106" t="s">
        <v>455</v>
      </c>
      <c r="B95" s="105">
        <v>2015</v>
      </c>
      <c r="C95" s="102" t="s">
        <v>742</v>
      </c>
      <c r="D95" s="106" t="s">
        <v>1867</v>
      </c>
      <c r="E95" s="102" t="s">
        <v>1088</v>
      </c>
      <c r="F95" s="102" t="s">
        <v>1089</v>
      </c>
      <c r="G95" s="84" t="s">
        <v>1737</v>
      </c>
    </row>
    <row r="96" spans="1:7" s="82" customFormat="1" ht="169.5" customHeight="1">
      <c r="A96" s="106" t="s">
        <v>436</v>
      </c>
      <c r="B96" s="105">
        <v>2015</v>
      </c>
      <c r="C96" s="102" t="s">
        <v>723</v>
      </c>
      <c r="D96" s="106" t="s">
        <v>1867</v>
      </c>
      <c r="E96" s="102" t="s">
        <v>1054</v>
      </c>
      <c r="F96" s="102" t="s">
        <v>1013</v>
      </c>
      <c r="G96" s="84" t="s">
        <v>1737</v>
      </c>
    </row>
    <row r="97" spans="1:7" s="82" customFormat="1" ht="169.5" customHeight="1">
      <c r="A97" s="106" t="s">
        <v>436</v>
      </c>
      <c r="B97" s="105">
        <v>2015</v>
      </c>
      <c r="C97" s="102" t="s">
        <v>795</v>
      </c>
      <c r="D97" s="106" t="s">
        <v>1867</v>
      </c>
      <c r="E97" s="102" t="s">
        <v>1163</v>
      </c>
      <c r="F97" s="102" t="s">
        <v>1164</v>
      </c>
      <c r="G97" s="105"/>
    </row>
    <row r="98" spans="1:7" s="82" customFormat="1" ht="169.5" customHeight="1">
      <c r="A98" s="106" t="s">
        <v>456</v>
      </c>
      <c r="B98" s="105">
        <v>2015</v>
      </c>
      <c r="C98" s="102" t="s">
        <v>743</v>
      </c>
      <c r="D98" s="106" t="s">
        <v>1867</v>
      </c>
      <c r="E98" s="102" t="s">
        <v>1090</v>
      </c>
      <c r="F98" s="102" t="s">
        <v>1091</v>
      </c>
      <c r="G98" s="84" t="s">
        <v>1737</v>
      </c>
    </row>
    <row r="99" spans="1:7" s="82" customFormat="1" ht="169.5" customHeight="1">
      <c r="A99" s="106" t="s">
        <v>457</v>
      </c>
      <c r="B99" s="105">
        <v>2015</v>
      </c>
      <c r="C99" s="102" t="s">
        <v>744</v>
      </c>
      <c r="D99" s="106" t="s">
        <v>1867</v>
      </c>
      <c r="E99" s="102" t="s">
        <v>1092</v>
      </c>
      <c r="F99" s="102" t="s">
        <v>1093</v>
      </c>
      <c r="G99" s="84" t="s">
        <v>1737</v>
      </c>
    </row>
    <row r="100" spans="1:7" s="82" customFormat="1" ht="169.5" customHeight="1">
      <c r="A100" s="106" t="s">
        <v>458</v>
      </c>
      <c r="B100" s="105">
        <v>2015</v>
      </c>
      <c r="C100" s="102" t="s">
        <v>745</v>
      </c>
      <c r="D100" s="106" t="s">
        <v>1867</v>
      </c>
      <c r="E100" s="102" t="s">
        <v>1094</v>
      </c>
      <c r="F100" s="102" t="s">
        <v>1095</v>
      </c>
      <c r="G100" s="84" t="s">
        <v>1737</v>
      </c>
    </row>
    <row r="101" spans="1:7" s="82" customFormat="1" ht="169.5" customHeight="1">
      <c r="A101" s="106" t="s">
        <v>459</v>
      </c>
      <c r="B101" s="105">
        <v>2015</v>
      </c>
      <c r="C101" s="102" t="s">
        <v>746</v>
      </c>
      <c r="D101" s="106" t="s">
        <v>1867</v>
      </c>
      <c r="E101" s="102" t="s">
        <v>1096</v>
      </c>
      <c r="F101" s="102" t="s">
        <v>1097</v>
      </c>
      <c r="G101" s="84" t="s">
        <v>1737</v>
      </c>
    </row>
    <row r="102" spans="1:7" s="82" customFormat="1" ht="169.5" customHeight="1">
      <c r="A102" s="106" t="s">
        <v>460</v>
      </c>
      <c r="B102" s="105">
        <v>2015</v>
      </c>
      <c r="C102" s="102" t="s">
        <v>747</v>
      </c>
      <c r="D102" s="106" t="s">
        <v>1867</v>
      </c>
      <c r="E102" s="102" t="s">
        <v>1098</v>
      </c>
      <c r="F102" s="102" t="s">
        <v>1099</v>
      </c>
      <c r="G102" s="84"/>
    </row>
    <row r="103" spans="1:7" s="82" customFormat="1" ht="169.5" customHeight="1">
      <c r="A103" s="106" t="s">
        <v>461</v>
      </c>
      <c r="B103" s="105">
        <v>2015</v>
      </c>
      <c r="C103" s="102" t="s">
        <v>748</v>
      </c>
      <c r="D103" s="106" t="s">
        <v>1867</v>
      </c>
      <c r="E103" s="102" t="s">
        <v>1100</v>
      </c>
      <c r="F103" s="102" t="s">
        <v>1101</v>
      </c>
      <c r="G103" s="84" t="s">
        <v>1737</v>
      </c>
    </row>
    <row r="104" spans="1:7" s="82" customFormat="1" ht="169.5" customHeight="1">
      <c r="A104" s="106" t="s">
        <v>462</v>
      </c>
      <c r="B104" s="105">
        <v>2015</v>
      </c>
      <c r="C104" s="102" t="s">
        <v>749</v>
      </c>
      <c r="D104" s="106" t="s">
        <v>1867</v>
      </c>
      <c r="E104" s="102" t="s">
        <v>1102</v>
      </c>
      <c r="F104" s="102" t="s">
        <v>1103</v>
      </c>
      <c r="G104" s="84" t="s">
        <v>1737</v>
      </c>
    </row>
    <row r="105" spans="1:7" s="82" customFormat="1" ht="169.5" customHeight="1">
      <c r="A105" s="106" t="s">
        <v>463</v>
      </c>
      <c r="B105" s="105">
        <v>2015</v>
      </c>
      <c r="C105" s="102" t="s">
        <v>750</v>
      </c>
      <c r="D105" s="106" t="s">
        <v>1868</v>
      </c>
      <c r="E105" s="102" t="s">
        <v>1104</v>
      </c>
      <c r="F105" s="102" t="s">
        <v>1105</v>
      </c>
      <c r="G105" s="84" t="s">
        <v>1737</v>
      </c>
    </row>
    <row r="106" spans="1:7" s="82" customFormat="1" ht="169.5" customHeight="1">
      <c r="A106" s="106" t="s">
        <v>464</v>
      </c>
      <c r="B106" s="105">
        <v>2015</v>
      </c>
      <c r="C106" s="102" t="s">
        <v>751</v>
      </c>
      <c r="D106" s="106" t="s">
        <v>1867</v>
      </c>
      <c r="E106" s="102" t="s">
        <v>1106</v>
      </c>
      <c r="F106" s="102" t="s">
        <v>1107</v>
      </c>
      <c r="G106" s="84"/>
    </row>
    <row r="107" spans="1:7" s="82" customFormat="1" ht="169.5" customHeight="1">
      <c r="A107" s="106" t="s">
        <v>465</v>
      </c>
      <c r="B107" s="105">
        <v>2015</v>
      </c>
      <c r="C107" s="102" t="s">
        <v>752</v>
      </c>
      <c r="D107" s="106" t="s">
        <v>1867</v>
      </c>
      <c r="E107" s="102" t="s">
        <v>1108</v>
      </c>
      <c r="F107" s="102" t="s">
        <v>1109</v>
      </c>
      <c r="G107" s="84" t="s">
        <v>1737</v>
      </c>
    </row>
    <row r="108" spans="1:7" s="82" customFormat="1" ht="169.5" customHeight="1">
      <c r="A108" s="106" t="s">
        <v>437</v>
      </c>
      <c r="B108" s="105">
        <v>2015</v>
      </c>
      <c r="C108" s="102" t="s">
        <v>724</v>
      </c>
      <c r="D108" s="106" t="s">
        <v>1867</v>
      </c>
      <c r="E108" s="102" t="s">
        <v>1055</v>
      </c>
      <c r="F108" s="102" t="s">
        <v>1056</v>
      </c>
      <c r="G108" s="84" t="s">
        <v>1737</v>
      </c>
    </row>
    <row r="109" spans="1:7" s="82" customFormat="1" ht="169.5" customHeight="1">
      <c r="A109" s="106" t="s">
        <v>437</v>
      </c>
      <c r="B109" s="105">
        <v>2015</v>
      </c>
      <c r="C109" s="102" t="s">
        <v>796</v>
      </c>
      <c r="D109" s="106" t="s">
        <v>1867</v>
      </c>
      <c r="E109" s="102" t="s">
        <v>1165</v>
      </c>
      <c r="F109" s="102" t="s">
        <v>1166</v>
      </c>
      <c r="G109" s="105"/>
    </row>
    <row r="110" spans="1:7" s="82" customFormat="1" ht="169.5" customHeight="1">
      <c r="A110" s="106" t="s">
        <v>466</v>
      </c>
      <c r="B110" s="105">
        <v>2015</v>
      </c>
      <c r="C110" s="102" t="s">
        <v>753</v>
      </c>
      <c r="D110" s="106" t="s">
        <v>1868</v>
      </c>
      <c r="E110" s="102" t="s">
        <v>1110</v>
      </c>
      <c r="F110" s="102" t="s">
        <v>1111</v>
      </c>
      <c r="G110" s="84"/>
    </row>
    <row r="111" spans="1:7" s="82" customFormat="1" ht="169.5" customHeight="1">
      <c r="A111" s="106" t="s">
        <v>467</v>
      </c>
      <c r="B111" s="105">
        <v>2015</v>
      </c>
      <c r="C111" s="102" t="s">
        <v>754</v>
      </c>
      <c r="D111" s="106" t="s">
        <v>1729</v>
      </c>
      <c r="E111" s="102" t="s">
        <v>1110</v>
      </c>
      <c r="F111" s="102" t="s">
        <v>1111</v>
      </c>
      <c r="G111" s="84"/>
    </row>
    <row r="112" spans="1:7" s="82" customFormat="1" ht="169.5" customHeight="1">
      <c r="A112" s="106" t="s">
        <v>468</v>
      </c>
      <c r="B112" s="105">
        <v>2015</v>
      </c>
      <c r="C112" s="102" t="s">
        <v>755</v>
      </c>
      <c r="D112" s="106" t="s">
        <v>1729</v>
      </c>
      <c r="E112" s="102" t="s">
        <v>1110</v>
      </c>
      <c r="F112" s="102" t="s">
        <v>1111</v>
      </c>
      <c r="G112" s="84"/>
    </row>
    <row r="113" spans="1:7" s="82" customFormat="1" ht="169.5" customHeight="1">
      <c r="A113" s="106" t="s">
        <v>469</v>
      </c>
      <c r="B113" s="105">
        <v>2015</v>
      </c>
      <c r="C113" s="102" t="s">
        <v>756</v>
      </c>
      <c r="D113" s="106" t="s">
        <v>1729</v>
      </c>
      <c r="E113" s="102" t="s">
        <v>1112</v>
      </c>
      <c r="F113" s="102" t="s">
        <v>1113</v>
      </c>
      <c r="G113" s="84"/>
    </row>
    <row r="114" spans="1:7" s="82" customFormat="1" ht="169.5" customHeight="1">
      <c r="A114" s="106" t="s">
        <v>470</v>
      </c>
      <c r="B114" s="105">
        <v>2015</v>
      </c>
      <c r="C114" s="102" t="s">
        <v>757</v>
      </c>
      <c r="D114" s="106" t="s">
        <v>1867</v>
      </c>
      <c r="E114" s="102" t="s">
        <v>1114</v>
      </c>
      <c r="F114" s="102" t="s">
        <v>1115</v>
      </c>
      <c r="G114" s="84" t="s">
        <v>1737</v>
      </c>
    </row>
    <row r="115" spans="1:7" s="82" customFormat="1" ht="169.5" customHeight="1">
      <c r="A115" s="106" t="s">
        <v>471</v>
      </c>
      <c r="B115" s="105">
        <v>2015</v>
      </c>
      <c r="C115" s="102" t="s">
        <v>758</v>
      </c>
      <c r="D115" s="106" t="s">
        <v>1867</v>
      </c>
      <c r="E115" s="102" t="s">
        <v>1116</v>
      </c>
      <c r="F115" s="102" t="s">
        <v>1117</v>
      </c>
      <c r="G115" s="84" t="s">
        <v>1737</v>
      </c>
    </row>
    <row r="116" spans="1:7" s="82" customFormat="1" ht="169.5" customHeight="1">
      <c r="A116" s="106" t="s">
        <v>472</v>
      </c>
      <c r="B116" s="105">
        <v>2015</v>
      </c>
      <c r="C116" s="102" t="s">
        <v>759</v>
      </c>
      <c r="D116" s="106" t="s">
        <v>1867</v>
      </c>
      <c r="E116" s="102" t="s">
        <v>1118</v>
      </c>
      <c r="F116" s="102" t="s">
        <v>1119</v>
      </c>
      <c r="G116" s="84" t="s">
        <v>1737</v>
      </c>
    </row>
    <row r="117" spans="1:7" s="82" customFormat="1" ht="169.5" customHeight="1">
      <c r="A117" s="106" t="s">
        <v>473</v>
      </c>
      <c r="B117" s="105">
        <v>2015</v>
      </c>
      <c r="C117" s="102" t="s">
        <v>760</v>
      </c>
      <c r="D117" s="106" t="s">
        <v>1867</v>
      </c>
      <c r="E117" s="102" t="s">
        <v>1120</v>
      </c>
      <c r="F117" s="102" t="s">
        <v>1121</v>
      </c>
      <c r="G117" s="84" t="s">
        <v>1737</v>
      </c>
    </row>
    <row r="118" spans="1:7" s="82" customFormat="1" ht="169.5" customHeight="1">
      <c r="A118" s="106" t="s">
        <v>474</v>
      </c>
      <c r="B118" s="105">
        <v>2015</v>
      </c>
      <c r="C118" s="102" t="s">
        <v>761</v>
      </c>
      <c r="D118" s="106" t="s">
        <v>1867</v>
      </c>
      <c r="E118" s="102" t="s">
        <v>1122</v>
      </c>
      <c r="F118" s="102" t="s">
        <v>1123</v>
      </c>
      <c r="G118" s="84"/>
    </row>
    <row r="119" spans="1:7" s="82" customFormat="1" ht="169.5" customHeight="1">
      <c r="A119" s="106" t="s">
        <v>475</v>
      </c>
      <c r="B119" s="105">
        <v>2015</v>
      </c>
      <c r="C119" s="102" t="s">
        <v>762</v>
      </c>
      <c r="D119" s="106" t="s">
        <v>1867</v>
      </c>
      <c r="E119" s="102" t="s">
        <v>1124</v>
      </c>
      <c r="F119" s="102" t="s">
        <v>1125</v>
      </c>
      <c r="G119" s="84" t="s">
        <v>1737</v>
      </c>
    </row>
    <row r="120" spans="1:7" s="82" customFormat="1" ht="169.5" customHeight="1">
      <c r="A120" s="106" t="s">
        <v>438</v>
      </c>
      <c r="B120" s="105">
        <v>2015</v>
      </c>
      <c r="C120" s="102" t="s">
        <v>725</v>
      </c>
      <c r="D120" s="106" t="s">
        <v>1867</v>
      </c>
      <c r="E120" s="102" t="s">
        <v>1012</v>
      </c>
      <c r="F120" s="102" t="s">
        <v>1057</v>
      </c>
      <c r="G120" s="84" t="s">
        <v>1737</v>
      </c>
    </row>
    <row r="121" spans="1:7" s="82" customFormat="1" ht="169.5" customHeight="1">
      <c r="A121" s="106" t="s">
        <v>438</v>
      </c>
      <c r="B121" s="105">
        <v>2015</v>
      </c>
      <c r="C121" s="102" t="s">
        <v>797</v>
      </c>
      <c r="D121" s="106" t="s">
        <v>1868</v>
      </c>
      <c r="E121" s="102" t="s">
        <v>1167</v>
      </c>
      <c r="F121" s="102" t="s">
        <v>1168</v>
      </c>
      <c r="G121" s="105"/>
    </row>
    <row r="122" spans="1:7" s="82" customFormat="1" ht="169.5" customHeight="1">
      <c r="A122" s="106" t="s">
        <v>476</v>
      </c>
      <c r="B122" s="105">
        <v>2015</v>
      </c>
      <c r="C122" s="102" t="s">
        <v>763</v>
      </c>
      <c r="D122" s="106" t="s">
        <v>1867</v>
      </c>
      <c r="E122" s="102" t="s">
        <v>1126</v>
      </c>
      <c r="F122" s="102" t="s">
        <v>1127</v>
      </c>
      <c r="G122" s="84"/>
    </row>
    <row r="123" spans="1:7" s="82" customFormat="1" ht="169.5" customHeight="1">
      <c r="A123" s="106" t="s">
        <v>477</v>
      </c>
      <c r="B123" s="105">
        <v>2015</v>
      </c>
      <c r="C123" s="102" t="s">
        <v>764</v>
      </c>
      <c r="D123" s="106" t="s">
        <v>1868</v>
      </c>
      <c r="E123" s="102" t="s">
        <v>1128</v>
      </c>
      <c r="F123" s="102" t="s">
        <v>1129</v>
      </c>
      <c r="G123" s="84" t="s">
        <v>1737</v>
      </c>
    </row>
    <row r="124" spans="1:7" s="82" customFormat="1" ht="169.5" customHeight="1">
      <c r="A124" s="106" t="s">
        <v>478</v>
      </c>
      <c r="B124" s="105">
        <v>2015</v>
      </c>
      <c r="C124" s="102" t="s">
        <v>765</v>
      </c>
      <c r="D124" s="106" t="s">
        <v>1868</v>
      </c>
      <c r="E124" s="102" t="s">
        <v>1130</v>
      </c>
      <c r="F124" s="102" t="s">
        <v>1131</v>
      </c>
      <c r="G124" s="84" t="s">
        <v>1737</v>
      </c>
    </row>
    <row r="125" spans="1:7" s="82" customFormat="1" ht="169.5" customHeight="1">
      <c r="A125" s="106" t="s">
        <v>479</v>
      </c>
      <c r="B125" s="105">
        <v>2015</v>
      </c>
      <c r="C125" s="102" t="s">
        <v>766</v>
      </c>
      <c r="D125" s="106" t="s">
        <v>1867</v>
      </c>
      <c r="E125" s="102" t="s">
        <v>1130</v>
      </c>
      <c r="F125" s="102" t="s">
        <v>1131</v>
      </c>
      <c r="G125" s="84" t="s">
        <v>1737</v>
      </c>
    </row>
    <row r="126" spans="1:7" s="82" customFormat="1" ht="169.5" customHeight="1">
      <c r="A126" s="106" t="s">
        <v>480</v>
      </c>
      <c r="B126" s="105">
        <v>2015</v>
      </c>
      <c r="C126" s="102" t="s">
        <v>767</v>
      </c>
      <c r="D126" s="106" t="s">
        <v>1867</v>
      </c>
      <c r="E126" s="102" t="s">
        <v>1130</v>
      </c>
      <c r="F126" s="102" t="s">
        <v>1131</v>
      </c>
      <c r="G126" s="84" t="s">
        <v>1737</v>
      </c>
    </row>
    <row r="127" spans="1:7" s="82" customFormat="1" ht="169.5" customHeight="1">
      <c r="A127" s="106" t="s">
        <v>481</v>
      </c>
      <c r="B127" s="105">
        <v>2015</v>
      </c>
      <c r="C127" s="102" t="s">
        <v>768</v>
      </c>
      <c r="D127" s="106" t="s">
        <v>1867</v>
      </c>
      <c r="E127" s="102" t="s">
        <v>1132</v>
      </c>
      <c r="F127" s="102" t="s">
        <v>1133</v>
      </c>
      <c r="G127" s="84" t="s">
        <v>1737</v>
      </c>
    </row>
    <row r="128" spans="1:7" s="82" customFormat="1" ht="169.5" customHeight="1">
      <c r="A128" s="106" t="s">
        <v>482</v>
      </c>
      <c r="B128" s="105">
        <v>2015</v>
      </c>
      <c r="C128" s="102" t="s">
        <v>769</v>
      </c>
      <c r="D128" s="106" t="s">
        <v>1867</v>
      </c>
      <c r="E128" s="102" t="s">
        <v>1134</v>
      </c>
      <c r="F128" s="102" t="s">
        <v>1135</v>
      </c>
      <c r="G128" s="84"/>
    </row>
    <row r="129" spans="1:7" s="82" customFormat="1" ht="169.5" customHeight="1">
      <c r="A129" s="106" t="s">
        <v>483</v>
      </c>
      <c r="B129" s="105">
        <v>2015</v>
      </c>
      <c r="C129" s="102" t="s">
        <v>770</v>
      </c>
      <c r="D129" s="106" t="s">
        <v>1867</v>
      </c>
      <c r="E129" s="102" t="s">
        <v>1136</v>
      </c>
      <c r="F129" s="102" t="s">
        <v>1137</v>
      </c>
      <c r="G129" s="84" t="s">
        <v>1737</v>
      </c>
    </row>
    <row r="130" spans="1:7" s="82" customFormat="1" ht="169.5" customHeight="1">
      <c r="A130" s="106" t="s">
        <v>484</v>
      </c>
      <c r="B130" s="105">
        <v>2015</v>
      </c>
      <c r="C130" s="102" t="s">
        <v>771</v>
      </c>
      <c r="D130" s="106" t="s">
        <v>1867</v>
      </c>
      <c r="E130" s="102" t="s">
        <v>1138</v>
      </c>
      <c r="F130" s="102" t="s">
        <v>1139</v>
      </c>
      <c r="G130" s="84"/>
    </row>
    <row r="131" spans="1:7" s="82" customFormat="1" ht="169.5" customHeight="1">
      <c r="A131" s="106" t="s">
        <v>485</v>
      </c>
      <c r="B131" s="105">
        <v>2015</v>
      </c>
      <c r="C131" s="102" t="s">
        <v>772</v>
      </c>
      <c r="D131" s="106" t="s">
        <v>1868</v>
      </c>
      <c r="E131" s="102" t="s">
        <v>1140</v>
      </c>
      <c r="F131" s="102" t="s">
        <v>1141</v>
      </c>
      <c r="G131" s="84"/>
    </row>
    <row r="132" spans="1:7" s="82" customFormat="1" ht="169.5" customHeight="1">
      <c r="A132" s="106" t="s">
        <v>439</v>
      </c>
      <c r="B132" s="105">
        <v>2015</v>
      </c>
      <c r="C132" s="102" t="s">
        <v>726</v>
      </c>
      <c r="D132" s="106" t="s">
        <v>1867</v>
      </c>
      <c r="E132" s="102" t="s">
        <v>1058</v>
      </c>
      <c r="F132" s="102" t="s">
        <v>1059</v>
      </c>
      <c r="G132" s="84" t="s">
        <v>1737</v>
      </c>
    </row>
    <row r="133" spans="1:7" s="82" customFormat="1" ht="169.5" customHeight="1">
      <c r="A133" s="106" t="s">
        <v>439</v>
      </c>
      <c r="B133" s="105">
        <v>2015</v>
      </c>
      <c r="C133" s="102" t="s">
        <v>798</v>
      </c>
      <c r="D133" s="106" t="s">
        <v>1728</v>
      </c>
      <c r="E133" s="102" t="s">
        <v>1169</v>
      </c>
      <c r="F133" s="102" t="s">
        <v>1170</v>
      </c>
      <c r="G133" s="105"/>
    </row>
    <row r="134" spans="1:7" s="82" customFormat="1" ht="169.5" customHeight="1">
      <c r="A134" s="106" t="s">
        <v>486</v>
      </c>
      <c r="B134" s="105">
        <v>2015</v>
      </c>
      <c r="C134" s="102" t="s">
        <v>773</v>
      </c>
      <c r="D134" s="106" t="s">
        <v>1867</v>
      </c>
      <c r="E134" s="102" t="s">
        <v>1130</v>
      </c>
      <c r="F134" s="102" t="s">
        <v>1142</v>
      </c>
      <c r="G134" s="84" t="s">
        <v>1737</v>
      </c>
    </row>
    <row r="135" spans="1:7" s="82" customFormat="1" ht="169.5" customHeight="1">
      <c r="A135" s="106" t="s">
        <v>487</v>
      </c>
      <c r="B135" s="105">
        <v>2015</v>
      </c>
      <c r="C135" s="102" t="s">
        <v>774</v>
      </c>
      <c r="D135" s="106" t="s">
        <v>1867</v>
      </c>
      <c r="E135" s="102" t="s">
        <v>1143</v>
      </c>
      <c r="F135" s="102" t="s">
        <v>1144</v>
      </c>
      <c r="G135" s="84" t="s">
        <v>1737</v>
      </c>
    </row>
    <row r="136" spans="1:7" s="82" customFormat="1" ht="169.5" customHeight="1">
      <c r="A136" s="106" t="s">
        <v>488</v>
      </c>
      <c r="B136" s="105">
        <v>2015</v>
      </c>
      <c r="C136" s="102" t="s">
        <v>775</v>
      </c>
      <c r="D136" s="106" t="s">
        <v>1867</v>
      </c>
      <c r="E136" s="102" t="s">
        <v>1145</v>
      </c>
      <c r="F136" s="102" t="s">
        <v>1146</v>
      </c>
      <c r="G136" s="84"/>
    </row>
    <row r="137" spans="1:7" s="82" customFormat="1" ht="169.5" customHeight="1">
      <c r="A137" s="106" t="s">
        <v>489</v>
      </c>
      <c r="B137" s="105">
        <v>2015</v>
      </c>
      <c r="C137" s="102" t="s">
        <v>776</v>
      </c>
      <c r="D137" s="106" t="s">
        <v>1867</v>
      </c>
      <c r="E137" s="102" t="s">
        <v>1147</v>
      </c>
      <c r="F137" s="102" t="s">
        <v>1148</v>
      </c>
      <c r="G137" s="84" t="s">
        <v>1737</v>
      </c>
    </row>
    <row r="138" spans="1:7" s="82" customFormat="1" ht="169.5" customHeight="1">
      <c r="A138" s="106" t="s">
        <v>490</v>
      </c>
      <c r="B138" s="105">
        <v>2015</v>
      </c>
      <c r="C138" s="102" t="s">
        <v>777</v>
      </c>
      <c r="D138" s="106" t="s">
        <v>1867</v>
      </c>
      <c r="E138" s="102" t="s">
        <v>1149</v>
      </c>
      <c r="F138" s="102" t="s">
        <v>1046</v>
      </c>
      <c r="G138" s="84" t="s">
        <v>1737</v>
      </c>
    </row>
    <row r="139" spans="1:7" s="82" customFormat="1" ht="169.5" customHeight="1">
      <c r="A139" s="106" t="s">
        <v>491</v>
      </c>
      <c r="B139" s="105">
        <v>2015</v>
      </c>
      <c r="C139" s="102" t="s">
        <v>778</v>
      </c>
      <c r="D139" s="106" t="s">
        <v>1867</v>
      </c>
      <c r="E139" s="102" t="s">
        <v>1150</v>
      </c>
      <c r="F139" s="102" t="s">
        <v>1151</v>
      </c>
      <c r="G139" s="84"/>
    </row>
    <row r="140" spans="1:7" s="82" customFormat="1" ht="169.5" customHeight="1">
      <c r="A140" s="106" t="s">
        <v>492</v>
      </c>
      <c r="B140" s="105">
        <v>2015</v>
      </c>
      <c r="C140" s="102" t="s">
        <v>779</v>
      </c>
      <c r="D140" s="106" t="s">
        <v>1867</v>
      </c>
      <c r="E140" s="102" t="s">
        <v>1150</v>
      </c>
      <c r="F140" s="102" t="s">
        <v>1151</v>
      </c>
      <c r="G140" s="84"/>
    </row>
    <row r="141" spans="1:7" s="82" customFormat="1" ht="169.5" customHeight="1">
      <c r="A141" s="106" t="s">
        <v>493</v>
      </c>
      <c r="B141" s="105">
        <v>2015</v>
      </c>
      <c r="C141" s="102" t="s">
        <v>780</v>
      </c>
      <c r="D141" s="106" t="s">
        <v>1867</v>
      </c>
      <c r="E141" s="102" t="s">
        <v>1152</v>
      </c>
      <c r="F141" s="102" t="s">
        <v>1153</v>
      </c>
      <c r="G141" s="84" t="s">
        <v>1737</v>
      </c>
    </row>
    <row r="142" spans="1:7" s="82" customFormat="1" ht="169.5" customHeight="1">
      <c r="A142" s="106" t="s">
        <v>494</v>
      </c>
      <c r="B142" s="105">
        <v>2015</v>
      </c>
      <c r="C142" s="102" t="s">
        <v>781</v>
      </c>
      <c r="D142" s="106" t="s">
        <v>1869</v>
      </c>
      <c r="E142" s="102" t="s">
        <v>1106</v>
      </c>
      <c r="F142" s="102" t="s">
        <v>1107</v>
      </c>
      <c r="G142" s="84"/>
    </row>
    <row r="143" spans="1:7" s="82" customFormat="1" ht="169.5" customHeight="1">
      <c r="A143" s="106" t="s">
        <v>495</v>
      </c>
      <c r="B143" s="105">
        <v>2015</v>
      </c>
      <c r="C143" s="102" t="s">
        <v>782</v>
      </c>
      <c r="D143" s="106" t="s">
        <v>1867</v>
      </c>
      <c r="E143" s="102" t="s">
        <v>1083</v>
      </c>
      <c r="F143" s="102" t="s">
        <v>1084</v>
      </c>
      <c r="G143" s="84"/>
    </row>
    <row r="144" spans="1:7" s="82" customFormat="1" ht="169.5" customHeight="1">
      <c r="A144" s="106" t="s">
        <v>440</v>
      </c>
      <c r="B144" s="105">
        <v>2015</v>
      </c>
      <c r="C144" s="102" t="s">
        <v>727</v>
      </c>
      <c r="D144" s="106" t="s">
        <v>1867</v>
      </c>
      <c r="E144" s="102" t="s">
        <v>1054</v>
      </c>
      <c r="F144" s="102" t="s">
        <v>1060</v>
      </c>
      <c r="G144" s="84"/>
    </row>
    <row r="145" spans="1:7" s="82" customFormat="1" ht="66">
      <c r="A145" s="106" t="s">
        <v>440</v>
      </c>
      <c r="B145" s="105">
        <v>2015</v>
      </c>
      <c r="C145" s="102" t="s">
        <v>799</v>
      </c>
      <c r="D145" s="106" t="s">
        <v>1867</v>
      </c>
      <c r="E145" s="102" t="s">
        <v>1171</v>
      </c>
      <c r="F145" s="102" t="s">
        <v>1172</v>
      </c>
      <c r="G145" s="105"/>
    </row>
    <row r="146" spans="1:7" s="82" customFormat="1" ht="66">
      <c r="A146" s="106" t="s">
        <v>496</v>
      </c>
      <c r="B146" s="105">
        <v>2015</v>
      </c>
      <c r="C146" s="102" t="s">
        <v>783</v>
      </c>
      <c r="D146" s="106" t="s">
        <v>1868</v>
      </c>
      <c r="E146" s="102" t="s">
        <v>1154</v>
      </c>
      <c r="F146" s="102" t="s">
        <v>1155</v>
      </c>
      <c r="G146" s="84" t="s">
        <v>1737</v>
      </c>
    </row>
    <row r="147" spans="1:7" s="82" customFormat="1" ht="66">
      <c r="A147" s="106" t="s">
        <v>497</v>
      </c>
      <c r="B147" s="105">
        <v>2015</v>
      </c>
      <c r="C147" s="102" t="s">
        <v>784</v>
      </c>
      <c r="D147" s="106" t="s">
        <v>1868</v>
      </c>
      <c r="E147" s="102" t="s">
        <v>1154</v>
      </c>
      <c r="F147" s="102" t="s">
        <v>1156</v>
      </c>
      <c r="G147" s="84"/>
    </row>
    <row r="148" spans="1:7" s="82" customFormat="1" ht="33">
      <c r="A148" s="106" t="s">
        <v>498</v>
      </c>
      <c r="B148" s="105">
        <v>2015</v>
      </c>
      <c r="C148" s="102" t="s">
        <v>785</v>
      </c>
      <c r="D148" s="106" t="s">
        <v>1868</v>
      </c>
      <c r="E148" s="102" t="s">
        <v>1039</v>
      </c>
      <c r="F148" s="102" t="s">
        <v>1040</v>
      </c>
      <c r="G148" s="84"/>
    </row>
    <row r="149" spans="1:7" s="82" customFormat="1" ht="49.5">
      <c r="A149" s="106" t="s">
        <v>499</v>
      </c>
      <c r="B149" s="105">
        <v>2015</v>
      </c>
      <c r="C149" s="102" t="s">
        <v>786</v>
      </c>
      <c r="D149" s="106" t="s">
        <v>1868</v>
      </c>
      <c r="E149" s="102" t="s">
        <v>1154</v>
      </c>
      <c r="F149" s="102" t="s">
        <v>1157</v>
      </c>
      <c r="G149" s="84"/>
    </row>
    <row r="150" spans="1:7" s="82" customFormat="1" ht="49.5">
      <c r="A150" s="106" t="s">
        <v>500</v>
      </c>
      <c r="B150" s="105">
        <v>2015</v>
      </c>
      <c r="C150" s="102" t="s">
        <v>787</v>
      </c>
      <c r="D150" s="106" t="s">
        <v>1868</v>
      </c>
      <c r="E150" s="102" t="s">
        <v>1154</v>
      </c>
      <c r="F150" s="102" t="s">
        <v>1157</v>
      </c>
      <c r="G150" s="84"/>
    </row>
    <row r="151" spans="1:7" s="82" customFormat="1" ht="49.5">
      <c r="A151" s="106" t="s">
        <v>501</v>
      </c>
      <c r="B151" s="105">
        <v>2015</v>
      </c>
      <c r="C151" s="102" t="s">
        <v>788</v>
      </c>
      <c r="D151" s="106" t="s">
        <v>1868</v>
      </c>
      <c r="E151" s="102" t="s">
        <v>1154</v>
      </c>
      <c r="F151" s="102" t="s">
        <v>1157</v>
      </c>
      <c r="G151" s="84"/>
    </row>
    <row r="152" spans="1:7" s="82" customFormat="1" ht="49.5">
      <c r="A152" s="106" t="s">
        <v>502</v>
      </c>
      <c r="B152" s="105">
        <v>2015</v>
      </c>
      <c r="C152" s="102" t="s">
        <v>789</v>
      </c>
      <c r="D152" s="106" t="s">
        <v>1868</v>
      </c>
      <c r="E152" s="102" t="s">
        <v>1154</v>
      </c>
      <c r="F152" s="102" t="s">
        <v>1157</v>
      </c>
      <c r="G152" s="84"/>
    </row>
    <row r="153" spans="1:7" s="82" customFormat="1" ht="49.5">
      <c r="A153" s="106" t="s">
        <v>503</v>
      </c>
      <c r="B153" s="105">
        <v>2015</v>
      </c>
      <c r="C153" s="102" t="s">
        <v>790</v>
      </c>
      <c r="D153" s="106" t="s">
        <v>1868</v>
      </c>
      <c r="E153" s="102" t="s">
        <v>1154</v>
      </c>
      <c r="F153" s="102" t="s">
        <v>1157</v>
      </c>
      <c r="G153" s="84"/>
    </row>
    <row r="154" spans="1:7" s="82" customFormat="1" ht="82.5">
      <c r="A154" s="106" t="s">
        <v>504</v>
      </c>
      <c r="B154" s="105">
        <v>2015</v>
      </c>
      <c r="C154" s="102" t="s">
        <v>791</v>
      </c>
      <c r="D154" s="106" t="s">
        <v>1728</v>
      </c>
      <c r="E154" s="102" t="s">
        <v>1154</v>
      </c>
      <c r="F154" s="102" t="s">
        <v>1158</v>
      </c>
      <c r="G154" s="84"/>
    </row>
    <row r="155" spans="1:7" s="82" customFormat="1" ht="82.5">
      <c r="A155" s="106" t="s">
        <v>505</v>
      </c>
      <c r="B155" s="105">
        <v>2015</v>
      </c>
      <c r="C155" s="102" t="s">
        <v>792</v>
      </c>
      <c r="D155" s="106" t="s">
        <v>1728</v>
      </c>
      <c r="E155" s="102" t="s">
        <v>1154</v>
      </c>
      <c r="F155" s="102" t="s">
        <v>1158</v>
      </c>
      <c r="G155" s="84"/>
    </row>
    <row r="156" spans="1:7" s="82" customFormat="1" ht="66">
      <c r="A156" s="106" t="s">
        <v>441</v>
      </c>
      <c r="B156" s="105">
        <v>2015</v>
      </c>
      <c r="C156" s="102" t="s">
        <v>728</v>
      </c>
      <c r="D156" s="106" t="s">
        <v>1867</v>
      </c>
      <c r="E156" s="102" t="s">
        <v>1061</v>
      </c>
      <c r="F156" s="102" t="s">
        <v>1062</v>
      </c>
      <c r="G156" s="84" t="s">
        <v>1737</v>
      </c>
    </row>
    <row r="157" spans="1:7" s="82" customFormat="1" ht="99">
      <c r="A157" s="106" t="s">
        <v>441</v>
      </c>
      <c r="B157" s="105">
        <v>2015</v>
      </c>
      <c r="C157" s="102" t="s">
        <v>800</v>
      </c>
      <c r="D157" s="106" t="s">
        <v>1728</v>
      </c>
      <c r="E157" s="102" t="s">
        <v>1173</v>
      </c>
      <c r="F157" s="102" t="s">
        <v>1174</v>
      </c>
      <c r="G157" s="105"/>
    </row>
    <row r="158" spans="1:7" s="82" customFormat="1" ht="82.5">
      <c r="A158" s="106" t="s">
        <v>506</v>
      </c>
      <c r="B158" s="105">
        <v>2015</v>
      </c>
      <c r="C158" s="102" t="s">
        <v>793</v>
      </c>
      <c r="D158" s="106" t="s">
        <v>1728</v>
      </c>
      <c r="E158" s="102" t="s">
        <v>1159</v>
      </c>
      <c r="F158" s="102" t="s">
        <v>1160</v>
      </c>
      <c r="G158" s="84" t="s">
        <v>1737</v>
      </c>
    </row>
    <row r="159" spans="1:7" s="82" customFormat="1" ht="33">
      <c r="A159" s="106" t="s">
        <v>442</v>
      </c>
      <c r="B159" s="105">
        <v>2015</v>
      </c>
      <c r="C159" s="102" t="s">
        <v>729</v>
      </c>
      <c r="D159" s="106" t="s">
        <v>1867</v>
      </c>
      <c r="E159" s="102" t="s">
        <v>1063</v>
      </c>
      <c r="F159" s="102" t="s">
        <v>1064</v>
      </c>
      <c r="G159" s="84" t="s">
        <v>1737</v>
      </c>
    </row>
    <row r="160" spans="1:7" s="82" customFormat="1" ht="49.5">
      <c r="A160" s="106" t="s">
        <v>442</v>
      </c>
      <c r="B160" s="105">
        <v>2015</v>
      </c>
      <c r="C160" s="102" t="s">
        <v>801</v>
      </c>
      <c r="D160" s="106" t="s">
        <v>1728</v>
      </c>
      <c r="E160" s="102" t="s">
        <v>1175</v>
      </c>
      <c r="F160" s="102" t="s">
        <v>1176</v>
      </c>
      <c r="G160" s="105"/>
    </row>
    <row r="161" spans="1:7" s="82" customFormat="1" ht="33">
      <c r="A161" s="106" t="s">
        <v>443</v>
      </c>
      <c r="B161" s="105">
        <v>2015</v>
      </c>
      <c r="C161" s="102" t="s">
        <v>730</v>
      </c>
      <c r="D161" s="106" t="s">
        <v>1867</v>
      </c>
      <c r="E161" s="102" t="s">
        <v>1065</v>
      </c>
      <c r="F161" s="102" t="s">
        <v>1066</v>
      </c>
      <c r="G161" s="84" t="s">
        <v>1737</v>
      </c>
    </row>
    <row r="162" spans="1:7" s="82" customFormat="1" ht="66">
      <c r="A162" s="106" t="s">
        <v>443</v>
      </c>
      <c r="B162" s="105">
        <v>2015</v>
      </c>
      <c r="C162" s="102" t="s">
        <v>802</v>
      </c>
      <c r="D162" s="106" t="s">
        <v>1728</v>
      </c>
      <c r="E162" s="102" t="s">
        <v>1177</v>
      </c>
      <c r="F162" s="102" t="s">
        <v>1178</v>
      </c>
      <c r="G162" s="105"/>
    </row>
    <row r="163" spans="1:7" s="82" customFormat="1" ht="66">
      <c r="A163" s="132" t="s">
        <v>518</v>
      </c>
      <c r="B163" s="105">
        <v>2016</v>
      </c>
      <c r="C163" s="102" t="s">
        <v>822</v>
      </c>
      <c r="D163" s="106" t="s">
        <v>1868</v>
      </c>
      <c r="E163" s="108" t="s">
        <v>1203</v>
      </c>
      <c r="F163" s="108" t="s">
        <v>1203</v>
      </c>
      <c r="G163" s="105"/>
    </row>
    <row r="164" spans="1:7" s="82" customFormat="1" ht="147.75" customHeight="1">
      <c r="A164" s="132" t="s">
        <v>519</v>
      </c>
      <c r="B164" s="105">
        <v>2016</v>
      </c>
      <c r="C164" s="102" t="s">
        <v>823</v>
      </c>
      <c r="D164" s="106" t="s">
        <v>1867</v>
      </c>
      <c r="E164" s="108" t="s">
        <v>1193</v>
      </c>
      <c r="F164" s="108" t="s">
        <v>1206</v>
      </c>
      <c r="G164" s="84"/>
    </row>
    <row r="165" spans="1:7" s="82" customFormat="1" ht="170.25" customHeight="1">
      <c r="A165" s="132" t="s">
        <v>520</v>
      </c>
      <c r="B165" s="105">
        <v>2016</v>
      </c>
      <c r="C165" s="102" t="s">
        <v>824</v>
      </c>
      <c r="D165" s="106" t="s">
        <v>1867</v>
      </c>
      <c r="E165" s="102" t="s">
        <v>1207</v>
      </c>
      <c r="F165" s="108" t="s">
        <v>1208</v>
      </c>
      <c r="G165" s="84"/>
    </row>
    <row r="166" spans="1:7" s="82" customFormat="1" ht="141" customHeight="1">
      <c r="A166" s="132" t="s">
        <v>534</v>
      </c>
      <c r="B166" s="105">
        <v>2016</v>
      </c>
      <c r="C166" s="102" t="s">
        <v>838</v>
      </c>
      <c r="D166" s="106" t="s">
        <v>1867</v>
      </c>
      <c r="E166" s="108" t="s">
        <v>1231</v>
      </c>
      <c r="F166" s="102" t="s">
        <v>1205</v>
      </c>
      <c r="G166" s="84"/>
    </row>
    <row r="167" spans="1:7" s="82" customFormat="1" ht="156.75" customHeight="1">
      <c r="A167" s="132" t="s">
        <v>516</v>
      </c>
      <c r="B167" s="105">
        <v>2016</v>
      </c>
      <c r="C167" s="102" t="s">
        <v>820</v>
      </c>
      <c r="D167" s="106" t="s">
        <v>1868</v>
      </c>
      <c r="E167" s="108" t="s">
        <v>1203</v>
      </c>
      <c r="F167" s="108" t="s">
        <v>1203</v>
      </c>
      <c r="G167" s="105"/>
    </row>
    <row r="168" spans="1:7" s="82" customFormat="1" ht="88.5" customHeight="1">
      <c r="A168" s="132" t="s">
        <v>517</v>
      </c>
      <c r="B168" s="105">
        <v>2016</v>
      </c>
      <c r="C168" s="102" t="s">
        <v>821</v>
      </c>
      <c r="D168" s="106" t="s">
        <v>1868</v>
      </c>
      <c r="E168" s="108" t="s">
        <v>1204</v>
      </c>
      <c r="F168" s="102" t="s">
        <v>1205</v>
      </c>
      <c r="G168" s="105"/>
    </row>
    <row r="169" spans="1:7" s="82" customFormat="1" ht="49.5">
      <c r="A169" s="131" t="s">
        <v>507</v>
      </c>
      <c r="B169" s="105">
        <v>2016</v>
      </c>
      <c r="C169" s="102" t="s">
        <v>811</v>
      </c>
      <c r="D169" s="106" t="s">
        <v>1867</v>
      </c>
      <c r="E169" s="102" t="s">
        <v>1185</v>
      </c>
      <c r="F169" s="102" t="s">
        <v>1186</v>
      </c>
      <c r="G169" s="105"/>
    </row>
    <row r="170" spans="1:7" s="82" customFormat="1" ht="49.5">
      <c r="A170" s="132" t="s">
        <v>521</v>
      </c>
      <c r="B170" s="105">
        <v>2016</v>
      </c>
      <c r="C170" s="102" t="s">
        <v>825</v>
      </c>
      <c r="D170" s="106" t="s">
        <v>1867</v>
      </c>
      <c r="E170" s="108" t="s">
        <v>1203</v>
      </c>
      <c r="F170" s="108" t="s">
        <v>1203</v>
      </c>
      <c r="G170" s="84"/>
    </row>
    <row r="171" spans="1:7" s="82" customFormat="1" ht="99">
      <c r="A171" s="132" t="s">
        <v>522</v>
      </c>
      <c r="B171" s="105">
        <v>2016</v>
      </c>
      <c r="C171" s="105" t="s">
        <v>826</v>
      </c>
      <c r="D171" s="106" t="s">
        <v>1867</v>
      </c>
      <c r="E171" s="103" t="s">
        <v>1209</v>
      </c>
      <c r="F171" s="133" t="s">
        <v>1210</v>
      </c>
      <c r="G171" s="84"/>
    </row>
    <row r="172" spans="1:7" s="82" customFormat="1" ht="118.5" customHeight="1">
      <c r="A172" s="132" t="s">
        <v>523</v>
      </c>
      <c r="B172" s="105">
        <v>2016</v>
      </c>
      <c r="C172" s="105" t="s">
        <v>827</v>
      </c>
      <c r="D172" s="106" t="s">
        <v>1867</v>
      </c>
      <c r="E172" s="103" t="s">
        <v>1211</v>
      </c>
      <c r="F172" s="133" t="s">
        <v>1212</v>
      </c>
      <c r="G172" s="84"/>
    </row>
    <row r="173" spans="1:7" s="82" customFormat="1" ht="98.25" customHeight="1">
      <c r="A173" s="131" t="s">
        <v>524</v>
      </c>
      <c r="B173" s="105">
        <v>2016</v>
      </c>
      <c r="C173" s="102" t="s">
        <v>828</v>
      </c>
      <c r="D173" s="106" t="s">
        <v>1867</v>
      </c>
      <c r="E173" s="102" t="s">
        <v>1213</v>
      </c>
      <c r="F173" s="102" t="s">
        <v>1214</v>
      </c>
      <c r="G173" s="84"/>
    </row>
    <row r="174" spans="1:7" s="82" customFormat="1" ht="95.25" customHeight="1">
      <c r="A174" s="131" t="s">
        <v>525</v>
      </c>
      <c r="B174" s="105">
        <v>2016</v>
      </c>
      <c r="C174" s="102" t="s">
        <v>829</v>
      </c>
      <c r="D174" s="106" t="s">
        <v>1867</v>
      </c>
      <c r="E174" s="102" t="s">
        <v>1215</v>
      </c>
      <c r="F174" s="102" t="s">
        <v>1216</v>
      </c>
      <c r="G174" s="84"/>
    </row>
    <row r="175" spans="1:7" ht="157.5" customHeight="1">
      <c r="A175" s="131" t="s">
        <v>526</v>
      </c>
      <c r="B175" s="105">
        <v>2016</v>
      </c>
      <c r="C175" s="102" t="s">
        <v>830</v>
      </c>
      <c r="D175" s="106" t="s">
        <v>1867</v>
      </c>
      <c r="E175" s="102" t="s">
        <v>1217</v>
      </c>
      <c r="F175" s="102" t="s">
        <v>1218</v>
      </c>
      <c r="G175" s="84"/>
    </row>
    <row r="176" spans="1:7" ht="144.75" customHeight="1">
      <c r="A176" s="132" t="s">
        <v>527</v>
      </c>
      <c r="B176" s="105">
        <v>2016</v>
      </c>
      <c r="C176" s="102" t="s">
        <v>831</v>
      </c>
      <c r="D176" s="106" t="s">
        <v>1867</v>
      </c>
      <c r="E176" s="133" t="s">
        <v>1012</v>
      </c>
      <c r="F176" s="133" t="s">
        <v>1013</v>
      </c>
      <c r="G176" s="84"/>
    </row>
    <row r="177" spans="1:7" ht="85.5" customHeight="1">
      <c r="A177" s="132" t="s">
        <v>508</v>
      </c>
      <c r="B177" s="105">
        <v>2016</v>
      </c>
      <c r="C177" s="105" t="s">
        <v>812</v>
      </c>
      <c r="D177" s="106" t="s">
        <v>1867</v>
      </c>
      <c r="E177" s="105" t="s">
        <v>1187</v>
      </c>
      <c r="F177" s="102" t="s">
        <v>1188</v>
      </c>
      <c r="G177" s="105"/>
    </row>
    <row r="178" spans="1:7" ht="66">
      <c r="A178" s="131" t="s">
        <v>528</v>
      </c>
      <c r="B178" s="105">
        <v>2016</v>
      </c>
      <c r="C178" s="102" t="s">
        <v>832</v>
      </c>
      <c r="D178" s="106" t="s">
        <v>1867</v>
      </c>
      <c r="E178" s="102" t="s">
        <v>1219</v>
      </c>
      <c r="F178" s="102" t="s">
        <v>1220</v>
      </c>
      <c r="G178" s="84"/>
    </row>
    <row r="179" spans="1:7" ht="82.5">
      <c r="A179" s="132" t="s">
        <v>529</v>
      </c>
      <c r="B179" s="105">
        <v>2016</v>
      </c>
      <c r="C179" s="105" t="s">
        <v>833</v>
      </c>
      <c r="D179" s="106" t="s">
        <v>1867</v>
      </c>
      <c r="E179" s="105" t="s">
        <v>1221</v>
      </c>
      <c r="F179" s="133" t="s">
        <v>1222</v>
      </c>
      <c r="G179" s="84"/>
    </row>
    <row r="180" spans="1:7" ht="75.75" customHeight="1">
      <c r="A180" s="132" t="s">
        <v>530</v>
      </c>
      <c r="B180" s="105">
        <v>2016</v>
      </c>
      <c r="C180" s="105" t="s">
        <v>834</v>
      </c>
      <c r="D180" s="106" t="s">
        <v>1868</v>
      </c>
      <c r="E180" s="103" t="s">
        <v>1223</v>
      </c>
      <c r="F180" s="133" t="s">
        <v>1224</v>
      </c>
      <c r="G180" s="84"/>
    </row>
    <row r="181" spans="1:7" ht="98.25" customHeight="1">
      <c r="A181" s="132" t="s">
        <v>531</v>
      </c>
      <c r="B181" s="105">
        <v>2016</v>
      </c>
      <c r="C181" s="105" t="s">
        <v>835</v>
      </c>
      <c r="D181" s="106" t="s">
        <v>1867</v>
      </c>
      <c r="E181" s="103" t="s">
        <v>1225</v>
      </c>
      <c r="F181" s="133" t="s">
        <v>1226</v>
      </c>
      <c r="G181" s="84"/>
    </row>
    <row r="182" spans="1:7" ht="100.5" customHeight="1">
      <c r="A182" s="132" t="s">
        <v>532</v>
      </c>
      <c r="B182" s="105">
        <v>2016</v>
      </c>
      <c r="C182" s="105" t="s">
        <v>836</v>
      </c>
      <c r="D182" s="106" t="s">
        <v>1867</v>
      </c>
      <c r="E182" s="103" t="s">
        <v>1227</v>
      </c>
      <c r="F182" s="133" t="s">
        <v>1228</v>
      </c>
      <c r="G182" s="84"/>
    </row>
    <row r="183" spans="1:7" ht="93" customHeight="1">
      <c r="A183" s="132" t="s">
        <v>533</v>
      </c>
      <c r="B183" s="105">
        <v>2016</v>
      </c>
      <c r="C183" s="105" t="s">
        <v>837</v>
      </c>
      <c r="D183" s="106" t="s">
        <v>1867</v>
      </c>
      <c r="E183" s="103" t="s">
        <v>1229</v>
      </c>
      <c r="F183" s="133" t="s">
        <v>1230</v>
      </c>
      <c r="G183" s="84"/>
    </row>
    <row r="184" spans="1:7" ht="123.75" customHeight="1">
      <c r="A184" s="132" t="s">
        <v>535</v>
      </c>
      <c r="B184" s="105">
        <v>2016</v>
      </c>
      <c r="C184" s="106" t="s">
        <v>839</v>
      </c>
      <c r="D184" s="106" t="s">
        <v>1867</v>
      </c>
      <c r="E184" s="106" t="s">
        <v>1232</v>
      </c>
      <c r="F184" s="106" t="s">
        <v>1233</v>
      </c>
      <c r="G184" s="84"/>
    </row>
    <row r="185" spans="1:7" ht="135.75" customHeight="1">
      <c r="A185" s="132" t="s">
        <v>536</v>
      </c>
      <c r="B185" s="105">
        <v>2016</v>
      </c>
      <c r="C185" s="106" t="s">
        <v>840</v>
      </c>
      <c r="D185" s="106" t="s">
        <v>1867</v>
      </c>
      <c r="E185" s="106" t="s">
        <v>1234</v>
      </c>
      <c r="F185" s="106" t="s">
        <v>1235</v>
      </c>
      <c r="G185" s="84"/>
    </row>
    <row r="186" spans="1:7" ht="82.5">
      <c r="A186" s="132" t="s">
        <v>537</v>
      </c>
      <c r="B186" s="105">
        <v>2016</v>
      </c>
      <c r="C186" s="105" t="s">
        <v>841</v>
      </c>
      <c r="D186" s="106" t="s">
        <v>1867</v>
      </c>
      <c r="E186" s="103" t="s">
        <v>1236</v>
      </c>
      <c r="F186" s="133" t="s">
        <v>1237</v>
      </c>
      <c r="G186" s="84"/>
    </row>
    <row r="187" spans="1:7" ht="82.5">
      <c r="A187" s="132" t="s">
        <v>509</v>
      </c>
      <c r="B187" s="105">
        <v>2016</v>
      </c>
      <c r="C187" s="105" t="s">
        <v>813</v>
      </c>
      <c r="D187" s="106" t="s">
        <v>1867</v>
      </c>
      <c r="E187" s="105" t="s">
        <v>1189</v>
      </c>
      <c r="F187" s="102" t="s">
        <v>1190</v>
      </c>
      <c r="G187" s="105"/>
    </row>
    <row r="188" spans="1:7" ht="99">
      <c r="A188" s="134" t="s">
        <v>538</v>
      </c>
      <c r="B188" s="105">
        <v>2016</v>
      </c>
      <c r="C188" s="106" t="s">
        <v>842</v>
      </c>
      <c r="D188" s="106" t="s">
        <v>1867</v>
      </c>
      <c r="E188" s="106" t="s">
        <v>1238</v>
      </c>
      <c r="F188" s="106" t="s">
        <v>1239</v>
      </c>
      <c r="G188" s="84"/>
    </row>
    <row r="189" spans="1:7" ht="82.5">
      <c r="A189" s="132" t="s">
        <v>539</v>
      </c>
      <c r="B189" s="105">
        <v>2016</v>
      </c>
      <c r="C189" s="105" t="s">
        <v>843</v>
      </c>
      <c r="D189" s="106" t="s">
        <v>1868</v>
      </c>
      <c r="E189" s="103" t="s">
        <v>1223</v>
      </c>
      <c r="F189" s="133" t="s">
        <v>1240</v>
      </c>
      <c r="G189" s="84"/>
    </row>
    <row r="190" spans="1:7" ht="99" customHeight="1">
      <c r="A190" s="132" t="s">
        <v>540</v>
      </c>
      <c r="B190" s="105">
        <v>2016</v>
      </c>
      <c r="C190" s="105" t="s">
        <v>844</v>
      </c>
      <c r="D190" s="106" t="s">
        <v>1867</v>
      </c>
      <c r="E190" s="103" t="s">
        <v>1223</v>
      </c>
      <c r="F190" s="133" t="s">
        <v>1241</v>
      </c>
      <c r="G190" s="84"/>
    </row>
    <row r="191" spans="1:7" ht="110.25" customHeight="1">
      <c r="A191" s="132" t="s">
        <v>541</v>
      </c>
      <c r="B191" s="105">
        <v>2016</v>
      </c>
      <c r="C191" s="102" t="s">
        <v>845</v>
      </c>
      <c r="D191" s="106" t="s">
        <v>1867</v>
      </c>
      <c r="E191" s="107" t="s">
        <v>1242</v>
      </c>
      <c r="F191" s="107" t="s">
        <v>1243</v>
      </c>
      <c r="G191" s="84" t="s">
        <v>1737</v>
      </c>
    </row>
    <row r="192" spans="1:7" ht="49.5">
      <c r="A192" s="132" t="s">
        <v>542</v>
      </c>
      <c r="B192" s="105">
        <v>2016</v>
      </c>
      <c r="C192" s="103" t="s">
        <v>846</v>
      </c>
      <c r="D192" s="106" t="s">
        <v>1867</v>
      </c>
      <c r="E192" s="135" t="s">
        <v>1244</v>
      </c>
      <c r="F192" s="84" t="s">
        <v>1245</v>
      </c>
      <c r="G192" s="84"/>
    </row>
    <row r="193" spans="1:7" ht="49.5">
      <c r="A193" s="132" t="s">
        <v>543</v>
      </c>
      <c r="B193" s="105">
        <v>2016</v>
      </c>
      <c r="C193" s="103" t="s">
        <v>847</v>
      </c>
      <c r="D193" s="106" t="s">
        <v>1868</v>
      </c>
      <c r="E193" s="135" t="s">
        <v>1244</v>
      </c>
      <c r="F193" s="84" t="s">
        <v>1245</v>
      </c>
      <c r="G193" s="84"/>
    </row>
    <row r="194" spans="1:7" ht="49.5">
      <c r="A194" s="132" t="s">
        <v>544</v>
      </c>
      <c r="B194" s="105">
        <v>2016</v>
      </c>
      <c r="C194" s="103" t="s">
        <v>848</v>
      </c>
      <c r="D194" s="106" t="s">
        <v>1868</v>
      </c>
      <c r="E194" s="135" t="s">
        <v>1244</v>
      </c>
      <c r="F194" s="84" t="s">
        <v>1245</v>
      </c>
      <c r="G194" s="84"/>
    </row>
    <row r="195" spans="1:7" ht="49.5">
      <c r="A195" s="131" t="s">
        <v>545</v>
      </c>
      <c r="B195" s="105">
        <v>2016</v>
      </c>
      <c r="C195" s="102" t="s">
        <v>849</v>
      </c>
      <c r="D195" s="106" t="s">
        <v>1728</v>
      </c>
      <c r="E195" s="84" t="s">
        <v>1246</v>
      </c>
      <c r="F195" s="84" t="s">
        <v>1247</v>
      </c>
      <c r="G195" s="84"/>
    </row>
    <row r="196" spans="1:7" ht="49.5">
      <c r="A196" s="132" t="s">
        <v>546</v>
      </c>
      <c r="B196" s="105">
        <v>2016</v>
      </c>
      <c r="C196" s="84" t="s">
        <v>850</v>
      </c>
      <c r="D196" s="106" t="s">
        <v>1867</v>
      </c>
      <c r="E196" s="84" t="s">
        <v>1248</v>
      </c>
      <c r="F196" s="84" t="s">
        <v>1249</v>
      </c>
      <c r="G196" s="84"/>
    </row>
    <row r="197" spans="1:7" ht="49.5">
      <c r="A197" s="132" t="s">
        <v>547</v>
      </c>
      <c r="B197" s="105">
        <v>2016</v>
      </c>
      <c r="C197" s="103" t="s">
        <v>851</v>
      </c>
      <c r="D197" s="106" t="s">
        <v>1867</v>
      </c>
      <c r="E197" s="84" t="s">
        <v>1250</v>
      </c>
      <c r="F197" s="84" t="s">
        <v>1251</v>
      </c>
      <c r="G197" s="84"/>
    </row>
    <row r="198" spans="1:7" ht="66">
      <c r="A198" s="132" t="s">
        <v>510</v>
      </c>
      <c r="B198" s="105">
        <v>2016</v>
      </c>
      <c r="C198" s="105" t="s">
        <v>814</v>
      </c>
      <c r="D198" s="106" t="s">
        <v>1867</v>
      </c>
      <c r="E198" s="105" t="s">
        <v>1191</v>
      </c>
      <c r="F198" s="102" t="s">
        <v>1192</v>
      </c>
      <c r="G198" s="105"/>
    </row>
    <row r="199" spans="1:7" ht="49.5">
      <c r="A199" s="132" t="s">
        <v>548</v>
      </c>
      <c r="B199" s="105">
        <v>2016</v>
      </c>
      <c r="C199" s="103" t="s">
        <v>852</v>
      </c>
      <c r="D199" s="106" t="s">
        <v>1867</v>
      </c>
      <c r="E199" s="84" t="s">
        <v>1244</v>
      </c>
      <c r="F199" s="84" t="s">
        <v>1245</v>
      </c>
      <c r="G199" s="84"/>
    </row>
    <row r="200" spans="1:7" ht="82.5">
      <c r="A200" s="132" t="s">
        <v>549</v>
      </c>
      <c r="B200" s="105">
        <v>2016</v>
      </c>
      <c r="C200" s="103" t="s">
        <v>853</v>
      </c>
      <c r="D200" s="106" t="s">
        <v>1867</v>
      </c>
      <c r="E200" s="84" t="s">
        <v>1252</v>
      </c>
      <c r="F200" s="84" t="s">
        <v>1253</v>
      </c>
      <c r="G200" s="84"/>
    </row>
    <row r="201" spans="1:7" ht="99">
      <c r="A201" s="132" t="s">
        <v>550</v>
      </c>
      <c r="B201" s="105">
        <v>2016</v>
      </c>
      <c r="C201" s="103" t="s">
        <v>854</v>
      </c>
      <c r="D201" s="106" t="s">
        <v>1867</v>
      </c>
      <c r="E201" s="107" t="s">
        <v>1254</v>
      </c>
      <c r="F201" s="107" t="s">
        <v>1255</v>
      </c>
      <c r="G201" s="84" t="s">
        <v>1737</v>
      </c>
    </row>
    <row r="202" spans="1:7" ht="99">
      <c r="A202" s="132" t="s">
        <v>551</v>
      </c>
      <c r="B202" s="105">
        <v>2016</v>
      </c>
      <c r="C202" s="105" t="s">
        <v>855</v>
      </c>
      <c r="D202" s="106" t="s">
        <v>1867</v>
      </c>
      <c r="E202" s="103" t="s">
        <v>1211</v>
      </c>
      <c r="F202" s="133" t="s">
        <v>1212</v>
      </c>
      <c r="G202" s="84" t="s">
        <v>1737</v>
      </c>
    </row>
    <row r="203" spans="1:7" ht="148.5">
      <c r="A203" s="132" t="s">
        <v>552</v>
      </c>
      <c r="B203" s="105">
        <v>2016</v>
      </c>
      <c r="C203" s="103" t="s">
        <v>856</v>
      </c>
      <c r="D203" s="106" t="s">
        <v>1867</v>
      </c>
      <c r="E203" s="102" t="s">
        <v>1256</v>
      </c>
      <c r="F203" s="102" t="s">
        <v>1257</v>
      </c>
      <c r="G203" s="84"/>
    </row>
    <row r="204" spans="1:7" ht="99" customHeight="1">
      <c r="A204" s="132" t="s">
        <v>553</v>
      </c>
      <c r="B204" s="105">
        <v>2016</v>
      </c>
      <c r="C204" s="102" t="s">
        <v>857</v>
      </c>
      <c r="D204" s="106" t="s">
        <v>1867</v>
      </c>
      <c r="E204" s="102" t="s">
        <v>1258</v>
      </c>
      <c r="F204" s="102" t="s">
        <v>1259</v>
      </c>
      <c r="G204" s="84" t="s">
        <v>1737</v>
      </c>
    </row>
    <row r="205" spans="1:7" ht="146.25" customHeight="1">
      <c r="A205" s="131" t="s">
        <v>554</v>
      </c>
      <c r="B205" s="105">
        <v>2016</v>
      </c>
      <c r="C205" s="102" t="s">
        <v>858</v>
      </c>
      <c r="D205" s="106" t="s">
        <v>1867</v>
      </c>
      <c r="E205" s="102" t="s">
        <v>1258</v>
      </c>
      <c r="F205" s="102" t="s">
        <v>1259</v>
      </c>
      <c r="G205" s="84" t="s">
        <v>1737</v>
      </c>
    </row>
    <row r="206" spans="1:7" ht="133.5" customHeight="1">
      <c r="A206" s="132" t="s">
        <v>555</v>
      </c>
      <c r="B206" s="105">
        <v>2016</v>
      </c>
      <c r="C206" s="102" t="s">
        <v>859</v>
      </c>
      <c r="D206" s="106" t="s">
        <v>1867</v>
      </c>
      <c r="E206" s="102" t="s">
        <v>1258</v>
      </c>
      <c r="F206" s="102" t="s">
        <v>1259</v>
      </c>
      <c r="G206" s="84"/>
    </row>
    <row r="207" spans="1:7" ht="82.5">
      <c r="A207" s="132" t="s">
        <v>511</v>
      </c>
      <c r="B207" s="105">
        <v>2016</v>
      </c>
      <c r="C207" s="102" t="s">
        <v>815</v>
      </c>
      <c r="D207" s="106" t="s">
        <v>1867</v>
      </c>
      <c r="E207" s="108" t="s">
        <v>1193</v>
      </c>
      <c r="F207" s="102" t="s">
        <v>1194</v>
      </c>
      <c r="G207" s="84" t="s">
        <v>1737</v>
      </c>
    </row>
    <row r="208" spans="1:7" ht="215.25" customHeight="1">
      <c r="A208" s="132" t="s">
        <v>512</v>
      </c>
      <c r="B208" s="105">
        <v>2016</v>
      </c>
      <c r="C208" s="102" t="s">
        <v>816</v>
      </c>
      <c r="D208" s="106" t="s">
        <v>1867</v>
      </c>
      <c r="E208" s="102" t="s">
        <v>1195</v>
      </c>
      <c r="F208" s="102" t="s">
        <v>1196</v>
      </c>
      <c r="G208" s="105"/>
    </row>
    <row r="209" spans="1:7" ht="101.25" customHeight="1">
      <c r="A209" s="132" t="s">
        <v>513</v>
      </c>
      <c r="B209" s="105">
        <v>2016</v>
      </c>
      <c r="C209" s="105" t="s">
        <v>817</v>
      </c>
      <c r="D209" s="106" t="s">
        <v>1868</v>
      </c>
      <c r="E209" s="103" t="s">
        <v>1197</v>
      </c>
      <c r="F209" s="133" t="s">
        <v>1198</v>
      </c>
      <c r="G209" s="105"/>
    </row>
    <row r="210" spans="1:7" ht="102.75" customHeight="1">
      <c r="A210" s="132" t="s">
        <v>514</v>
      </c>
      <c r="B210" s="105">
        <v>2016</v>
      </c>
      <c r="C210" s="105" t="s">
        <v>818</v>
      </c>
      <c r="D210" s="106" t="s">
        <v>1867</v>
      </c>
      <c r="E210" s="103" t="s">
        <v>1199</v>
      </c>
      <c r="F210" s="133" t="s">
        <v>1200</v>
      </c>
      <c r="G210" s="105"/>
    </row>
    <row r="211" spans="1:7" ht="89.25" customHeight="1">
      <c r="A211" s="132" t="s">
        <v>515</v>
      </c>
      <c r="B211" s="105">
        <v>2016</v>
      </c>
      <c r="C211" s="105" t="s">
        <v>819</v>
      </c>
      <c r="D211" s="106" t="s">
        <v>1867</v>
      </c>
      <c r="E211" s="103" t="s">
        <v>1201</v>
      </c>
      <c r="F211" s="133" t="s">
        <v>1202</v>
      </c>
      <c r="G211" s="105"/>
    </row>
    <row r="212" spans="1:7" ht="82.5">
      <c r="A212" s="139" t="s">
        <v>1480</v>
      </c>
      <c r="B212" s="105">
        <v>2017</v>
      </c>
      <c r="C212" s="105" t="s">
        <v>1740</v>
      </c>
      <c r="D212" s="106" t="s">
        <v>1867</v>
      </c>
      <c r="E212" s="105" t="s">
        <v>1562</v>
      </c>
      <c r="F212" s="106" t="s">
        <v>1508</v>
      </c>
      <c r="G212" s="84"/>
    </row>
    <row r="213" spans="1:7" ht="82.5">
      <c r="A213" s="139" t="s">
        <v>1480</v>
      </c>
      <c r="B213" s="105">
        <v>2017</v>
      </c>
      <c r="C213" s="141" t="s">
        <v>1808</v>
      </c>
      <c r="D213" s="106" t="s">
        <v>1867</v>
      </c>
      <c r="E213" s="108" t="s">
        <v>1616</v>
      </c>
      <c r="F213" s="102" t="s">
        <v>1617</v>
      </c>
      <c r="G213" s="84"/>
    </row>
    <row r="214" spans="1:7" ht="66">
      <c r="A214" s="139" t="s">
        <v>1486</v>
      </c>
      <c r="B214" s="105">
        <v>2017</v>
      </c>
      <c r="C214" s="108" t="s">
        <v>1749</v>
      </c>
      <c r="D214" s="106" t="s">
        <v>1729</v>
      </c>
      <c r="E214" s="108" t="s">
        <v>1571</v>
      </c>
      <c r="F214" s="103" t="s">
        <v>1517</v>
      </c>
      <c r="G214" s="84"/>
    </row>
    <row r="215" spans="1:7" ht="66">
      <c r="A215" s="139" t="s">
        <v>1486</v>
      </c>
      <c r="B215" s="105">
        <v>2017</v>
      </c>
      <c r="C215" s="108" t="s">
        <v>1750</v>
      </c>
      <c r="D215" s="106" t="s">
        <v>1729</v>
      </c>
      <c r="E215" s="108" t="s">
        <v>1571</v>
      </c>
      <c r="F215" s="103" t="s">
        <v>1518</v>
      </c>
      <c r="G215" s="84"/>
    </row>
    <row r="216" spans="1:7" ht="99">
      <c r="A216" s="139" t="s">
        <v>1486</v>
      </c>
      <c r="B216" s="105">
        <v>2017</v>
      </c>
      <c r="C216" s="141" t="s">
        <v>1822</v>
      </c>
      <c r="D216" s="106" t="s">
        <v>1867</v>
      </c>
      <c r="E216" s="108" t="s">
        <v>1640</v>
      </c>
      <c r="F216" s="103" t="s">
        <v>1641</v>
      </c>
      <c r="G216" s="84"/>
    </row>
    <row r="217" spans="1:7" ht="82.5">
      <c r="A217" s="136" t="s">
        <v>638</v>
      </c>
      <c r="B217" s="105">
        <v>2017</v>
      </c>
      <c r="C217" s="103" t="s">
        <v>938</v>
      </c>
      <c r="D217" s="106" t="s">
        <v>1867</v>
      </c>
      <c r="E217" s="103" t="s">
        <v>1439</v>
      </c>
      <c r="F217" s="102" t="s">
        <v>1440</v>
      </c>
      <c r="G217" s="84"/>
    </row>
    <row r="218" spans="1:7" ht="82.5">
      <c r="A218" s="136" t="s">
        <v>638</v>
      </c>
      <c r="B218" s="105">
        <v>2017</v>
      </c>
      <c r="C218" s="103" t="s">
        <v>938</v>
      </c>
      <c r="D218" s="106" t="s">
        <v>1867</v>
      </c>
      <c r="E218" s="103" t="s">
        <v>1441</v>
      </c>
      <c r="F218" s="102" t="s">
        <v>1442</v>
      </c>
      <c r="G218" s="84"/>
    </row>
    <row r="219" spans="1:7" ht="99">
      <c r="A219" s="136" t="s">
        <v>639</v>
      </c>
      <c r="B219" s="105">
        <v>2017</v>
      </c>
      <c r="C219" s="103" t="s">
        <v>939</v>
      </c>
      <c r="D219" s="106" t="s">
        <v>1867</v>
      </c>
      <c r="E219" s="103" t="s">
        <v>1443</v>
      </c>
      <c r="F219" s="102" t="s">
        <v>1444</v>
      </c>
      <c r="G219" s="84"/>
    </row>
    <row r="220" spans="1:7" ht="82.5">
      <c r="A220" s="136" t="s">
        <v>559</v>
      </c>
      <c r="B220" s="105">
        <v>2017</v>
      </c>
      <c r="C220" s="108" t="s">
        <v>863</v>
      </c>
      <c r="D220" s="106" t="s">
        <v>1867</v>
      </c>
      <c r="E220" s="84" t="s">
        <v>1265</v>
      </c>
      <c r="F220" s="102" t="s">
        <v>1261</v>
      </c>
      <c r="G220" s="84"/>
    </row>
    <row r="221" spans="1:7" ht="82.5">
      <c r="A221" s="139" t="s">
        <v>559</v>
      </c>
      <c r="B221" s="105">
        <v>2017</v>
      </c>
      <c r="C221" s="108" t="s">
        <v>1751</v>
      </c>
      <c r="D221" s="106" t="s">
        <v>1867</v>
      </c>
      <c r="E221" s="108" t="s">
        <v>1572</v>
      </c>
      <c r="F221" s="103" t="s">
        <v>1519</v>
      </c>
      <c r="G221" s="84"/>
    </row>
    <row r="222" spans="1:7" ht="66">
      <c r="A222" s="139" t="s">
        <v>559</v>
      </c>
      <c r="B222" s="105">
        <v>2017</v>
      </c>
      <c r="C222" s="141" t="s">
        <v>1823</v>
      </c>
      <c r="D222" s="106" t="s">
        <v>1867</v>
      </c>
      <c r="E222" s="108" t="s">
        <v>1642</v>
      </c>
      <c r="F222" s="84" t="s">
        <v>1643</v>
      </c>
      <c r="G222" s="84"/>
    </row>
    <row r="223" spans="1:7" ht="99">
      <c r="A223" s="136" t="s">
        <v>640</v>
      </c>
      <c r="B223" s="105">
        <v>2017</v>
      </c>
      <c r="C223" s="103" t="s">
        <v>940</v>
      </c>
      <c r="D223" s="106" t="s">
        <v>1867</v>
      </c>
      <c r="E223" s="103" t="s">
        <v>1445</v>
      </c>
      <c r="F223" s="102" t="s">
        <v>1446</v>
      </c>
      <c r="G223" s="84"/>
    </row>
    <row r="224" spans="1:7" ht="66">
      <c r="A224" s="136" t="s">
        <v>641</v>
      </c>
      <c r="B224" s="105">
        <v>2017</v>
      </c>
      <c r="C224" s="103" t="s">
        <v>941</v>
      </c>
      <c r="D224" s="106" t="s">
        <v>1867</v>
      </c>
      <c r="E224" s="103" t="s">
        <v>1447</v>
      </c>
      <c r="F224" s="102" t="s">
        <v>1448</v>
      </c>
      <c r="G224" s="84"/>
    </row>
    <row r="225" spans="1:7" ht="66">
      <c r="A225" s="136" t="s">
        <v>642</v>
      </c>
      <c r="B225" s="105">
        <v>2017</v>
      </c>
      <c r="C225" s="103" t="s">
        <v>942</v>
      </c>
      <c r="D225" s="106" t="s">
        <v>1867</v>
      </c>
      <c r="E225" s="103" t="s">
        <v>1449</v>
      </c>
      <c r="F225" s="102" t="s">
        <v>1450</v>
      </c>
      <c r="G225" s="84"/>
    </row>
    <row r="226" spans="1:7" ht="82.5">
      <c r="A226" s="136" t="s">
        <v>643</v>
      </c>
      <c r="B226" s="105">
        <v>2017</v>
      </c>
      <c r="C226" s="103" t="s">
        <v>943</v>
      </c>
      <c r="D226" s="106" t="s">
        <v>1867</v>
      </c>
      <c r="E226" s="103" t="s">
        <v>1451</v>
      </c>
      <c r="F226" s="102" t="s">
        <v>1452</v>
      </c>
      <c r="G226" s="84"/>
    </row>
    <row r="227" spans="1:7" ht="99">
      <c r="A227" s="136" t="s">
        <v>644</v>
      </c>
      <c r="B227" s="105">
        <v>2017</v>
      </c>
      <c r="C227" s="103" t="s">
        <v>944</v>
      </c>
      <c r="D227" s="106" t="s">
        <v>1867</v>
      </c>
      <c r="E227" s="103" t="s">
        <v>1453</v>
      </c>
      <c r="F227" s="102" t="s">
        <v>1454</v>
      </c>
      <c r="G227" s="84"/>
    </row>
    <row r="228" spans="1:7" ht="99">
      <c r="A228" s="136" t="s">
        <v>645</v>
      </c>
      <c r="B228" s="105">
        <v>2017</v>
      </c>
      <c r="C228" s="103" t="s">
        <v>945</v>
      </c>
      <c r="D228" s="106" t="s">
        <v>1867</v>
      </c>
      <c r="E228" s="103" t="s">
        <v>1455</v>
      </c>
      <c r="F228" s="102" t="s">
        <v>1456</v>
      </c>
      <c r="G228" s="84"/>
    </row>
    <row r="229" spans="1:7" ht="82.5">
      <c r="A229" s="136" t="s">
        <v>646</v>
      </c>
      <c r="B229" s="105">
        <v>2017</v>
      </c>
      <c r="C229" s="103" t="s">
        <v>946</v>
      </c>
      <c r="D229" s="106" t="s">
        <v>1867</v>
      </c>
      <c r="E229" s="103" t="s">
        <v>1457</v>
      </c>
      <c r="F229" s="102" t="s">
        <v>1458</v>
      </c>
      <c r="G229" s="84"/>
    </row>
    <row r="230" spans="1:7" ht="99">
      <c r="A230" s="136" t="s">
        <v>647</v>
      </c>
      <c r="B230" s="105">
        <v>2017</v>
      </c>
      <c r="C230" s="103" t="s">
        <v>947</v>
      </c>
      <c r="D230" s="106" t="s">
        <v>1867</v>
      </c>
      <c r="E230" s="103" t="s">
        <v>1459</v>
      </c>
      <c r="F230" s="102" t="s">
        <v>1460</v>
      </c>
      <c r="G230" s="84"/>
    </row>
    <row r="231" spans="1:7" ht="99">
      <c r="A231" s="136" t="s">
        <v>648</v>
      </c>
      <c r="B231" s="105">
        <v>2017</v>
      </c>
      <c r="C231" s="103" t="s">
        <v>948</v>
      </c>
      <c r="D231" s="106" t="s">
        <v>1867</v>
      </c>
      <c r="E231" s="103" t="s">
        <v>1461</v>
      </c>
      <c r="F231" s="102" t="s">
        <v>1462</v>
      </c>
      <c r="G231" s="84"/>
    </row>
    <row r="232" spans="1:7" ht="66">
      <c r="A232" s="136" t="s">
        <v>649</v>
      </c>
      <c r="B232" s="105">
        <v>2017</v>
      </c>
      <c r="C232" s="103" t="s">
        <v>949</v>
      </c>
      <c r="D232" s="106" t="s">
        <v>1867</v>
      </c>
      <c r="E232" s="103" t="s">
        <v>1463</v>
      </c>
      <c r="F232" s="102" t="s">
        <v>1464</v>
      </c>
      <c r="G232" s="84"/>
    </row>
    <row r="233" spans="1:7" ht="66">
      <c r="A233" s="136" t="s">
        <v>649</v>
      </c>
      <c r="B233" s="105">
        <v>2017</v>
      </c>
      <c r="C233" s="103" t="s">
        <v>949</v>
      </c>
      <c r="D233" s="106" t="s">
        <v>1867</v>
      </c>
      <c r="E233" s="103" t="s">
        <v>1463</v>
      </c>
      <c r="F233" s="102" t="s">
        <v>1465</v>
      </c>
      <c r="G233" s="84"/>
    </row>
    <row r="234" spans="1:7" ht="102.75" customHeight="1">
      <c r="A234" s="136" t="s">
        <v>649</v>
      </c>
      <c r="B234" s="105">
        <v>2017</v>
      </c>
      <c r="C234" s="103" t="s">
        <v>949</v>
      </c>
      <c r="D234" s="106" t="s">
        <v>1867</v>
      </c>
      <c r="E234" s="103" t="s">
        <v>1463</v>
      </c>
      <c r="F234" s="102" t="s">
        <v>1465</v>
      </c>
      <c r="G234" s="84"/>
    </row>
    <row r="235" spans="1:7" ht="113.25" customHeight="1">
      <c r="A235" s="136" t="s">
        <v>649</v>
      </c>
      <c r="B235" s="105">
        <v>2017</v>
      </c>
      <c r="C235" s="103" t="s">
        <v>949</v>
      </c>
      <c r="D235" s="106" t="s">
        <v>1867</v>
      </c>
      <c r="E235" s="103" t="s">
        <v>1463</v>
      </c>
      <c r="F235" s="102" t="s">
        <v>1466</v>
      </c>
      <c r="G235" s="84"/>
    </row>
    <row r="236" spans="1:7" ht="112.5" customHeight="1">
      <c r="A236" s="136" t="s">
        <v>560</v>
      </c>
      <c r="B236" s="105">
        <v>2017</v>
      </c>
      <c r="C236" s="108" t="s">
        <v>864</v>
      </c>
      <c r="D236" s="106" t="s">
        <v>1867</v>
      </c>
      <c r="E236" s="84" t="s">
        <v>1266</v>
      </c>
      <c r="F236" s="102" t="s">
        <v>1261</v>
      </c>
      <c r="G236" s="84"/>
    </row>
    <row r="237" spans="1:7" ht="113.25" customHeight="1">
      <c r="A237" s="139" t="s">
        <v>560</v>
      </c>
      <c r="B237" s="105">
        <v>2017</v>
      </c>
      <c r="C237" s="141" t="s">
        <v>1752</v>
      </c>
      <c r="D237" s="106" t="s">
        <v>1868</v>
      </c>
      <c r="E237" s="108" t="s">
        <v>1573</v>
      </c>
      <c r="F237" s="105" t="s">
        <v>1520</v>
      </c>
      <c r="G237" s="84"/>
    </row>
    <row r="238" spans="1:7" ht="124.5" customHeight="1">
      <c r="A238" s="139" t="s">
        <v>560</v>
      </c>
      <c r="B238" s="105">
        <v>2017</v>
      </c>
      <c r="C238" s="141" t="s">
        <v>1824</v>
      </c>
      <c r="D238" s="106" t="s">
        <v>1867</v>
      </c>
      <c r="E238" s="108" t="s">
        <v>1644</v>
      </c>
      <c r="F238" s="108" t="s">
        <v>1645</v>
      </c>
      <c r="G238" s="84"/>
    </row>
    <row r="239" spans="1:7" ht="112.5" customHeight="1">
      <c r="A239" s="136" t="s">
        <v>650</v>
      </c>
      <c r="B239" s="105">
        <v>2017</v>
      </c>
      <c r="C239" s="103" t="s">
        <v>950</v>
      </c>
      <c r="D239" s="106" t="s">
        <v>1867</v>
      </c>
      <c r="E239" s="103" t="s">
        <v>1467</v>
      </c>
      <c r="F239" s="102" t="s">
        <v>1468</v>
      </c>
      <c r="G239" s="84"/>
    </row>
    <row r="240" spans="1:7" ht="113.25" customHeight="1">
      <c r="A240" s="136" t="s">
        <v>651</v>
      </c>
      <c r="B240" s="105">
        <v>2017</v>
      </c>
      <c r="C240" s="103" t="s">
        <v>951</v>
      </c>
      <c r="D240" s="106" t="s">
        <v>1867</v>
      </c>
      <c r="E240" s="103" t="s">
        <v>1463</v>
      </c>
      <c r="F240" s="102" t="s">
        <v>1469</v>
      </c>
      <c r="G240" s="84"/>
    </row>
    <row r="241" spans="1:7" ht="116.25" customHeight="1">
      <c r="A241" s="136" t="s">
        <v>652</v>
      </c>
      <c r="B241" s="105">
        <v>2017</v>
      </c>
      <c r="C241" s="103" t="s">
        <v>952</v>
      </c>
      <c r="D241" s="106" t="s">
        <v>1867</v>
      </c>
      <c r="E241" s="103" t="s">
        <v>1463</v>
      </c>
      <c r="F241" s="102" t="s">
        <v>1470</v>
      </c>
      <c r="G241" s="84"/>
    </row>
    <row r="242" spans="1:7" ht="113.25" customHeight="1">
      <c r="A242" s="136" t="s">
        <v>652</v>
      </c>
      <c r="B242" s="105">
        <v>2017</v>
      </c>
      <c r="C242" s="103" t="s">
        <v>952</v>
      </c>
      <c r="D242" s="106" t="s">
        <v>1867</v>
      </c>
      <c r="E242" s="103" t="s">
        <v>1463</v>
      </c>
      <c r="F242" s="102" t="s">
        <v>1471</v>
      </c>
      <c r="G242" s="84"/>
    </row>
    <row r="243" spans="1:7" ht="66">
      <c r="A243" s="136" t="s">
        <v>652</v>
      </c>
      <c r="B243" s="105">
        <v>2017</v>
      </c>
      <c r="C243" s="103" t="s">
        <v>952</v>
      </c>
      <c r="D243" s="106" t="s">
        <v>1867</v>
      </c>
      <c r="E243" s="103" t="s">
        <v>1463</v>
      </c>
      <c r="F243" s="102" t="s">
        <v>1472</v>
      </c>
      <c r="G243" s="84"/>
    </row>
    <row r="244" spans="1:7" ht="116.25" customHeight="1">
      <c r="A244" s="136" t="s">
        <v>652</v>
      </c>
      <c r="B244" s="105">
        <v>2017</v>
      </c>
      <c r="C244" s="103" t="s">
        <v>952</v>
      </c>
      <c r="D244" s="106" t="s">
        <v>1867</v>
      </c>
      <c r="E244" s="103" t="s">
        <v>1463</v>
      </c>
      <c r="F244" s="102" t="s">
        <v>1473</v>
      </c>
      <c r="G244" s="84"/>
    </row>
    <row r="245" spans="1:7" ht="66">
      <c r="A245" s="136" t="s">
        <v>653</v>
      </c>
      <c r="B245" s="105">
        <v>2017</v>
      </c>
      <c r="C245" s="103" t="s">
        <v>953</v>
      </c>
      <c r="D245" s="106" t="s">
        <v>1867</v>
      </c>
      <c r="E245" s="103" t="s">
        <v>1463</v>
      </c>
      <c r="F245" s="102" t="s">
        <v>1474</v>
      </c>
      <c r="G245" s="84"/>
    </row>
    <row r="246" spans="1:7" ht="66">
      <c r="A246" s="136" t="s">
        <v>653</v>
      </c>
      <c r="B246" s="105">
        <v>2017</v>
      </c>
      <c r="C246" s="103" t="s">
        <v>953</v>
      </c>
      <c r="D246" s="106" t="s">
        <v>1867</v>
      </c>
      <c r="E246" s="103" t="s">
        <v>1463</v>
      </c>
      <c r="F246" s="102" t="s">
        <v>1475</v>
      </c>
      <c r="G246" s="84"/>
    </row>
    <row r="247" spans="1:7" ht="66">
      <c r="A247" s="136" t="s">
        <v>654</v>
      </c>
      <c r="B247" s="105">
        <v>2017</v>
      </c>
      <c r="C247" s="103" t="s">
        <v>954</v>
      </c>
      <c r="D247" s="106" t="s">
        <v>1867</v>
      </c>
      <c r="E247" s="103" t="s">
        <v>1463</v>
      </c>
      <c r="F247" s="102" t="s">
        <v>1476</v>
      </c>
      <c r="G247" s="84"/>
    </row>
    <row r="248" spans="1:7" ht="82.5">
      <c r="A248" s="136" t="s">
        <v>654</v>
      </c>
      <c r="B248" s="105">
        <v>2017</v>
      </c>
      <c r="C248" s="103" t="s">
        <v>954</v>
      </c>
      <c r="D248" s="106" t="s">
        <v>1867</v>
      </c>
      <c r="E248" s="103" t="s">
        <v>1463</v>
      </c>
      <c r="F248" s="102" t="s">
        <v>1477</v>
      </c>
      <c r="G248" s="84"/>
    </row>
    <row r="249" spans="1:7" ht="82.5">
      <c r="A249" s="136" t="s">
        <v>655</v>
      </c>
      <c r="B249" s="105">
        <v>2017</v>
      </c>
      <c r="C249" s="103" t="s">
        <v>955</v>
      </c>
      <c r="D249" s="106" t="s">
        <v>1867</v>
      </c>
      <c r="E249" s="103" t="s">
        <v>1463</v>
      </c>
      <c r="F249" s="102" t="s">
        <v>1478</v>
      </c>
      <c r="G249" s="84"/>
    </row>
    <row r="250" spans="1:7" ht="82.5">
      <c r="A250" s="136" t="s">
        <v>655</v>
      </c>
      <c r="B250" s="105">
        <v>2017</v>
      </c>
      <c r="C250" s="103" t="s">
        <v>955</v>
      </c>
      <c r="D250" s="106" t="s">
        <v>1867</v>
      </c>
      <c r="E250" s="103" t="s">
        <v>1463</v>
      </c>
      <c r="F250" s="103" t="s">
        <v>1479</v>
      </c>
      <c r="G250" s="84"/>
    </row>
    <row r="251" spans="1:7" ht="130.5" customHeight="1">
      <c r="A251" s="136" t="s">
        <v>561</v>
      </c>
      <c r="B251" s="105">
        <v>2017</v>
      </c>
      <c r="C251" s="108" t="s">
        <v>865</v>
      </c>
      <c r="D251" s="106" t="s">
        <v>1867</v>
      </c>
      <c r="E251" s="84" t="s">
        <v>1267</v>
      </c>
      <c r="F251" s="102" t="s">
        <v>1261</v>
      </c>
      <c r="G251" s="84"/>
    </row>
    <row r="252" spans="1:7" ht="138" customHeight="1">
      <c r="A252" s="139" t="s">
        <v>561</v>
      </c>
      <c r="B252" s="105">
        <v>2017</v>
      </c>
      <c r="C252" s="100" t="s">
        <v>1753</v>
      </c>
      <c r="D252" s="106" t="s">
        <v>1729</v>
      </c>
      <c r="E252" s="108" t="s">
        <v>1574</v>
      </c>
      <c r="F252" s="103" t="s">
        <v>1521</v>
      </c>
      <c r="G252" s="84"/>
    </row>
    <row r="253" spans="1:7" ht="159" customHeight="1">
      <c r="A253" s="139" t="s">
        <v>561</v>
      </c>
      <c r="B253" s="105">
        <v>2017</v>
      </c>
      <c r="C253" s="141" t="s">
        <v>1825</v>
      </c>
      <c r="D253" s="106" t="s">
        <v>1867</v>
      </c>
      <c r="E253" s="108" t="s">
        <v>1646</v>
      </c>
      <c r="F253" s="84" t="s">
        <v>1647</v>
      </c>
      <c r="G253" s="84"/>
    </row>
    <row r="254" spans="1:7" ht="133.5" customHeight="1">
      <c r="A254" s="136" t="s">
        <v>562</v>
      </c>
      <c r="B254" s="105">
        <v>2017</v>
      </c>
      <c r="C254" s="137" t="s">
        <v>866</v>
      </c>
      <c r="D254" s="106" t="s">
        <v>1867</v>
      </c>
      <c r="E254" s="103" t="s">
        <v>1268</v>
      </c>
      <c r="F254" s="102" t="s">
        <v>1261</v>
      </c>
      <c r="G254" s="84"/>
    </row>
    <row r="255" spans="1:7" ht="122.25" customHeight="1">
      <c r="A255" s="139" t="s">
        <v>562</v>
      </c>
      <c r="B255" s="105">
        <v>2017</v>
      </c>
      <c r="C255" s="108" t="s">
        <v>1754</v>
      </c>
      <c r="D255" s="106" t="s">
        <v>1868</v>
      </c>
      <c r="E255" s="108" t="s">
        <v>1575</v>
      </c>
      <c r="F255" s="108" t="s">
        <v>1522</v>
      </c>
      <c r="G255" s="84"/>
    </row>
    <row r="256" spans="1:7" ht="108.75" customHeight="1">
      <c r="A256" s="139" t="s">
        <v>562</v>
      </c>
      <c r="B256" s="105">
        <v>2017</v>
      </c>
      <c r="C256" s="141" t="s">
        <v>1826</v>
      </c>
      <c r="D256" s="106" t="s">
        <v>1867</v>
      </c>
      <c r="E256" s="108" t="s">
        <v>1648</v>
      </c>
      <c r="F256" s="105" t="s">
        <v>1649</v>
      </c>
      <c r="G256" s="84"/>
    </row>
    <row r="257" spans="1:7" ht="114" customHeight="1">
      <c r="A257" s="139" t="s">
        <v>1487</v>
      </c>
      <c r="B257" s="105">
        <v>2017</v>
      </c>
      <c r="C257" s="108" t="s">
        <v>1755</v>
      </c>
      <c r="D257" s="106" t="s">
        <v>1868</v>
      </c>
      <c r="E257" s="108" t="s">
        <v>1756</v>
      </c>
      <c r="F257" s="105" t="s">
        <v>1523</v>
      </c>
      <c r="G257" s="84"/>
    </row>
    <row r="258" spans="1:7" ht="157.5" customHeight="1">
      <c r="A258" s="139" t="s">
        <v>1487</v>
      </c>
      <c r="B258" s="105">
        <v>2017</v>
      </c>
      <c r="C258" s="141" t="s">
        <v>1757</v>
      </c>
      <c r="D258" s="106" t="s">
        <v>1868</v>
      </c>
      <c r="E258" s="108" t="s">
        <v>1756</v>
      </c>
      <c r="F258" s="105" t="s">
        <v>1523</v>
      </c>
      <c r="G258" s="84"/>
    </row>
    <row r="259" spans="1:7" ht="174" customHeight="1">
      <c r="A259" s="139" t="s">
        <v>1487</v>
      </c>
      <c r="B259" s="105">
        <v>2017</v>
      </c>
      <c r="C259" s="141" t="s">
        <v>1827</v>
      </c>
      <c r="D259" s="106" t="s">
        <v>1869</v>
      </c>
      <c r="E259" s="108" t="s">
        <v>1828</v>
      </c>
      <c r="F259" s="105" t="s">
        <v>1650</v>
      </c>
      <c r="G259" s="84"/>
    </row>
    <row r="260" spans="1:7" ht="164.25" customHeight="1">
      <c r="A260" s="139" t="s">
        <v>1488</v>
      </c>
      <c r="B260" s="105">
        <v>2017</v>
      </c>
      <c r="C260" s="141" t="s">
        <v>1758</v>
      </c>
      <c r="D260" s="106" t="s">
        <v>1867</v>
      </c>
      <c r="E260" s="108" t="s">
        <v>1576</v>
      </c>
      <c r="F260" s="105" t="s">
        <v>1524</v>
      </c>
      <c r="G260" s="84"/>
    </row>
    <row r="261" spans="1:7" ht="162.75" customHeight="1">
      <c r="A261" s="139" t="s">
        <v>1488</v>
      </c>
      <c r="B261" s="105">
        <v>2017</v>
      </c>
      <c r="C261" s="142" t="s">
        <v>1829</v>
      </c>
      <c r="D261" s="106" t="s">
        <v>1867</v>
      </c>
      <c r="E261" s="137" t="s">
        <v>1651</v>
      </c>
      <c r="F261" s="103" t="s">
        <v>1641</v>
      </c>
      <c r="G261" s="84"/>
    </row>
    <row r="262" spans="1:7" ht="154.5" customHeight="1">
      <c r="A262" s="139" t="s">
        <v>1489</v>
      </c>
      <c r="B262" s="105">
        <v>2017</v>
      </c>
      <c r="C262" s="141" t="s">
        <v>1759</v>
      </c>
      <c r="D262" s="106" t="s">
        <v>1729</v>
      </c>
      <c r="E262" s="108" t="s">
        <v>1577</v>
      </c>
      <c r="F262" s="108" t="s">
        <v>1525</v>
      </c>
      <c r="G262" s="84"/>
    </row>
    <row r="263" spans="1:7" ht="99">
      <c r="A263" s="139" t="s">
        <v>1489</v>
      </c>
      <c r="B263" s="105">
        <v>2017</v>
      </c>
      <c r="C263" s="141" t="s">
        <v>1830</v>
      </c>
      <c r="D263" s="106" t="s">
        <v>1867</v>
      </c>
      <c r="E263" s="108" t="s">
        <v>1652</v>
      </c>
      <c r="F263" s="103" t="s">
        <v>1641</v>
      </c>
      <c r="G263" s="84"/>
    </row>
    <row r="264" spans="1:7" ht="150" customHeight="1">
      <c r="A264" s="136" t="s">
        <v>563</v>
      </c>
      <c r="B264" s="105">
        <v>2017</v>
      </c>
      <c r="C264" s="108" t="s">
        <v>1702</v>
      </c>
      <c r="D264" s="106" t="s">
        <v>1867</v>
      </c>
      <c r="E264" s="103" t="s">
        <v>1269</v>
      </c>
      <c r="F264" s="102" t="s">
        <v>1261</v>
      </c>
      <c r="G264" s="84"/>
    </row>
    <row r="265" spans="1:7" ht="164.25" customHeight="1">
      <c r="A265" s="139" t="s">
        <v>563</v>
      </c>
      <c r="B265" s="105">
        <v>2017</v>
      </c>
      <c r="C265" s="141" t="s">
        <v>1760</v>
      </c>
      <c r="D265" s="106" t="s">
        <v>1868</v>
      </c>
      <c r="E265" s="108" t="s">
        <v>1578</v>
      </c>
      <c r="F265" s="103" t="s">
        <v>1526</v>
      </c>
      <c r="G265" s="84"/>
    </row>
    <row r="266" spans="1:7" ht="152.25" customHeight="1">
      <c r="A266" s="139" t="s">
        <v>563</v>
      </c>
      <c r="B266" s="105">
        <v>2017</v>
      </c>
      <c r="C266" s="141" t="s">
        <v>1831</v>
      </c>
      <c r="D266" s="106" t="s">
        <v>1867</v>
      </c>
      <c r="E266" s="108" t="s">
        <v>1653</v>
      </c>
      <c r="F266" s="103" t="s">
        <v>1641</v>
      </c>
      <c r="G266" s="84"/>
    </row>
    <row r="267" spans="1:7" ht="155.25" customHeight="1">
      <c r="A267" s="139" t="s">
        <v>1490</v>
      </c>
      <c r="B267" s="105">
        <v>2017</v>
      </c>
      <c r="C267" s="141" t="s">
        <v>1761</v>
      </c>
      <c r="D267" s="106" t="s">
        <v>1867</v>
      </c>
      <c r="E267" s="108" t="s">
        <v>1579</v>
      </c>
      <c r="F267" s="108" t="s">
        <v>1527</v>
      </c>
      <c r="G267" s="84"/>
    </row>
    <row r="268" spans="1:7" ht="159" customHeight="1">
      <c r="A268" s="139" t="s">
        <v>1490</v>
      </c>
      <c r="B268" s="105">
        <v>2017</v>
      </c>
      <c r="C268" s="141" t="s">
        <v>1832</v>
      </c>
      <c r="D268" s="106" t="s">
        <v>1867</v>
      </c>
      <c r="E268" s="108" t="s">
        <v>1654</v>
      </c>
      <c r="F268" s="103" t="s">
        <v>1641</v>
      </c>
      <c r="G268" s="84"/>
    </row>
    <row r="269" spans="1:7" ht="162.75" customHeight="1">
      <c r="A269" s="136" t="s">
        <v>556</v>
      </c>
      <c r="B269" s="105">
        <v>2017</v>
      </c>
      <c r="C269" s="108" t="s">
        <v>860</v>
      </c>
      <c r="D269" s="106" t="s">
        <v>1867</v>
      </c>
      <c r="E269" s="103" t="s">
        <v>1260</v>
      </c>
      <c r="F269" s="102" t="s">
        <v>1261</v>
      </c>
      <c r="G269" s="84"/>
    </row>
    <row r="270" spans="1:7" ht="169.5" customHeight="1">
      <c r="A270" s="139" t="s">
        <v>556</v>
      </c>
      <c r="B270" s="105">
        <v>2017</v>
      </c>
      <c r="C270" s="140" t="s">
        <v>1741</v>
      </c>
      <c r="D270" s="106" t="s">
        <v>1868</v>
      </c>
      <c r="E270" s="108" t="s">
        <v>1563</v>
      </c>
      <c r="F270" s="106" t="s">
        <v>1509</v>
      </c>
      <c r="G270" s="84"/>
    </row>
    <row r="271" spans="1:7" ht="159.75" customHeight="1">
      <c r="A271" s="139" t="s">
        <v>556</v>
      </c>
      <c r="B271" s="105">
        <v>2017</v>
      </c>
      <c r="C271" s="142" t="s">
        <v>1809</v>
      </c>
      <c r="D271" s="106" t="s">
        <v>1867</v>
      </c>
      <c r="E271" s="108" t="s">
        <v>1618</v>
      </c>
      <c r="F271" s="103" t="s">
        <v>1619</v>
      </c>
      <c r="G271" s="84"/>
    </row>
    <row r="272" spans="1:7" ht="82.5">
      <c r="A272" s="136" t="s">
        <v>564</v>
      </c>
      <c r="B272" s="105">
        <v>2017</v>
      </c>
      <c r="C272" s="108" t="s">
        <v>867</v>
      </c>
      <c r="D272" s="106" t="s">
        <v>1867</v>
      </c>
      <c r="E272" s="103" t="s">
        <v>1270</v>
      </c>
      <c r="F272" s="102" t="s">
        <v>1271</v>
      </c>
      <c r="G272" s="84"/>
    </row>
    <row r="273" spans="1:7" ht="155.25" customHeight="1">
      <c r="A273" s="136" t="s">
        <v>564</v>
      </c>
      <c r="B273" s="105">
        <v>2017</v>
      </c>
      <c r="C273" s="108" t="s">
        <v>867</v>
      </c>
      <c r="D273" s="106" t="s">
        <v>1867</v>
      </c>
      <c r="E273" s="103" t="s">
        <v>1272</v>
      </c>
      <c r="F273" s="102" t="s">
        <v>1271</v>
      </c>
      <c r="G273" s="84"/>
    </row>
    <row r="274" spans="1:7" ht="156.75" customHeight="1">
      <c r="A274" s="136" t="s">
        <v>564</v>
      </c>
      <c r="B274" s="105">
        <v>2017</v>
      </c>
      <c r="C274" s="108" t="s">
        <v>867</v>
      </c>
      <c r="D274" s="106" t="s">
        <v>1867</v>
      </c>
      <c r="E274" s="103" t="s">
        <v>1273</v>
      </c>
      <c r="F274" s="102" t="s">
        <v>1271</v>
      </c>
      <c r="G274" s="84"/>
    </row>
    <row r="275" spans="1:7" ht="162" customHeight="1">
      <c r="A275" s="136" t="s">
        <v>564</v>
      </c>
      <c r="B275" s="105">
        <v>2017</v>
      </c>
      <c r="C275" s="108" t="s">
        <v>867</v>
      </c>
      <c r="D275" s="106" t="s">
        <v>1867</v>
      </c>
      <c r="E275" s="103" t="s">
        <v>1274</v>
      </c>
      <c r="F275" s="102" t="s">
        <v>1271</v>
      </c>
      <c r="G275" s="84"/>
    </row>
    <row r="276" spans="1:7" ht="169.5" customHeight="1">
      <c r="A276" s="136" t="s">
        <v>564</v>
      </c>
      <c r="B276" s="105">
        <v>2017</v>
      </c>
      <c r="C276" s="108" t="s">
        <v>867</v>
      </c>
      <c r="D276" s="106" t="s">
        <v>1867</v>
      </c>
      <c r="E276" s="103" t="s">
        <v>1275</v>
      </c>
      <c r="F276" s="102" t="s">
        <v>1271</v>
      </c>
      <c r="G276" s="84"/>
    </row>
    <row r="277" spans="1:7" ht="156.75" customHeight="1">
      <c r="A277" s="136" t="s">
        <v>564</v>
      </c>
      <c r="B277" s="105">
        <v>2017</v>
      </c>
      <c r="C277" s="108" t="s">
        <v>867</v>
      </c>
      <c r="D277" s="106" t="s">
        <v>1867</v>
      </c>
      <c r="E277" s="103" t="s">
        <v>1276</v>
      </c>
      <c r="F277" s="102" t="s">
        <v>1271</v>
      </c>
      <c r="G277" s="84"/>
    </row>
    <row r="278" spans="1:7" ht="162" customHeight="1">
      <c r="A278" s="136" t="s">
        <v>564</v>
      </c>
      <c r="B278" s="105">
        <v>2017</v>
      </c>
      <c r="C278" s="108" t="s">
        <v>867</v>
      </c>
      <c r="D278" s="106" t="s">
        <v>1867</v>
      </c>
      <c r="E278" s="103" t="s">
        <v>1277</v>
      </c>
      <c r="F278" s="102" t="s">
        <v>1271</v>
      </c>
      <c r="G278" s="84"/>
    </row>
    <row r="279" spans="1:7" ht="164.25" customHeight="1">
      <c r="A279" s="136" t="s">
        <v>564</v>
      </c>
      <c r="B279" s="105">
        <v>2017</v>
      </c>
      <c r="C279" s="108" t="s">
        <v>867</v>
      </c>
      <c r="D279" s="106" t="s">
        <v>1867</v>
      </c>
      <c r="E279" s="103" t="s">
        <v>1278</v>
      </c>
      <c r="F279" s="102" t="s">
        <v>1271</v>
      </c>
      <c r="G279" s="84"/>
    </row>
    <row r="280" spans="1:7" ht="162.75" customHeight="1">
      <c r="A280" s="136" t="s">
        <v>564</v>
      </c>
      <c r="B280" s="105">
        <v>2017</v>
      </c>
      <c r="C280" s="108" t="s">
        <v>867</v>
      </c>
      <c r="D280" s="106" t="s">
        <v>1867</v>
      </c>
      <c r="E280" s="103" t="s">
        <v>1279</v>
      </c>
      <c r="F280" s="102" t="s">
        <v>1271</v>
      </c>
      <c r="G280" s="84"/>
    </row>
    <row r="281" spans="1:7" ht="159" customHeight="1">
      <c r="A281" s="136" t="s">
        <v>564</v>
      </c>
      <c r="B281" s="105">
        <v>2017</v>
      </c>
      <c r="C281" s="108" t="s">
        <v>867</v>
      </c>
      <c r="D281" s="106" t="s">
        <v>1867</v>
      </c>
      <c r="E281" s="103" t="s">
        <v>1280</v>
      </c>
      <c r="F281" s="102" t="s">
        <v>1271</v>
      </c>
      <c r="G281" s="84"/>
    </row>
    <row r="282" spans="1:7" ht="174.75" customHeight="1">
      <c r="A282" s="136" t="s">
        <v>564</v>
      </c>
      <c r="B282" s="105">
        <v>2017</v>
      </c>
      <c r="C282" s="108" t="s">
        <v>867</v>
      </c>
      <c r="D282" s="106" t="s">
        <v>1867</v>
      </c>
      <c r="E282" s="103" t="s">
        <v>1281</v>
      </c>
      <c r="F282" s="106" t="s">
        <v>1271</v>
      </c>
      <c r="G282" s="84"/>
    </row>
    <row r="283" spans="1:7" ht="161.25" customHeight="1">
      <c r="A283" s="139" t="s">
        <v>564</v>
      </c>
      <c r="B283" s="105">
        <v>2017</v>
      </c>
      <c r="C283" s="141" t="s">
        <v>1762</v>
      </c>
      <c r="D283" s="106" t="s">
        <v>1867</v>
      </c>
      <c r="E283" s="108" t="s">
        <v>1580</v>
      </c>
      <c r="F283" s="108" t="s">
        <v>1528</v>
      </c>
      <c r="G283" s="84"/>
    </row>
    <row r="284" spans="1:7" ht="167.25" customHeight="1">
      <c r="A284" s="139" t="s">
        <v>564</v>
      </c>
      <c r="B284" s="105">
        <v>2017</v>
      </c>
      <c r="C284" s="141" t="s">
        <v>1833</v>
      </c>
      <c r="D284" s="106" t="s">
        <v>1868</v>
      </c>
      <c r="E284" s="108" t="s">
        <v>1834</v>
      </c>
      <c r="F284" s="103" t="s">
        <v>1655</v>
      </c>
      <c r="G284" s="84"/>
    </row>
    <row r="285" spans="1:7" ht="168.75" customHeight="1">
      <c r="A285" s="136" t="s">
        <v>565</v>
      </c>
      <c r="B285" s="105">
        <v>2017</v>
      </c>
      <c r="C285" s="108" t="s">
        <v>868</v>
      </c>
      <c r="D285" s="106" t="s">
        <v>1867</v>
      </c>
      <c r="E285" s="103" t="s">
        <v>1282</v>
      </c>
      <c r="F285" s="102" t="s">
        <v>1271</v>
      </c>
      <c r="G285" s="84"/>
    </row>
    <row r="286" spans="1:7" ht="166.5" customHeight="1">
      <c r="A286" s="136" t="s">
        <v>565</v>
      </c>
      <c r="B286" s="105">
        <v>2017</v>
      </c>
      <c r="C286" s="108" t="s">
        <v>868</v>
      </c>
      <c r="D286" s="106" t="s">
        <v>1867</v>
      </c>
      <c r="E286" s="103" t="s">
        <v>1000</v>
      </c>
      <c r="F286" s="103" t="s">
        <v>1283</v>
      </c>
      <c r="G286" s="84"/>
    </row>
    <row r="287" spans="1:7" ht="104.25" customHeight="1">
      <c r="A287" s="139" t="s">
        <v>565</v>
      </c>
      <c r="B287" s="105">
        <v>2017</v>
      </c>
      <c r="C287" s="141" t="s">
        <v>1763</v>
      </c>
      <c r="D287" s="106" t="s">
        <v>1867</v>
      </c>
      <c r="E287" s="108" t="s">
        <v>1581</v>
      </c>
      <c r="F287" s="108" t="s">
        <v>1529</v>
      </c>
      <c r="G287" s="84"/>
    </row>
    <row r="288" spans="1:7" ht="153.75" customHeight="1">
      <c r="A288" s="139" t="s">
        <v>565</v>
      </c>
      <c r="B288" s="105">
        <v>2017</v>
      </c>
      <c r="C288" s="141" t="s">
        <v>1835</v>
      </c>
      <c r="D288" s="106" t="s">
        <v>1867</v>
      </c>
      <c r="E288" s="108" t="s">
        <v>1656</v>
      </c>
      <c r="F288" s="84" t="s">
        <v>1657</v>
      </c>
      <c r="G288" s="84"/>
    </row>
    <row r="289" spans="1:7" ht="161.25" customHeight="1">
      <c r="A289" s="136" t="s">
        <v>566</v>
      </c>
      <c r="B289" s="105">
        <v>2017</v>
      </c>
      <c r="C289" s="108" t="s">
        <v>869</v>
      </c>
      <c r="D289" s="106" t="s">
        <v>1867</v>
      </c>
      <c r="E289" s="103" t="s">
        <v>1284</v>
      </c>
      <c r="F289" s="103" t="s">
        <v>1285</v>
      </c>
      <c r="G289" s="84"/>
    </row>
    <row r="290" spans="1:7" ht="161.25" customHeight="1">
      <c r="A290" s="139" t="s">
        <v>566</v>
      </c>
      <c r="B290" s="105">
        <v>2017</v>
      </c>
      <c r="C290" s="141" t="s">
        <v>1764</v>
      </c>
      <c r="D290" s="106" t="s">
        <v>1867</v>
      </c>
      <c r="E290" s="108" t="s">
        <v>1582</v>
      </c>
      <c r="F290" s="108" t="s">
        <v>1530</v>
      </c>
      <c r="G290" s="84"/>
    </row>
    <row r="291" spans="1:7" ht="109.5" customHeight="1">
      <c r="A291" s="139" t="s">
        <v>566</v>
      </c>
      <c r="B291" s="105">
        <v>2017</v>
      </c>
      <c r="C291" s="141" t="s">
        <v>1836</v>
      </c>
      <c r="D291" s="106" t="s">
        <v>1867</v>
      </c>
      <c r="E291" s="108" t="s">
        <v>1658</v>
      </c>
      <c r="F291" s="130" t="s">
        <v>1659</v>
      </c>
      <c r="G291" s="84"/>
    </row>
    <row r="292" spans="1:7" ht="159" customHeight="1">
      <c r="A292" s="139" t="s">
        <v>1491</v>
      </c>
      <c r="B292" s="105">
        <v>2017</v>
      </c>
      <c r="C292" s="141" t="s">
        <v>1765</v>
      </c>
      <c r="D292" s="106" t="s">
        <v>1867</v>
      </c>
      <c r="E292" s="108" t="s">
        <v>1583</v>
      </c>
      <c r="F292" s="108" t="s">
        <v>1531</v>
      </c>
      <c r="G292" s="84"/>
    </row>
    <row r="293" spans="1:7" ht="164.25" customHeight="1">
      <c r="A293" s="139" t="s">
        <v>1491</v>
      </c>
      <c r="B293" s="105">
        <v>2017</v>
      </c>
      <c r="C293" s="142" t="s">
        <v>1837</v>
      </c>
      <c r="D293" s="106" t="s">
        <v>1867</v>
      </c>
      <c r="E293" s="108" t="s">
        <v>1660</v>
      </c>
      <c r="F293" s="130" t="s">
        <v>1661</v>
      </c>
      <c r="G293" s="84"/>
    </row>
    <row r="294" spans="1:7" ht="164.25" customHeight="1">
      <c r="A294" s="136" t="s">
        <v>567</v>
      </c>
      <c r="B294" s="105">
        <v>2017</v>
      </c>
      <c r="C294" s="108" t="s">
        <v>870</v>
      </c>
      <c r="D294" s="106" t="s">
        <v>1867</v>
      </c>
      <c r="E294" s="103" t="s">
        <v>1286</v>
      </c>
      <c r="F294" s="102" t="s">
        <v>1271</v>
      </c>
      <c r="G294" s="84"/>
    </row>
    <row r="295" spans="1:7" ht="170.25" customHeight="1">
      <c r="A295" s="136" t="s">
        <v>567</v>
      </c>
      <c r="B295" s="105">
        <v>2017</v>
      </c>
      <c r="C295" s="108" t="s">
        <v>870</v>
      </c>
      <c r="D295" s="106" t="s">
        <v>1867</v>
      </c>
      <c r="E295" s="103" t="s">
        <v>1287</v>
      </c>
      <c r="F295" s="102" t="s">
        <v>1271</v>
      </c>
      <c r="G295" s="84"/>
    </row>
    <row r="296" spans="1:7" ht="170.25" customHeight="1">
      <c r="A296" s="136" t="s">
        <v>567</v>
      </c>
      <c r="B296" s="105">
        <v>2017</v>
      </c>
      <c r="C296" s="108" t="s">
        <v>870</v>
      </c>
      <c r="D296" s="106" t="s">
        <v>1867</v>
      </c>
      <c r="E296" s="103" t="s">
        <v>1288</v>
      </c>
      <c r="F296" s="102" t="s">
        <v>1271</v>
      </c>
      <c r="G296" s="84"/>
    </row>
    <row r="297" spans="1:7" ht="152.25" customHeight="1">
      <c r="A297" s="136" t="s">
        <v>567</v>
      </c>
      <c r="B297" s="105">
        <v>2017</v>
      </c>
      <c r="C297" s="108" t="s">
        <v>870</v>
      </c>
      <c r="D297" s="106" t="s">
        <v>1867</v>
      </c>
      <c r="E297" s="103" t="s">
        <v>1703</v>
      </c>
      <c r="F297" s="103" t="s">
        <v>1289</v>
      </c>
      <c r="G297" s="84"/>
    </row>
    <row r="298" spans="1:7" ht="157.5" customHeight="1">
      <c r="A298" s="139" t="s">
        <v>567</v>
      </c>
      <c r="B298" s="105">
        <v>2017</v>
      </c>
      <c r="C298" s="141" t="s">
        <v>1766</v>
      </c>
      <c r="D298" s="106" t="s">
        <v>1868</v>
      </c>
      <c r="E298" s="108" t="s">
        <v>1584</v>
      </c>
      <c r="F298" s="108" t="s">
        <v>1532</v>
      </c>
      <c r="G298" s="84"/>
    </row>
    <row r="299" spans="1:7" ht="170.25" customHeight="1">
      <c r="A299" s="139" t="s">
        <v>567</v>
      </c>
      <c r="B299" s="105">
        <v>2017</v>
      </c>
      <c r="C299" s="141" t="s">
        <v>1838</v>
      </c>
      <c r="D299" s="106" t="s">
        <v>1867</v>
      </c>
      <c r="E299" s="108" t="s">
        <v>1662</v>
      </c>
      <c r="F299" s="105" t="s">
        <v>1663</v>
      </c>
      <c r="G299" s="84"/>
    </row>
    <row r="300" spans="1:7" ht="176.25" customHeight="1">
      <c r="A300" s="136" t="s">
        <v>568</v>
      </c>
      <c r="B300" s="105">
        <v>2017</v>
      </c>
      <c r="C300" s="108" t="s">
        <v>871</v>
      </c>
      <c r="D300" s="106" t="s">
        <v>1867</v>
      </c>
      <c r="E300" s="103" t="s">
        <v>1290</v>
      </c>
      <c r="F300" s="103" t="s">
        <v>1291</v>
      </c>
      <c r="G300" s="84"/>
    </row>
    <row r="301" spans="1:7" ht="203.25" customHeight="1">
      <c r="A301" s="139" t="s">
        <v>568</v>
      </c>
      <c r="B301" s="105">
        <v>2017</v>
      </c>
      <c r="C301" s="141" t="s">
        <v>1767</v>
      </c>
      <c r="D301" s="106" t="s">
        <v>1867</v>
      </c>
      <c r="E301" s="108" t="s">
        <v>1585</v>
      </c>
      <c r="F301" s="108" t="s">
        <v>1533</v>
      </c>
      <c r="G301" s="84"/>
    </row>
    <row r="302" spans="1:7" ht="206.25" customHeight="1">
      <c r="A302" s="139" t="s">
        <v>568</v>
      </c>
      <c r="B302" s="105">
        <v>2017</v>
      </c>
      <c r="C302" s="141" t="s">
        <v>1839</v>
      </c>
      <c r="D302" s="106" t="s">
        <v>1867</v>
      </c>
      <c r="E302" s="108" t="s">
        <v>1664</v>
      </c>
      <c r="F302" s="105" t="s">
        <v>1665</v>
      </c>
      <c r="G302" s="84"/>
    </row>
    <row r="303" spans="1:7" ht="183.75" customHeight="1">
      <c r="A303" s="136" t="s">
        <v>569</v>
      </c>
      <c r="B303" s="105">
        <v>2017</v>
      </c>
      <c r="C303" s="108" t="s">
        <v>872</v>
      </c>
      <c r="D303" s="106" t="s">
        <v>1867</v>
      </c>
      <c r="E303" s="103" t="s">
        <v>1292</v>
      </c>
      <c r="F303" s="102" t="s">
        <v>1271</v>
      </c>
      <c r="G303" s="84"/>
    </row>
    <row r="304" spans="1:7" ht="200.25" customHeight="1">
      <c r="A304" s="136" t="s">
        <v>569</v>
      </c>
      <c r="B304" s="105">
        <v>2017</v>
      </c>
      <c r="C304" s="108" t="s">
        <v>872</v>
      </c>
      <c r="D304" s="106" t="s">
        <v>1867</v>
      </c>
      <c r="E304" s="103" t="s">
        <v>1704</v>
      </c>
      <c r="F304" s="103" t="s">
        <v>1706</v>
      </c>
      <c r="G304" s="84"/>
    </row>
    <row r="305" spans="1:7" ht="185.25" customHeight="1">
      <c r="A305" s="139" t="s">
        <v>569</v>
      </c>
      <c r="B305" s="105">
        <v>2017</v>
      </c>
      <c r="C305" s="141" t="s">
        <v>1768</v>
      </c>
      <c r="D305" s="106" t="s">
        <v>1867</v>
      </c>
      <c r="E305" s="108" t="s">
        <v>1586</v>
      </c>
      <c r="F305" s="108" t="s">
        <v>1534</v>
      </c>
      <c r="G305" s="84"/>
    </row>
    <row r="306" spans="1:7" ht="120.75" customHeight="1">
      <c r="A306" s="139" t="s">
        <v>569</v>
      </c>
      <c r="B306" s="105">
        <v>2017</v>
      </c>
      <c r="C306" s="141" t="s">
        <v>1840</v>
      </c>
      <c r="D306" s="106" t="s">
        <v>1867</v>
      </c>
      <c r="E306" s="108" t="s">
        <v>1666</v>
      </c>
      <c r="F306" s="103" t="s">
        <v>1661</v>
      </c>
      <c r="G306" s="84"/>
    </row>
    <row r="307" spans="1:7" ht="179.25" customHeight="1">
      <c r="A307" s="136" t="s">
        <v>570</v>
      </c>
      <c r="B307" s="105">
        <v>2017</v>
      </c>
      <c r="C307" s="108" t="s">
        <v>873</v>
      </c>
      <c r="D307" s="106" t="s">
        <v>1867</v>
      </c>
      <c r="E307" s="103" t="s">
        <v>1705</v>
      </c>
      <c r="F307" s="103" t="str">
        <f>F304</f>
        <v>Realizar visita de verificación área de descanso en establecimientos de la Modelo y el Bosque Barranquilla, Andes, La Doarada y la Paz. Gestionar aprobación de recursos ante DNP y Minhacienda de vigencias futuras para atender mantenimiento de infraestructura en los establecimientos de la  la Modelo y el Bosque Barranquilla, Andes, La Doarada y la Paz durante 2016, 2017 y 2018</v>
      </c>
      <c r="G307" s="84"/>
    </row>
    <row r="308" spans="1:7" ht="198" customHeight="1">
      <c r="A308" s="139" t="s">
        <v>570</v>
      </c>
      <c r="B308" s="105">
        <v>2017</v>
      </c>
      <c r="C308" s="141" t="s">
        <v>1769</v>
      </c>
      <c r="D308" s="106" t="s">
        <v>1867</v>
      </c>
      <c r="E308" s="108" t="s">
        <v>1587</v>
      </c>
      <c r="F308" s="105" t="s">
        <v>1535</v>
      </c>
      <c r="G308" s="84"/>
    </row>
    <row r="309" spans="1:7" ht="176.25" customHeight="1">
      <c r="A309" s="139" t="s">
        <v>570</v>
      </c>
      <c r="B309" s="105">
        <v>2017</v>
      </c>
      <c r="C309" s="141" t="s">
        <v>1770</v>
      </c>
      <c r="D309" s="106" t="s">
        <v>1867</v>
      </c>
      <c r="E309" s="108" t="s">
        <v>1587</v>
      </c>
      <c r="F309" s="108" t="s">
        <v>1536</v>
      </c>
      <c r="G309" s="84"/>
    </row>
    <row r="310" spans="1:7" ht="171.75" customHeight="1">
      <c r="A310" s="139" t="s">
        <v>570</v>
      </c>
      <c r="B310" s="105">
        <v>2017</v>
      </c>
      <c r="C310" s="141" t="s">
        <v>1771</v>
      </c>
      <c r="D310" s="106" t="s">
        <v>1867</v>
      </c>
      <c r="E310" s="108" t="s">
        <v>1587</v>
      </c>
      <c r="F310" s="108" t="s">
        <v>1537</v>
      </c>
      <c r="G310" s="84"/>
    </row>
    <row r="311" spans="1:7" ht="181.5" customHeight="1">
      <c r="A311" s="139" t="s">
        <v>570</v>
      </c>
      <c r="B311" s="105">
        <v>2017</v>
      </c>
      <c r="C311" s="141" t="s">
        <v>1841</v>
      </c>
      <c r="D311" s="106" t="s">
        <v>1867</v>
      </c>
      <c r="E311" s="108" t="s">
        <v>1667</v>
      </c>
      <c r="F311" s="103" t="s">
        <v>1668</v>
      </c>
      <c r="G311" s="84"/>
    </row>
    <row r="312" spans="1:7" ht="179.25" customHeight="1">
      <c r="A312" s="136" t="s">
        <v>571</v>
      </c>
      <c r="B312" s="105">
        <v>2017</v>
      </c>
      <c r="C312" s="108" t="s">
        <v>874</v>
      </c>
      <c r="D312" s="106" t="s">
        <v>1867</v>
      </c>
      <c r="E312" s="103" t="s">
        <v>1705</v>
      </c>
      <c r="F312" s="103" t="s">
        <v>1293</v>
      </c>
      <c r="G312" s="84"/>
    </row>
    <row r="313" spans="1:7" ht="116.25" customHeight="1">
      <c r="A313" s="139" t="s">
        <v>571</v>
      </c>
      <c r="B313" s="105">
        <v>2017</v>
      </c>
      <c r="C313" s="141" t="s">
        <v>1772</v>
      </c>
      <c r="D313" s="106" t="s">
        <v>1868</v>
      </c>
      <c r="E313" s="108" t="s">
        <v>1588</v>
      </c>
      <c r="F313" s="108" t="s">
        <v>1538</v>
      </c>
      <c r="G313" s="84"/>
    </row>
    <row r="314" spans="1:7" ht="118.5" customHeight="1">
      <c r="A314" s="139" t="s">
        <v>571</v>
      </c>
      <c r="B314" s="105">
        <v>2017</v>
      </c>
      <c r="C314" s="141" t="s">
        <v>1842</v>
      </c>
      <c r="D314" s="106" t="s">
        <v>1867</v>
      </c>
      <c r="E314" s="108" t="s">
        <v>1669</v>
      </c>
      <c r="F314" s="103" t="s">
        <v>1670</v>
      </c>
      <c r="G314" s="84"/>
    </row>
    <row r="315" spans="1:7" ht="177.75" customHeight="1">
      <c r="A315" s="136" t="s">
        <v>572</v>
      </c>
      <c r="B315" s="105">
        <v>2017</v>
      </c>
      <c r="C315" s="108" t="s">
        <v>875</v>
      </c>
      <c r="D315" s="106" t="s">
        <v>1867</v>
      </c>
      <c r="E315" s="103" t="s">
        <v>1294</v>
      </c>
      <c r="F315" s="102" t="s">
        <v>1271</v>
      </c>
      <c r="G315" s="84"/>
    </row>
    <row r="316" spans="1:7" ht="179.25" customHeight="1">
      <c r="A316" s="136" t="s">
        <v>572</v>
      </c>
      <c r="B316" s="105">
        <v>2017</v>
      </c>
      <c r="C316" s="108" t="s">
        <v>875</v>
      </c>
      <c r="D316" s="106" t="s">
        <v>1867</v>
      </c>
      <c r="E316" s="103" t="s">
        <v>1705</v>
      </c>
      <c r="F316" s="103" t="s">
        <v>1295</v>
      </c>
      <c r="G316" s="84"/>
    </row>
    <row r="317" spans="1:7" ht="183.75" customHeight="1">
      <c r="A317" s="139" t="s">
        <v>572</v>
      </c>
      <c r="B317" s="105">
        <v>2017</v>
      </c>
      <c r="C317" s="141" t="s">
        <v>1843</v>
      </c>
      <c r="D317" s="106" t="s">
        <v>1867</v>
      </c>
      <c r="E317" s="108" t="s">
        <v>1671</v>
      </c>
      <c r="F317" s="105" t="s">
        <v>1672</v>
      </c>
      <c r="G317" s="84"/>
    </row>
    <row r="318" spans="1:7" ht="82.5">
      <c r="A318" s="139" t="s">
        <v>1481</v>
      </c>
      <c r="B318" s="105">
        <v>2017</v>
      </c>
      <c r="C318" s="108" t="s">
        <v>1742</v>
      </c>
      <c r="D318" s="106" t="s">
        <v>1868</v>
      </c>
      <c r="E318" s="108" t="s">
        <v>1564</v>
      </c>
      <c r="F318" s="106" t="s">
        <v>1510</v>
      </c>
      <c r="G318" s="84"/>
    </row>
    <row r="319" spans="1:7" ht="181.5" customHeight="1">
      <c r="A319" s="139" t="s">
        <v>1481</v>
      </c>
      <c r="B319" s="105">
        <v>2017</v>
      </c>
      <c r="C319" s="141" t="s">
        <v>1810</v>
      </c>
      <c r="D319" s="106" t="s">
        <v>1867</v>
      </c>
      <c r="E319" s="108" t="s">
        <v>1620</v>
      </c>
      <c r="F319" s="103" t="s">
        <v>1621</v>
      </c>
      <c r="G319" s="84"/>
    </row>
    <row r="320" spans="1:7" ht="148.5" customHeight="1">
      <c r="A320" s="139" t="s">
        <v>1481</v>
      </c>
      <c r="B320" s="105">
        <v>2017</v>
      </c>
      <c r="C320" s="141" t="s">
        <v>1811</v>
      </c>
      <c r="D320" s="106" t="s">
        <v>1867</v>
      </c>
      <c r="E320" s="108" t="s">
        <v>1620</v>
      </c>
      <c r="F320" s="103" t="s">
        <v>1622</v>
      </c>
      <c r="G320" s="84"/>
    </row>
    <row r="321" spans="1:7" ht="96" customHeight="1">
      <c r="A321" s="139" t="s">
        <v>1481</v>
      </c>
      <c r="B321" s="105">
        <v>2017</v>
      </c>
      <c r="C321" s="141" t="s">
        <v>1812</v>
      </c>
      <c r="D321" s="106" t="s">
        <v>1867</v>
      </c>
      <c r="E321" s="108" t="s">
        <v>1620</v>
      </c>
      <c r="F321" s="103" t="s">
        <v>1623</v>
      </c>
      <c r="G321" s="84"/>
    </row>
    <row r="322" spans="1:7" ht="117" customHeight="1">
      <c r="A322" s="139" t="s">
        <v>1481</v>
      </c>
      <c r="B322" s="105">
        <v>2017</v>
      </c>
      <c r="C322" s="141" t="s">
        <v>1813</v>
      </c>
      <c r="D322" s="106" t="s">
        <v>1867</v>
      </c>
      <c r="E322" s="108" t="s">
        <v>1620</v>
      </c>
      <c r="F322" s="103" t="s">
        <v>1624</v>
      </c>
      <c r="G322" s="84"/>
    </row>
    <row r="323" spans="1:7" ht="90.75" customHeight="1">
      <c r="A323" s="139" t="s">
        <v>1481</v>
      </c>
      <c r="B323" s="105">
        <v>2017</v>
      </c>
      <c r="C323" s="141" t="s">
        <v>1814</v>
      </c>
      <c r="D323" s="106" t="s">
        <v>1867</v>
      </c>
      <c r="E323" s="108" t="s">
        <v>1620</v>
      </c>
      <c r="F323" s="103" t="s">
        <v>1625</v>
      </c>
      <c r="G323" s="84"/>
    </row>
    <row r="324" spans="1:7" ht="120" customHeight="1">
      <c r="A324" s="139" t="s">
        <v>1481</v>
      </c>
      <c r="B324" s="105">
        <v>2017</v>
      </c>
      <c r="C324" s="141" t="s">
        <v>1815</v>
      </c>
      <c r="D324" s="106" t="s">
        <v>1867</v>
      </c>
      <c r="E324" s="108" t="s">
        <v>1620</v>
      </c>
      <c r="F324" s="103" t="s">
        <v>1626</v>
      </c>
      <c r="G324" s="84"/>
    </row>
    <row r="325" spans="1:7" ht="115.5" customHeight="1">
      <c r="A325" s="136" t="s">
        <v>573</v>
      </c>
      <c r="B325" s="105">
        <v>2017</v>
      </c>
      <c r="C325" s="108" t="s">
        <v>876</v>
      </c>
      <c r="D325" s="106" t="s">
        <v>1867</v>
      </c>
      <c r="E325" s="103" t="s">
        <v>1296</v>
      </c>
      <c r="F325" s="103" t="s">
        <v>1297</v>
      </c>
      <c r="G325" s="84"/>
    </row>
    <row r="326" spans="1:7" ht="119.25" customHeight="1">
      <c r="A326" s="139" t="s">
        <v>573</v>
      </c>
      <c r="B326" s="105">
        <v>2017</v>
      </c>
      <c r="C326" s="102" t="s">
        <v>1773</v>
      </c>
      <c r="D326" s="106" t="s">
        <v>1728</v>
      </c>
      <c r="E326" s="108" t="s">
        <v>1589</v>
      </c>
      <c r="F326" s="108" t="s">
        <v>1539</v>
      </c>
      <c r="G326" s="84"/>
    </row>
    <row r="327" spans="1:7" ht="117" customHeight="1">
      <c r="A327" s="139" t="s">
        <v>573</v>
      </c>
      <c r="B327" s="105">
        <v>2017</v>
      </c>
      <c r="C327" s="141" t="s">
        <v>1844</v>
      </c>
      <c r="D327" s="106" t="s">
        <v>1867</v>
      </c>
      <c r="E327" s="108" t="s">
        <v>1673</v>
      </c>
      <c r="F327" s="105" t="s">
        <v>1674</v>
      </c>
      <c r="G327" s="84"/>
    </row>
    <row r="328" spans="1:7" ht="120.75" customHeight="1">
      <c r="A328" s="139" t="s">
        <v>573</v>
      </c>
      <c r="B328" s="105">
        <v>2017</v>
      </c>
      <c r="C328" s="141" t="s">
        <v>1845</v>
      </c>
      <c r="D328" s="106" t="s">
        <v>1867</v>
      </c>
      <c r="E328" s="108" t="s">
        <v>1673</v>
      </c>
      <c r="F328" s="105" t="s">
        <v>1675</v>
      </c>
      <c r="G328" s="84"/>
    </row>
    <row r="329" spans="1:7" ht="123.75" customHeight="1">
      <c r="A329" s="136" t="s">
        <v>574</v>
      </c>
      <c r="B329" s="105">
        <v>2017</v>
      </c>
      <c r="C329" s="108" t="s">
        <v>877</v>
      </c>
      <c r="D329" s="106" t="s">
        <v>1867</v>
      </c>
      <c r="E329" s="103" t="s">
        <v>1296</v>
      </c>
      <c r="F329" s="103" t="s">
        <v>1298</v>
      </c>
      <c r="G329" s="84"/>
    </row>
    <row r="330" spans="1:7" ht="120.75" customHeight="1">
      <c r="A330" s="139" t="s">
        <v>574</v>
      </c>
      <c r="B330" s="105">
        <v>2017</v>
      </c>
      <c r="C330" s="108" t="s">
        <v>1774</v>
      </c>
      <c r="D330" s="106" t="s">
        <v>1868</v>
      </c>
      <c r="E330" s="108" t="s">
        <v>1590</v>
      </c>
      <c r="F330" s="108" t="s">
        <v>1538</v>
      </c>
      <c r="G330" s="84"/>
    </row>
    <row r="331" spans="1:7" ht="104.25" customHeight="1">
      <c r="A331" s="139" t="s">
        <v>574</v>
      </c>
      <c r="B331" s="105">
        <v>2017</v>
      </c>
      <c r="C331" s="141" t="s">
        <v>1846</v>
      </c>
      <c r="D331" s="106" t="s">
        <v>1867</v>
      </c>
      <c r="E331" s="108" t="s">
        <v>1676</v>
      </c>
      <c r="F331" s="105" t="s">
        <v>1677</v>
      </c>
      <c r="G331" s="84"/>
    </row>
    <row r="332" spans="1:7" ht="102.75" customHeight="1">
      <c r="A332" s="136" t="s">
        <v>575</v>
      </c>
      <c r="B332" s="105">
        <v>2017</v>
      </c>
      <c r="C332" s="108" t="s">
        <v>878</v>
      </c>
      <c r="D332" s="106" t="s">
        <v>1867</v>
      </c>
      <c r="E332" s="103" t="s">
        <v>1299</v>
      </c>
      <c r="F332" s="102" t="s">
        <v>1271</v>
      </c>
      <c r="G332" s="84"/>
    </row>
    <row r="333" spans="1:7" ht="96" customHeight="1">
      <c r="A333" s="136" t="s">
        <v>575</v>
      </c>
      <c r="B333" s="105">
        <v>2017</v>
      </c>
      <c r="C333" s="108" t="s">
        <v>878</v>
      </c>
      <c r="D333" s="106" t="s">
        <v>1867</v>
      </c>
      <c r="E333" s="103" t="s">
        <v>1296</v>
      </c>
      <c r="F333" s="103" t="s">
        <v>1300</v>
      </c>
      <c r="G333" s="84"/>
    </row>
    <row r="334" spans="1:7" ht="93.75" customHeight="1">
      <c r="A334" s="139" t="s">
        <v>575</v>
      </c>
      <c r="B334" s="105">
        <v>2017</v>
      </c>
      <c r="C334" s="108" t="s">
        <v>1775</v>
      </c>
      <c r="D334" s="106" t="s">
        <v>1728</v>
      </c>
      <c r="E334" s="108" t="s">
        <v>1591</v>
      </c>
      <c r="F334" s="108" t="s">
        <v>1540</v>
      </c>
      <c r="G334" s="84"/>
    </row>
    <row r="335" spans="1:7" ht="99">
      <c r="A335" s="136" t="s">
        <v>576</v>
      </c>
      <c r="B335" s="105">
        <v>2017</v>
      </c>
      <c r="C335" s="108" t="s">
        <v>879</v>
      </c>
      <c r="D335" s="106" t="s">
        <v>1867</v>
      </c>
      <c r="E335" s="103" t="s">
        <v>1296</v>
      </c>
      <c r="F335" s="103" t="s">
        <v>1301</v>
      </c>
      <c r="G335" s="84"/>
    </row>
    <row r="336" spans="1:7" ht="82.5">
      <c r="A336" s="139" t="s">
        <v>576</v>
      </c>
      <c r="B336" s="105">
        <v>2017</v>
      </c>
      <c r="C336" s="108" t="s">
        <v>1776</v>
      </c>
      <c r="D336" s="106" t="s">
        <v>1868</v>
      </c>
      <c r="E336" s="108" t="s">
        <v>1592</v>
      </c>
      <c r="F336" s="108" t="s">
        <v>1541</v>
      </c>
      <c r="G336" s="84"/>
    </row>
    <row r="337" spans="1:7" ht="166.5" customHeight="1">
      <c r="A337" s="136" t="s">
        <v>577</v>
      </c>
      <c r="B337" s="105">
        <v>2017</v>
      </c>
      <c r="C337" s="108" t="s">
        <v>880</v>
      </c>
      <c r="D337" s="106" t="s">
        <v>1867</v>
      </c>
      <c r="E337" s="103" t="s">
        <v>1302</v>
      </c>
      <c r="F337" s="103" t="s">
        <v>1303</v>
      </c>
      <c r="G337" s="84"/>
    </row>
    <row r="338" spans="1:7" ht="132" customHeight="1">
      <c r="A338" s="139" t="s">
        <v>577</v>
      </c>
      <c r="B338" s="105">
        <v>2017</v>
      </c>
      <c r="C338" s="141" t="s">
        <v>1777</v>
      </c>
      <c r="D338" s="106" t="s">
        <v>1728</v>
      </c>
      <c r="E338" s="108" t="s">
        <v>1593</v>
      </c>
      <c r="F338" s="108" t="s">
        <v>1542</v>
      </c>
      <c r="G338" s="84"/>
    </row>
    <row r="339" spans="1:7" ht="114" customHeight="1">
      <c r="A339" s="139" t="s">
        <v>577</v>
      </c>
      <c r="B339" s="105">
        <v>2017</v>
      </c>
      <c r="C339" s="141" t="s">
        <v>1847</v>
      </c>
      <c r="D339" s="106" t="s">
        <v>1867</v>
      </c>
      <c r="E339" s="108" t="s">
        <v>1678</v>
      </c>
      <c r="F339" s="103" t="s">
        <v>1679</v>
      </c>
      <c r="G339" s="84"/>
    </row>
    <row r="340" spans="1:7" ht="111.75" customHeight="1">
      <c r="A340" s="136" t="s">
        <v>578</v>
      </c>
      <c r="B340" s="105">
        <v>2017</v>
      </c>
      <c r="C340" s="108" t="s">
        <v>881</v>
      </c>
      <c r="D340" s="106" t="s">
        <v>1867</v>
      </c>
      <c r="E340" s="103" t="s">
        <v>1304</v>
      </c>
      <c r="F340" s="84" t="s">
        <v>1305</v>
      </c>
      <c r="G340" s="84"/>
    </row>
    <row r="341" spans="1:7" ht="101.25" customHeight="1">
      <c r="A341" s="139" t="s">
        <v>578</v>
      </c>
      <c r="B341" s="105">
        <v>2017</v>
      </c>
      <c r="C341" s="141" t="s">
        <v>1778</v>
      </c>
      <c r="D341" s="106" t="s">
        <v>1728</v>
      </c>
      <c r="E341" s="108" t="s">
        <v>1779</v>
      </c>
      <c r="F341" s="108" t="s">
        <v>1542</v>
      </c>
      <c r="G341" s="84"/>
    </row>
    <row r="342" spans="1:7" ht="107.25" customHeight="1">
      <c r="A342" s="139" t="s">
        <v>578</v>
      </c>
      <c r="B342" s="105">
        <v>2017</v>
      </c>
      <c r="C342" s="141" t="s">
        <v>1848</v>
      </c>
      <c r="D342" s="106" t="s">
        <v>1867</v>
      </c>
      <c r="E342" s="108" t="s">
        <v>1680</v>
      </c>
      <c r="F342" s="103" t="s">
        <v>1681</v>
      </c>
      <c r="G342" s="84"/>
    </row>
    <row r="343" spans="1:7" ht="99.75" customHeight="1">
      <c r="A343" s="139" t="s">
        <v>578</v>
      </c>
      <c r="B343" s="105">
        <v>2017</v>
      </c>
      <c r="C343" s="141" t="s">
        <v>1849</v>
      </c>
      <c r="D343" s="106" t="s">
        <v>1867</v>
      </c>
      <c r="E343" s="108" t="s">
        <v>1680</v>
      </c>
      <c r="F343" s="103" t="s">
        <v>1682</v>
      </c>
      <c r="G343" s="84"/>
    </row>
    <row r="344" spans="1:7" ht="66">
      <c r="A344" s="136" t="s">
        <v>579</v>
      </c>
      <c r="B344" s="105">
        <v>2017</v>
      </c>
      <c r="C344" s="108" t="s">
        <v>882</v>
      </c>
      <c r="D344" s="106" t="s">
        <v>1867</v>
      </c>
      <c r="E344" s="103" t="s">
        <v>1306</v>
      </c>
      <c r="F344" s="84" t="s">
        <v>1307</v>
      </c>
      <c r="G344" s="84"/>
    </row>
    <row r="345" spans="1:7" ht="120.75" customHeight="1">
      <c r="A345" s="139" t="s">
        <v>579</v>
      </c>
      <c r="B345" s="105">
        <v>2017</v>
      </c>
      <c r="C345" s="141" t="s">
        <v>1780</v>
      </c>
      <c r="D345" s="106" t="s">
        <v>1868</v>
      </c>
      <c r="E345" s="108" t="s">
        <v>1781</v>
      </c>
      <c r="F345" s="108" t="s">
        <v>1543</v>
      </c>
      <c r="G345" s="84"/>
    </row>
    <row r="346" spans="1:7" ht="128.25" customHeight="1">
      <c r="A346" s="139" t="s">
        <v>579</v>
      </c>
      <c r="B346" s="105">
        <v>2017</v>
      </c>
      <c r="C346" s="141" t="s">
        <v>1850</v>
      </c>
      <c r="D346" s="106" t="s">
        <v>1867</v>
      </c>
      <c r="E346" s="108" t="s">
        <v>1851</v>
      </c>
      <c r="F346" s="105" t="s">
        <v>1683</v>
      </c>
      <c r="G346" s="84"/>
    </row>
    <row r="347" spans="1:7" ht="95.25" customHeight="1">
      <c r="A347" s="139" t="s">
        <v>579</v>
      </c>
      <c r="B347" s="105">
        <v>2017</v>
      </c>
      <c r="C347" s="141" t="s">
        <v>1852</v>
      </c>
      <c r="D347" s="106" t="s">
        <v>1867</v>
      </c>
      <c r="E347" s="108" t="s">
        <v>1851</v>
      </c>
      <c r="F347" s="105" t="s">
        <v>1684</v>
      </c>
      <c r="G347" s="84"/>
    </row>
    <row r="348" spans="1:7" ht="102.75" customHeight="1">
      <c r="A348" s="139" t="s">
        <v>579</v>
      </c>
      <c r="B348" s="105">
        <v>2017</v>
      </c>
      <c r="C348" s="141" t="s">
        <v>1853</v>
      </c>
      <c r="D348" s="106" t="s">
        <v>1867</v>
      </c>
      <c r="E348" s="108" t="s">
        <v>1851</v>
      </c>
      <c r="F348" s="108" t="s">
        <v>1685</v>
      </c>
      <c r="G348" s="84"/>
    </row>
    <row r="349" spans="1:7" ht="171.75" customHeight="1">
      <c r="A349" s="136" t="s">
        <v>580</v>
      </c>
      <c r="B349" s="105">
        <v>2017</v>
      </c>
      <c r="C349" s="108" t="s">
        <v>883</v>
      </c>
      <c r="D349" s="106" t="s">
        <v>1867</v>
      </c>
      <c r="E349" s="103" t="s">
        <v>1308</v>
      </c>
      <c r="F349" s="102" t="s">
        <v>1271</v>
      </c>
      <c r="G349" s="84"/>
    </row>
    <row r="350" spans="1:7" ht="105.75" customHeight="1">
      <c r="A350" s="136" t="s">
        <v>580</v>
      </c>
      <c r="B350" s="105">
        <v>2017</v>
      </c>
      <c r="C350" s="108" t="s">
        <v>883</v>
      </c>
      <c r="D350" s="106" t="s">
        <v>1867</v>
      </c>
      <c r="E350" s="84" t="s">
        <v>1309</v>
      </c>
      <c r="F350" s="84" t="s">
        <v>1310</v>
      </c>
      <c r="G350" s="84"/>
    </row>
    <row r="351" spans="1:7" ht="119.25" customHeight="1">
      <c r="A351" s="139" t="s">
        <v>580</v>
      </c>
      <c r="B351" s="105">
        <v>2017</v>
      </c>
      <c r="C351" s="141" t="s">
        <v>1782</v>
      </c>
      <c r="D351" s="106" t="s">
        <v>1867</v>
      </c>
      <c r="E351" s="108" t="s">
        <v>1594</v>
      </c>
      <c r="F351" s="108" t="s">
        <v>1544</v>
      </c>
      <c r="G351" s="84"/>
    </row>
    <row r="352" spans="1:7" ht="99" customHeight="1">
      <c r="A352" s="139" t="s">
        <v>580</v>
      </c>
      <c r="B352" s="105">
        <v>2017</v>
      </c>
      <c r="C352" s="141" t="s">
        <v>1854</v>
      </c>
      <c r="D352" s="106" t="s">
        <v>1867</v>
      </c>
      <c r="E352" s="108" t="s">
        <v>1855</v>
      </c>
      <c r="F352" s="84" t="s">
        <v>1686</v>
      </c>
      <c r="G352" s="84"/>
    </row>
    <row r="353" spans="1:7" ht="123.75" customHeight="1">
      <c r="A353" s="136" t="s">
        <v>581</v>
      </c>
      <c r="B353" s="105">
        <v>2017</v>
      </c>
      <c r="C353" s="108" t="s">
        <v>884</v>
      </c>
      <c r="D353" s="106" t="s">
        <v>1867</v>
      </c>
      <c r="E353" s="84" t="s">
        <v>1311</v>
      </c>
      <c r="F353" s="84" t="s">
        <v>1310</v>
      </c>
      <c r="G353" s="84"/>
    </row>
    <row r="354" spans="1:7" ht="102.75" customHeight="1">
      <c r="A354" s="139" t="s">
        <v>581</v>
      </c>
      <c r="B354" s="105">
        <v>2017</v>
      </c>
      <c r="C354" s="108" t="s">
        <v>1783</v>
      </c>
      <c r="D354" s="106" t="s">
        <v>1728</v>
      </c>
      <c r="E354" s="108" t="s">
        <v>1595</v>
      </c>
      <c r="F354" s="108" t="s">
        <v>1542</v>
      </c>
      <c r="G354" s="84"/>
    </row>
    <row r="355" spans="1:7" ht="190.5" customHeight="1">
      <c r="A355" s="139" t="s">
        <v>581</v>
      </c>
      <c r="B355" s="105">
        <v>2017</v>
      </c>
      <c r="C355" s="141" t="s">
        <v>1856</v>
      </c>
      <c r="D355" s="106" t="s">
        <v>1867</v>
      </c>
      <c r="E355" s="108" t="s">
        <v>1687</v>
      </c>
      <c r="F355" s="105" t="s">
        <v>1688</v>
      </c>
      <c r="G355" s="84"/>
    </row>
    <row r="356" spans="1:7" ht="162.75" customHeight="1">
      <c r="A356" s="136" t="s">
        <v>582</v>
      </c>
      <c r="B356" s="105">
        <v>2017</v>
      </c>
      <c r="C356" s="108" t="s">
        <v>885</v>
      </c>
      <c r="D356" s="106" t="s">
        <v>1867</v>
      </c>
      <c r="E356" s="84" t="s">
        <v>1309</v>
      </c>
      <c r="F356" s="84" t="s">
        <v>1312</v>
      </c>
      <c r="G356" s="84"/>
    </row>
    <row r="357" spans="1:7" ht="180.75" customHeight="1">
      <c r="A357" s="139" t="s">
        <v>582</v>
      </c>
      <c r="B357" s="105">
        <v>2017</v>
      </c>
      <c r="C357" s="108" t="s">
        <v>1784</v>
      </c>
      <c r="D357" s="106" t="s">
        <v>1728</v>
      </c>
      <c r="E357" s="108" t="s">
        <v>1595</v>
      </c>
      <c r="F357" s="108" t="s">
        <v>1542</v>
      </c>
      <c r="G357" s="84"/>
    </row>
    <row r="358" spans="1:7" ht="163.5" customHeight="1">
      <c r="A358" s="139" t="s">
        <v>582</v>
      </c>
      <c r="B358" s="105">
        <v>2017</v>
      </c>
      <c r="C358" s="141" t="s">
        <v>1857</v>
      </c>
      <c r="D358" s="106" t="s">
        <v>1867</v>
      </c>
      <c r="E358" s="108" t="s">
        <v>1689</v>
      </c>
      <c r="F358" s="105" t="s">
        <v>1690</v>
      </c>
      <c r="G358" s="84"/>
    </row>
    <row r="359" spans="1:7" ht="168" customHeight="1">
      <c r="A359" s="139" t="s">
        <v>1482</v>
      </c>
      <c r="B359" s="105">
        <v>2017</v>
      </c>
      <c r="C359" s="108" t="s">
        <v>1743</v>
      </c>
      <c r="D359" s="106" t="s">
        <v>1868</v>
      </c>
      <c r="E359" s="108" t="s">
        <v>1565</v>
      </c>
      <c r="F359" s="105" t="s">
        <v>1511</v>
      </c>
      <c r="G359" s="84"/>
    </row>
    <row r="360" spans="1:7" ht="186.75" customHeight="1">
      <c r="A360" s="139" t="s">
        <v>1482</v>
      </c>
      <c r="B360" s="105">
        <v>2017</v>
      </c>
      <c r="C360" s="143" t="s">
        <v>1816</v>
      </c>
      <c r="D360" s="106" t="s">
        <v>1867</v>
      </c>
      <c r="E360" s="108" t="s">
        <v>1627</v>
      </c>
      <c r="F360" s="105" t="s">
        <v>1628</v>
      </c>
      <c r="G360" s="84"/>
    </row>
    <row r="361" spans="1:7" ht="180.75" customHeight="1">
      <c r="A361" s="136" t="s">
        <v>583</v>
      </c>
      <c r="B361" s="105">
        <v>2017</v>
      </c>
      <c r="C361" s="108" t="s">
        <v>886</v>
      </c>
      <c r="D361" s="106" t="s">
        <v>1867</v>
      </c>
      <c r="E361" s="84" t="s">
        <v>1309</v>
      </c>
      <c r="F361" s="84" t="s">
        <v>1312</v>
      </c>
      <c r="G361" s="84"/>
    </row>
    <row r="362" spans="1:7" ht="177.75" customHeight="1">
      <c r="A362" s="139" t="s">
        <v>583</v>
      </c>
      <c r="B362" s="105">
        <v>2017</v>
      </c>
      <c r="C362" s="108" t="s">
        <v>1785</v>
      </c>
      <c r="D362" s="106" t="s">
        <v>1868</v>
      </c>
      <c r="E362" s="108" t="s">
        <v>1595</v>
      </c>
      <c r="F362" s="108" t="s">
        <v>1542</v>
      </c>
      <c r="G362" s="84"/>
    </row>
    <row r="363" spans="1:7" ht="111.75" customHeight="1">
      <c r="A363" s="139" t="s">
        <v>583</v>
      </c>
      <c r="B363" s="105">
        <v>2017</v>
      </c>
      <c r="C363" s="141" t="s">
        <v>1858</v>
      </c>
      <c r="D363" s="106" t="s">
        <v>1867</v>
      </c>
      <c r="E363" s="108" t="s">
        <v>1691</v>
      </c>
      <c r="F363" s="105" t="s">
        <v>1692</v>
      </c>
      <c r="G363" s="84"/>
    </row>
    <row r="364" spans="1:7" ht="191.25" customHeight="1">
      <c r="A364" s="136" t="s">
        <v>584</v>
      </c>
      <c r="B364" s="105">
        <v>2017</v>
      </c>
      <c r="C364" s="108" t="s">
        <v>887</v>
      </c>
      <c r="D364" s="106" t="s">
        <v>1867</v>
      </c>
      <c r="E364" s="103" t="s">
        <v>1313</v>
      </c>
      <c r="F364" s="102" t="s">
        <v>1271</v>
      </c>
      <c r="G364" s="84"/>
    </row>
    <row r="365" spans="1:7" ht="177.75" customHeight="1">
      <c r="A365" s="136" t="s">
        <v>584</v>
      </c>
      <c r="B365" s="105">
        <v>2017</v>
      </c>
      <c r="C365" s="108" t="s">
        <v>887</v>
      </c>
      <c r="D365" s="106" t="s">
        <v>1867</v>
      </c>
      <c r="E365" s="103" t="s">
        <v>1314</v>
      </c>
      <c r="F365" s="102" t="s">
        <v>1271</v>
      </c>
      <c r="G365" s="84"/>
    </row>
    <row r="366" spans="1:7" ht="180.75" customHeight="1">
      <c r="A366" s="136" t="s">
        <v>584</v>
      </c>
      <c r="B366" s="105">
        <v>2017</v>
      </c>
      <c r="C366" s="108" t="s">
        <v>887</v>
      </c>
      <c r="D366" s="106" t="s">
        <v>1867</v>
      </c>
      <c r="E366" s="103" t="s">
        <v>1315</v>
      </c>
      <c r="F366" s="102" t="s">
        <v>1271</v>
      </c>
      <c r="G366" s="84"/>
    </row>
    <row r="367" spans="1:7" ht="181.5" customHeight="1">
      <c r="A367" s="136" t="s">
        <v>584</v>
      </c>
      <c r="B367" s="105">
        <v>2017</v>
      </c>
      <c r="C367" s="108" t="s">
        <v>887</v>
      </c>
      <c r="D367" s="106" t="s">
        <v>1867</v>
      </c>
      <c r="E367" s="103" t="s">
        <v>1316</v>
      </c>
      <c r="F367" s="102" t="s">
        <v>1271</v>
      </c>
      <c r="G367" s="84"/>
    </row>
    <row r="368" spans="1:7" ht="171" customHeight="1">
      <c r="A368" s="136" t="s">
        <v>584</v>
      </c>
      <c r="B368" s="105">
        <v>2017</v>
      </c>
      <c r="C368" s="108" t="s">
        <v>887</v>
      </c>
      <c r="D368" s="106" t="s">
        <v>1867</v>
      </c>
      <c r="E368" s="103" t="s">
        <v>1317</v>
      </c>
      <c r="F368" s="102" t="s">
        <v>1271</v>
      </c>
      <c r="G368" s="84"/>
    </row>
    <row r="369" spans="1:7" ht="162" customHeight="1">
      <c r="A369" s="136" t="s">
        <v>584</v>
      </c>
      <c r="B369" s="105">
        <v>2017</v>
      </c>
      <c r="C369" s="108" t="s">
        <v>887</v>
      </c>
      <c r="D369" s="106" t="s">
        <v>1867</v>
      </c>
      <c r="E369" s="103" t="s">
        <v>1318</v>
      </c>
      <c r="F369" s="102" t="s">
        <v>1271</v>
      </c>
      <c r="G369" s="84"/>
    </row>
    <row r="370" spans="1:7" ht="98.25" customHeight="1">
      <c r="A370" s="136" t="s">
        <v>584</v>
      </c>
      <c r="B370" s="105">
        <v>2017</v>
      </c>
      <c r="C370" s="108" t="s">
        <v>887</v>
      </c>
      <c r="D370" s="106" t="s">
        <v>1867</v>
      </c>
      <c r="E370" s="103" t="s">
        <v>1319</v>
      </c>
      <c r="F370" s="102" t="s">
        <v>1271</v>
      </c>
      <c r="G370" s="84"/>
    </row>
    <row r="371" spans="1:7" ht="168.75" customHeight="1">
      <c r="A371" s="136" t="s">
        <v>584</v>
      </c>
      <c r="B371" s="105">
        <v>2017</v>
      </c>
      <c r="C371" s="108" t="s">
        <v>887</v>
      </c>
      <c r="D371" s="106" t="s">
        <v>1867</v>
      </c>
      <c r="E371" s="103" t="s">
        <v>1320</v>
      </c>
      <c r="F371" s="102" t="s">
        <v>1271</v>
      </c>
      <c r="G371" s="84"/>
    </row>
    <row r="372" spans="1:7" ht="82.5">
      <c r="A372" s="136" t="s">
        <v>584</v>
      </c>
      <c r="B372" s="105">
        <v>2017</v>
      </c>
      <c r="C372" s="108" t="s">
        <v>887</v>
      </c>
      <c r="D372" s="106" t="s">
        <v>1867</v>
      </c>
      <c r="E372" s="103" t="s">
        <v>1321</v>
      </c>
      <c r="F372" s="102" t="s">
        <v>1271</v>
      </c>
      <c r="G372" s="84"/>
    </row>
    <row r="373" spans="1:7" ht="174" customHeight="1">
      <c r="A373" s="136" t="s">
        <v>584</v>
      </c>
      <c r="B373" s="105">
        <v>2017</v>
      </c>
      <c r="C373" s="108" t="s">
        <v>887</v>
      </c>
      <c r="D373" s="106" t="s">
        <v>1867</v>
      </c>
      <c r="E373" s="103" t="s">
        <v>1322</v>
      </c>
      <c r="F373" s="102" t="s">
        <v>1271</v>
      </c>
      <c r="G373" s="84"/>
    </row>
    <row r="374" spans="1:7" ht="182.25" customHeight="1">
      <c r="A374" s="136" t="s">
        <v>584</v>
      </c>
      <c r="B374" s="105">
        <v>2017</v>
      </c>
      <c r="C374" s="108" t="s">
        <v>887</v>
      </c>
      <c r="D374" s="106" t="s">
        <v>1867</v>
      </c>
      <c r="E374" s="103" t="s">
        <v>1323</v>
      </c>
      <c r="F374" s="102" t="s">
        <v>1271</v>
      </c>
      <c r="G374" s="84"/>
    </row>
    <row r="375" spans="1:7" ht="208.5" customHeight="1">
      <c r="A375" s="136" t="s">
        <v>584</v>
      </c>
      <c r="B375" s="105">
        <v>2017</v>
      </c>
      <c r="C375" s="108" t="s">
        <v>887</v>
      </c>
      <c r="D375" s="106" t="s">
        <v>1867</v>
      </c>
      <c r="E375" s="103" t="s">
        <v>1324</v>
      </c>
      <c r="F375" s="102" t="s">
        <v>1271</v>
      </c>
      <c r="G375" s="84"/>
    </row>
    <row r="376" spans="1:7" ht="201.75" customHeight="1">
      <c r="A376" s="139" t="s">
        <v>584</v>
      </c>
      <c r="B376" s="105">
        <v>2017</v>
      </c>
      <c r="C376" s="108" t="s">
        <v>1786</v>
      </c>
      <c r="D376" s="106" t="s">
        <v>1868</v>
      </c>
      <c r="E376" s="108" t="s">
        <v>1596</v>
      </c>
      <c r="F376" s="108" t="s">
        <v>1545</v>
      </c>
      <c r="G376" s="84"/>
    </row>
    <row r="377" spans="1:7" ht="137.25" customHeight="1">
      <c r="A377" s="139" t="s">
        <v>584</v>
      </c>
      <c r="B377" s="105">
        <v>2017</v>
      </c>
      <c r="C377" s="141" t="s">
        <v>1859</v>
      </c>
      <c r="D377" s="106" t="s">
        <v>1868</v>
      </c>
      <c r="E377" s="108" t="s">
        <v>1693</v>
      </c>
      <c r="F377" s="105" t="s">
        <v>1692</v>
      </c>
      <c r="G377" s="84"/>
    </row>
    <row r="378" spans="1:7" ht="66">
      <c r="A378" s="139" t="s">
        <v>1492</v>
      </c>
      <c r="B378" s="105">
        <v>2017</v>
      </c>
      <c r="C378" s="108" t="s">
        <v>1787</v>
      </c>
      <c r="D378" s="106" t="s">
        <v>1868</v>
      </c>
      <c r="E378" s="108" t="s">
        <v>1597</v>
      </c>
      <c r="F378" s="108" t="s">
        <v>1546</v>
      </c>
      <c r="G378" s="84"/>
    </row>
    <row r="379" spans="1:7" ht="159.75" customHeight="1">
      <c r="A379" s="139" t="s">
        <v>1492</v>
      </c>
      <c r="B379" s="105">
        <v>2017</v>
      </c>
      <c r="C379" s="141" t="s">
        <v>1860</v>
      </c>
      <c r="D379" s="106" t="s">
        <v>1729</v>
      </c>
      <c r="E379" s="108" t="s">
        <v>1694</v>
      </c>
      <c r="F379" s="103" t="s">
        <v>1861</v>
      </c>
      <c r="G379" s="84"/>
    </row>
    <row r="380" spans="1:7" ht="191.25" customHeight="1">
      <c r="A380" s="136" t="s">
        <v>585</v>
      </c>
      <c r="B380" s="105">
        <v>2017</v>
      </c>
      <c r="C380" s="108" t="s">
        <v>888</v>
      </c>
      <c r="D380" s="106" t="s">
        <v>1867</v>
      </c>
      <c r="E380" s="103" t="s">
        <v>1325</v>
      </c>
      <c r="F380" s="102" t="s">
        <v>1271</v>
      </c>
      <c r="G380" s="84"/>
    </row>
    <row r="381" spans="1:7" ht="190.5" customHeight="1">
      <c r="A381" s="136" t="s">
        <v>585</v>
      </c>
      <c r="B381" s="105">
        <v>2017</v>
      </c>
      <c r="C381" s="108" t="s">
        <v>888</v>
      </c>
      <c r="D381" s="106" t="s">
        <v>1867</v>
      </c>
      <c r="E381" s="103" t="s">
        <v>1326</v>
      </c>
      <c r="F381" s="102" t="s">
        <v>1271</v>
      </c>
      <c r="G381" s="84"/>
    </row>
    <row r="382" spans="1:7" ht="155.25" customHeight="1">
      <c r="A382" s="136" t="s">
        <v>585</v>
      </c>
      <c r="B382" s="105">
        <v>2017</v>
      </c>
      <c r="C382" s="108" t="s">
        <v>888</v>
      </c>
      <c r="D382" s="106" t="s">
        <v>1867</v>
      </c>
      <c r="E382" s="103" t="s">
        <v>1327</v>
      </c>
      <c r="F382" s="102" t="s">
        <v>1271</v>
      </c>
      <c r="G382" s="84"/>
    </row>
    <row r="383" spans="1:7" ht="179.25" customHeight="1">
      <c r="A383" s="136" t="s">
        <v>585</v>
      </c>
      <c r="B383" s="105">
        <v>2017</v>
      </c>
      <c r="C383" s="108" t="s">
        <v>888</v>
      </c>
      <c r="D383" s="106" t="s">
        <v>1867</v>
      </c>
      <c r="E383" s="103" t="s">
        <v>1328</v>
      </c>
      <c r="F383" s="102" t="s">
        <v>1271</v>
      </c>
      <c r="G383" s="84"/>
    </row>
    <row r="384" spans="1:7" ht="169.5" customHeight="1">
      <c r="A384" s="136" t="s">
        <v>585</v>
      </c>
      <c r="B384" s="105">
        <v>2017</v>
      </c>
      <c r="C384" s="108" t="s">
        <v>888</v>
      </c>
      <c r="D384" s="106" t="s">
        <v>1867</v>
      </c>
      <c r="E384" s="103" t="s">
        <v>1329</v>
      </c>
      <c r="F384" s="102" t="s">
        <v>1271</v>
      </c>
      <c r="G384" s="84"/>
    </row>
    <row r="385" spans="1:7" ht="165.75" customHeight="1">
      <c r="A385" s="136" t="s">
        <v>585</v>
      </c>
      <c r="B385" s="105">
        <v>2017</v>
      </c>
      <c r="C385" s="108" t="s">
        <v>888</v>
      </c>
      <c r="D385" s="106" t="s">
        <v>1867</v>
      </c>
      <c r="E385" s="103" t="s">
        <v>1330</v>
      </c>
      <c r="F385" s="102" t="s">
        <v>1271</v>
      </c>
      <c r="G385" s="84"/>
    </row>
    <row r="386" spans="1:7" ht="162.75" customHeight="1">
      <c r="A386" s="136" t="s">
        <v>585</v>
      </c>
      <c r="B386" s="105">
        <v>2017</v>
      </c>
      <c r="C386" s="108" t="s">
        <v>888</v>
      </c>
      <c r="D386" s="106" t="s">
        <v>1867</v>
      </c>
      <c r="E386" s="103" t="s">
        <v>1331</v>
      </c>
      <c r="F386" s="102" t="s">
        <v>1271</v>
      </c>
      <c r="G386" s="84"/>
    </row>
    <row r="387" spans="1:7" ht="145.5" customHeight="1">
      <c r="A387" s="136" t="s">
        <v>585</v>
      </c>
      <c r="B387" s="105">
        <v>2017</v>
      </c>
      <c r="C387" s="108" t="s">
        <v>888</v>
      </c>
      <c r="D387" s="106" t="s">
        <v>1867</v>
      </c>
      <c r="E387" s="103" t="s">
        <v>1332</v>
      </c>
      <c r="F387" s="102" t="s">
        <v>1271</v>
      </c>
      <c r="G387" s="84"/>
    </row>
    <row r="388" spans="1:7" ht="143.25" customHeight="1">
      <c r="A388" s="136" t="s">
        <v>585</v>
      </c>
      <c r="B388" s="105">
        <v>2017</v>
      </c>
      <c r="C388" s="108" t="s">
        <v>888</v>
      </c>
      <c r="D388" s="106" t="s">
        <v>1867</v>
      </c>
      <c r="E388" s="103" t="s">
        <v>1333</v>
      </c>
      <c r="F388" s="102" t="s">
        <v>1271</v>
      </c>
      <c r="G388" s="84"/>
    </row>
    <row r="389" spans="1:7" ht="157.5" customHeight="1">
      <c r="A389" s="136" t="s">
        <v>585</v>
      </c>
      <c r="B389" s="105">
        <v>2017</v>
      </c>
      <c r="C389" s="108" t="s">
        <v>888</v>
      </c>
      <c r="D389" s="106" t="s">
        <v>1867</v>
      </c>
      <c r="E389" s="103" t="s">
        <v>1334</v>
      </c>
      <c r="F389" s="102" t="s">
        <v>1271</v>
      </c>
      <c r="G389" s="84"/>
    </row>
    <row r="390" spans="1:7" ht="150" customHeight="1">
      <c r="A390" s="136" t="s">
        <v>585</v>
      </c>
      <c r="B390" s="105">
        <v>2017</v>
      </c>
      <c r="C390" s="108" t="s">
        <v>888</v>
      </c>
      <c r="D390" s="106" t="s">
        <v>1867</v>
      </c>
      <c r="E390" s="103" t="s">
        <v>1335</v>
      </c>
      <c r="F390" s="102" t="s">
        <v>1271</v>
      </c>
      <c r="G390" s="84"/>
    </row>
    <row r="391" spans="1:7" ht="157.5" customHeight="1">
      <c r="A391" s="136" t="s">
        <v>585</v>
      </c>
      <c r="B391" s="105">
        <v>2017</v>
      </c>
      <c r="C391" s="108" t="s">
        <v>888</v>
      </c>
      <c r="D391" s="106" t="s">
        <v>1867</v>
      </c>
      <c r="E391" s="103" t="s">
        <v>1336</v>
      </c>
      <c r="F391" s="102" t="s">
        <v>1271</v>
      </c>
      <c r="G391" s="84"/>
    </row>
    <row r="392" spans="1:7" ht="168" customHeight="1">
      <c r="A392" s="139" t="s">
        <v>1561</v>
      </c>
      <c r="B392" s="105">
        <v>2017</v>
      </c>
      <c r="C392" s="141" t="s">
        <v>1862</v>
      </c>
      <c r="D392" s="106" t="s">
        <v>1867</v>
      </c>
      <c r="E392" s="108" t="s">
        <v>1695</v>
      </c>
      <c r="F392" s="103" t="s">
        <v>1696</v>
      </c>
      <c r="G392" s="84"/>
    </row>
    <row r="393" spans="1:7" ht="153" customHeight="1">
      <c r="A393" s="136" t="s">
        <v>586</v>
      </c>
      <c r="B393" s="105">
        <v>2017</v>
      </c>
      <c r="C393" s="108" t="s">
        <v>889</v>
      </c>
      <c r="D393" s="106" t="s">
        <v>1867</v>
      </c>
      <c r="E393" s="103" t="s">
        <v>1337</v>
      </c>
      <c r="F393" s="102" t="s">
        <v>1271</v>
      </c>
      <c r="G393" s="84"/>
    </row>
    <row r="394" spans="1:7" ht="180" customHeight="1">
      <c r="A394" s="139" t="s">
        <v>1493</v>
      </c>
      <c r="B394" s="105">
        <v>2017</v>
      </c>
      <c r="C394" s="141" t="s">
        <v>1788</v>
      </c>
      <c r="D394" s="106" t="s">
        <v>1728</v>
      </c>
      <c r="E394" s="108" t="s">
        <v>1598</v>
      </c>
      <c r="F394" s="108" t="s">
        <v>1542</v>
      </c>
      <c r="G394" s="84"/>
    </row>
    <row r="395" spans="1:7" ht="153" customHeight="1">
      <c r="A395" s="139" t="s">
        <v>1493</v>
      </c>
      <c r="B395" s="105">
        <v>2017</v>
      </c>
      <c r="C395" s="141" t="s">
        <v>1863</v>
      </c>
      <c r="D395" s="106" t="s">
        <v>1867</v>
      </c>
      <c r="E395" s="108" t="s">
        <v>1697</v>
      </c>
      <c r="F395" s="103" t="s">
        <v>1698</v>
      </c>
      <c r="G395" s="84"/>
    </row>
    <row r="396" spans="1:7" ht="137.25" customHeight="1">
      <c r="A396" s="136" t="s">
        <v>587</v>
      </c>
      <c r="B396" s="105">
        <v>2017</v>
      </c>
      <c r="C396" s="108" t="s">
        <v>890</v>
      </c>
      <c r="D396" s="106" t="s">
        <v>1867</v>
      </c>
      <c r="E396" s="103" t="s">
        <v>1338</v>
      </c>
      <c r="F396" s="102" t="s">
        <v>1271</v>
      </c>
      <c r="G396" s="84"/>
    </row>
    <row r="397" spans="1:7" ht="157.5" customHeight="1">
      <c r="A397" s="136" t="s">
        <v>587</v>
      </c>
      <c r="B397" s="105">
        <v>2017</v>
      </c>
      <c r="C397" s="108" t="s">
        <v>890</v>
      </c>
      <c r="D397" s="106" t="s">
        <v>1867</v>
      </c>
      <c r="E397" s="103" t="s">
        <v>1339</v>
      </c>
      <c r="F397" s="102" t="s">
        <v>1271</v>
      </c>
      <c r="G397" s="84"/>
    </row>
    <row r="398" spans="1:7" ht="153.75" customHeight="1">
      <c r="A398" s="136" t="s">
        <v>587</v>
      </c>
      <c r="B398" s="105">
        <v>2017</v>
      </c>
      <c r="C398" s="108" t="s">
        <v>890</v>
      </c>
      <c r="D398" s="106" t="s">
        <v>1867</v>
      </c>
      <c r="E398" s="103" t="s">
        <v>1340</v>
      </c>
      <c r="F398" s="102" t="s">
        <v>1271</v>
      </c>
      <c r="G398" s="84"/>
    </row>
    <row r="399" spans="1:7" ht="153.75" customHeight="1">
      <c r="A399" s="136" t="s">
        <v>587</v>
      </c>
      <c r="B399" s="105">
        <v>2017</v>
      </c>
      <c r="C399" s="108" t="s">
        <v>890</v>
      </c>
      <c r="D399" s="106" t="s">
        <v>1867</v>
      </c>
      <c r="E399" s="103" t="s">
        <v>1341</v>
      </c>
      <c r="F399" s="102" t="s">
        <v>1271</v>
      </c>
      <c r="G399" s="84"/>
    </row>
    <row r="400" spans="1:7" ht="158.25" customHeight="1">
      <c r="A400" s="139" t="s">
        <v>1494</v>
      </c>
      <c r="B400" s="105">
        <v>2017</v>
      </c>
      <c r="C400" s="141" t="s">
        <v>1789</v>
      </c>
      <c r="D400" s="106" t="s">
        <v>1868</v>
      </c>
      <c r="E400" s="108" t="s">
        <v>1599</v>
      </c>
      <c r="F400" s="108" t="s">
        <v>1547</v>
      </c>
      <c r="G400" s="84"/>
    </row>
    <row r="401" spans="1:7" ht="114.75" customHeight="1">
      <c r="A401" s="139" t="s">
        <v>1494</v>
      </c>
      <c r="B401" s="105">
        <v>2017</v>
      </c>
      <c r="C401" s="141" t="s">
        <v>1864</v>
      </c>
      <c r="D401" s="106" t="s">
        <v>1867</v>
      </c>
      <c r="E401" s="108" t="s">
        <v>1699</v>
      </c>
      <c r="F401" s="103" t="s">
        <v>1700</v>
      </c>
      <c r="G401" s="84"/>
    </row>
    <row r="402" spans="1:7" ht="137.25" customHeight="1">
      <c r="A402" s="139" t="s">
        <v>1494</v>
      </c>
      <c r="B402" s="105">
        <v>2017</v>
      </c>
      <c r="C402" s="141" t="s">
        <v>1865</v>
      </c>
      <c r="D402" s="106" t="s">
        <v>1867</v>
      </c>
      <c r="E402" s="108" t="s">
        <v>1699</v>
      </c>
      <c r="F402" s="103" t="s">
        <v>1701</v>
      </c>
      <c r="G402" s="84"/>
    </row>
    <row r="403" spans="1:7" ht="131.25" customHeight="1">
      <c r="A403" s="136" t="s">
        <v>588</v>
      </c>
      <c r="B403" s="105">
        <v>2017</v>
      </c>
      <c r="C403" s="108" t="s">
        <v>891</v>
      </c>
      <c r="D403" s="106" t="s">
        <v>1867</v>
      </c>
      <c r="E403" s="130" t="s">
        <v>1342</v>
      </c>
      <c r="F403" s="130" t="s">
        <v>1343</v>
      </c>
      <c r="G403" s="84"/>
    </row>
    <row r="404" spans="1:7" ht="98.25" customHeight="1">
      <c r="A404" s="136" t="s">
        <v>589</v>
      </c>
      <c r="B404" s="105">
        <v>2017</v>
      </c>
      <c r="C404" s="108" t="s">
        <v>892</v>
      </c>
      <c r="D404" s="106" t="s">
        <v>1867</v>
      </c>
      <c r="E404" s="103" t="s">
        <v>1344</v>
      </c>
      <c r="F404" s="102" t="s">
        <v>1271</v>
      </c>
      <c r="G404" s="84"/>
    </row>
    <row r="405" spans="1:7" ht="135.75" customHeight="1">
      <c r="A405" s="136" t="s">
        <v>591</v>
      </c>
      <c r="B405" s="105">
        <v>2017</v>
      </c>
      <c r="C405" s="108" t="s">
        <v>893</v>
      </c>
      <c r="D405" s="106" t="s">
        <v>1867</v>
      </c>
      <c r="E405" s="130" t="s">
        <v>1347</v>
      </c>
      <c r="F405" s="130" t="s">
        <v>1348</v>
      </c>
      <c r="G405" s="84"/>
    </row>
    <row r="406" spans="1:7" ht="135.75" customHeight="1">
      <c r="A406" s="136" t="s">
        <v>590</v>
      </c>
      <c r="B406" s="105">
        <v>2017</v>
      </c>
      <c r="C406" s="108" t="s">
        <v>893</v>
      </c>
      <c r="D406" s="106" t="s">
        <v>1867</v>
      </c>
      <c r="E406" s="103" t="s">
        <v>1345</v>
      </c>
      <c r="F406" s="102" t="s">
        <v>1271</v>
      </c>
      <c r="G406" s="84"/>
    </row>
    <row r="407" spans="1:7" ht="82.5">
      <c r="A407" s="136" t="s">
        <v>590</v>
      </c>
      <c r="B407" s="105">
        <v>2017</v>
      </c>
      <c r="C407" s="108" t="s">
        <v>893</v>
      </c>
      <c r="D407" s="106" t="s">
        <v>1867</v>
      </c>
      <c r="E407" s="103" t="s">
        <v>1346</v>
      </c>
      <c r="F407" s="102" t="s">
        <v>1271</v>
      </c>
      <c r="G407" s="84"/>
    </row>
    <row r="408" spans="1:7" ht="78.75" customHeight="1">
      <c r="A408" s="136" t="s">
        <v>592</v>
      </c>
      <c r="B408" s="105">
        <v>2017</v>
      </c>
      <c r="C408" s="108" t="s">
        <v>894</v>
      </c>
      <c r="D408" s="106" t="s">
        <v>1867</v>
      </c>
      <c r="E408" s="103" t="s">
        <v>1349</v>
      </c>
      <c r="F408" s="102" t="s">
        <v>1271</v>
      </c>
      <c r="G408" s="84"/>
    </row>
    <row r="409" spans="1:7" ht="102" customHeight="1">
      <c r="A409" s="136" t="s">
        <v>593</v>
      </c>
      <c r="B409" s="105">
        <v>2017</v>
      </c>
      <c r="C409" s="108" t="s">
        <v>895</v>
      </c>
      <c r="D409" s="106" t="s">
        <v>1867</v>
      </c>
      <c r="E409" s="103" t="s">
        <v>1350</v>
      </c>
      <c r="F409" s="102" t="s">
        <v>1271</v>
      </c>
      <c r="G409" s="84"/>
    </row>
    <row r="410" spans="1:7" ht="89.25" customHeight="1">
      <c r="A410" s="139" t="s">
        <v>1483</v>
      </c>
      <c r="B410" s="105">
        <v>2017</v>
      </c>
      <c r="C410" s="108" t="s">
        <v>1744</v>
      </c>
      <c r="D410" s="106" t="s">
        <v>1868</v>
      </c>
      <c r="E410" s="108" t="s">
        <v>1566</v>
      </c>
      <c r="F410" s="105" t="s">
        <v>1512</v>
      </c>
      <c r="G410" s="84"/>
    </row>
    <row r="411" spans="1:7" ht="87.75" customHeight="1">
      <c r="A411" s="139" t="s">
        <v>1483</v>
      </c>
      <c r="B411" s="105">
        <v>2017</v>
      </c>
      <c r="C411" s="141" t="s">
        <v>1817</v>
      </c>
      <c r="D411" s="106" t="s">
        <v>1867</v>
      </c>
      <c r="E411" s="108" t="s">
        <v>1629</v>
      </c>
      <c r="F411" s="105" t="s">
        <v>1630</v>
      </c>
      <c r="G411" s="84"/>
    </row>
    <row r="412" spans="1:7" ht="117" customHeight="1">
      <c r="A412" s="136" t="s">
        <v>594</v>
      </c>
      <c r="B412" s="105">
        <v>2017</v>
      </c>
      <c r="C412" s="108" t="s">
        <v>896</v>
      </c>
      <c r="D412" s="106" t="s">
        <v>1867</v>
      </c>
      <c r="E412" s="103" t="s">
        <v>1351</v>
      </c>
      <c r="F412" s="102" t="s">
        <v>1271</v>
      </c>
      <c r="G412" s="84"/>
    </row>
    <row r="413" spans="1:7" ht="89.25" customHeight="1">
      <c r="A413" s="136" t="s">
        <v>594</v>
      </c>
      <c r="B413" s="105">
        <v>2017</v>
      </c>
      <c r="C413" s="108" t="s">
        <v>896</v>
      </c>
      <c r="D413" s="106" t="s">
        <v>1867</v>
      </c>
      <c r="E413" s="103" t="s">
        <v>1352</v>
      </c>
      <c r="F413" s="102" t="s">
        <v>1271</v>
      </c>
      <c r="G413" s="84"/>
    </row>
    <row r="414" spans="1:7" ht="116.25" customHeight="1">
      <c r="A414" s="136" t="s">
        <v>594</v>
      </c>
      <c r="B414" s="105">
        <v>2017</v>
      </c>
      <c r="C414" s="108" t="s">
        <v>896</v>
      </c>
      <c r="D414" s="106" t="s">
        <v>1867</v>
      </c>
      <c r="E414" s="103" t="s">
        <v>1353</v>
      </c>
      <c r="F414" s="102" t="s">
        <v>1271</v>
      </c>
      <c r="G414" s="84"/>
    </row>
    <row r="415" spans="1:7" ht="124.5" customHeight="1">
      <c r="A415" s="136" t="s">
        <v>594</v>
      </c>
      <c r="B415" s="105">
        <v>2017</v>
      </c>
      <c r="C415" s="108" t="s">
        <v>896</v>
      </c>
      <c r="D415" s="106" t="s">
        <v>1867</v>
      </c>
      <c r="E415" s="103" t="s">
        <v>1354</v>
      </c>
      <c r="F415" s="102" t="s">
        <v>1271</v>
      </c>
      <c r="G415" s="84"/>
    </row>
    <row r="416" spans="1:7" ht="128.25" customHeight="1">
      <c r="A416" s="139" t="s">
        <v>1495</v>
      </c>
      <c r="B416" s="105">
        <v>2017</v>
      </c>
      <c r="C416" s="141" t="s">
        <v>1790</v>
      </c>
      <c r="D416" s="106" t="s">
        <v>1729</v>
      </c>
      <c r="E416" s="108" t="s">
        <v>1596</v>
      </c>
      <c r="F416" s="108" t="s">
        <v>1546</v>
      </c>
      <c r="G416" s="84"/>
    </row>
    <row r="417" spans="1:7" ht="114.75" customHeight="1">
      <c r="A417" s="136" t="s">
        <v>595</v>
      </c>
      <c r="B417" s="105">
        <v>2017</v>
      </c>
      <c r="C417" s="108" t="s">
        <v>897</v>
      </c>
      <c r="D417" s="106" t="s">
        <v>1867</v>
      </c>
      <c r="E417" s="103" t="s">
        <v>1355</v>
      </c>
      <c r="F417" s="102" t="s">
        <v>1271</v>
      </c>
      <c r="G417" s="84"/>
    </row>
    <row r="418" spans="1:7" ht="94.5" customHeight="1">
      <c r="A418" s="139" t="s">
        <v>1496</v>
      </c>
      <c r="B418" s="105">
        <v>2017</v>
      </c>
      <c r="C418" s="108" t="s">
        <v>1791</v>
      </c>
      <c r="D418" s="106" t="s">
        <v>1868</v>
      </c>
      <c r="E418" s="108" t="s">
        <v>1600</v>
      </c>
      <c r="F418" s="108" t="s">
        <v>1546</v>
      </c>
      <c r="G418" s="84"/>
    </row>
    <row r="419" spans="1:7" ht="109.5" customHeight="1">
      <c r="A419" s="136" t="s">
        <v>596</v>
      </c>
      <c r="B419" s="105">
        <v>2017</v>
      </c>
      <c r="C419" s="108" t="s">
        <v>898</v>
      </c>
      <c r="D419" s="106" t="s">
        <v>1867</v>
      </c>
      <c r="E419" s="103" t="s">
        <v>1356</v>
      </c>
      <c r="F419" s="102" t="s">
        <v>1271</v>
      </c>
      <c r="G419" s="84"/>
    </row>
    <row r="420" spans="1:7" ht="96" customHeight="1">
      <c r="A420" s="139" t="s">
        <v>1497</v>
      </c>
      <c r="B420" s="105">
        <v>2017</v>
      </c>
      <c r="C420" s="108" t="s">
        <v>1791</v>
      </c>
      <c r="D420" s="106" t="s">
        <v>1868</v>
      </c>
      <c r="E420" s="108" t="s">
        <v>1600</v>
      </c>
      <c r="F420" s="108" t="s">
        <v>1546</v>
      </c>
      <c r="G420" s="84"/>
    </row>
    <row r="421" spans="1:7" ht="99">
      <c r="A421" s="136" t="s">
        <v>597</v>
      </c>
      <c r="B421" s="105">
        <v>2017</v>
      </c>
      <c r="C421" s="108" t="s">
        <v>899</v>
      </c>
      <c r="D421" s="106" t="s">
        <v>1867</v>
      </c>
      <c r="E421" s="103" t="s">
        <v>1357</v>
      </c>
      <c r="F421" s="102" t="s">
        <v>1358</v>
      </c>
      <c r="G421" s="84"/>
    </row>
    <row r="422" spans="1:7" ht="90.75" customHeight="1">
      <c r="A422" s="139" t="s">
        <v>1498</v>
      </c>
      <c r="B422" s="105">
        <v>2017</v>
      </c>
      <c r="C422" s="108" t="s">
        <v>1792</v>
      </c>
      <c r="D422" s="106" t="s">
        <v>1729</v>
      </c>
      <c r="E422" s="108" t="s">
        <v>1601</v>
      </c>
      <c r="F422" s="108" t="s">
        <v>1548</v>
      </c>
      <c r="G422" s="84"/>
    </row>
    <row r="423" spans="1:7" ht="122.25" customHeight="1">
      <c r="A423" s="136" t="s">
        <v>598</v>
      </c>
      <c r="B423" s="105">
        <v>2017</v>
      </c>
      <c r="C423" s="108" t="s">
        <v>900</v>
      </c>
      <c r="D423" s="106" t="s">
        <v>1729</v>
      </c>
      <c r="E423" s="103" t="s">
        <v>1359</v>
      </c>
      <c r="F423" s="102" t="s">
        <v>1360</v>
      </c>
      <c r="G423" s="84"/>
    </row>
    <row r="424" spans="1:7" ht="105.75" customHeight="1">
      <c r="A424" s="139" t="s">
        <v>1499</v>
      </c>
      <c r="B424" s="105">
        <v>2017</v>
      </c>
      <c r="C424" s="108" t="s">
        <v>1793</v>
      </c>
      <c r="D424" s="106" t="s">
        <v>1868</v>
      </c>
      <c r="E424" s="108" t="s">
        <v>1602</v>
      </c>
      <c r="F424" s="108" t="s">
        <v>1549</v>
      </c>
      <c r="G424" s="84"/>
    </row>
    <row r="425" spans="1:7" ht="82.5">
      <c r="A425" s="136" t="s">
        <v>599</v>
      </c>
      <c r="B425" s="105">
        <v>2017</v>
      </c>
      <c r="C425" s="108" t="s">
        <v>901</v>
      </c>
      <c r="D425" s="106" t="s">
        <v>1867</v>
      </c>
      <c r="E425" s="103" t="s">
        <v>1361</v>
      </c>
      <c r="F425" s="102" t="s">
        <v>1362</v>
      </c>
      <c r="G425" s="84"/>
    </row>
    <row r="426" spans="1:7" ht="93" customHeight="1">
      <c r="A426" s="136" t="s">
        <v>599</v>
      </c>
      <c r="B426" s="105">
        <v>2017</v>
      </c>
      <c r="C426" s="108" t="s">
        <v>901</v>
      </c>
      <c r="D426" s="106" t="s">
        <v>1867</v>
      </c>
      <c r="E426" s="103" t="s">
        <v>1363</v>
      </c>
      <c r="F426" s="102" t="s">
        <v>1362</v>
      </c>
      <c r="G426" s="84"/>
    </row>
    <row r="427" spans="1:7" ht="132.75" customHeight="1">
      <c r="A427" s="136" t="s">
        <v>599</v>
      </c>
      <c r="B427" s="105">
        <v>2017</v>
      </c>
      <c r="C427" s="108" t="s">
        <v>901</v>
      </c>
      <c r="D427" s="106" t="s">
        <v>1867</v>
      </c>
      <c r="E427" s="103" t="s">
        <v>1364</v>
      </c>
      <c r="F427" s="102" t="s">
        <v>1362</v>
      </c>
      <c r="G427" s="84"/>
    </row>
    <row r="428" spans="1:7" ht="122.25" customHeight="1">
      <c r="A428" s="136" t="s">
        <v>601</v>
      </c>
      <c r="B428" s="105">
        <v>2017</v>
      </c>
      <c r="C428" s="108" t="s">
        <v>902</v>
      </c>
      <c r="D428" s="106" t="s">
        <v>1867</v>
      </c>
      <c r="E428" s="103" t="s">
        <v>1348</v>
      </c>
      <c r="F428" s="103" t="s">
        <v>1348</v>
      </c>
      <c r="G428" s="84"/>
    </row>
    <row r="429" spans="1:7" ht="140.25" customHeight="1">
      <c r="A429" s="139" t="s">
        <v>601</v>
      </c>
      <c r="B429" s="105">
        <v>2017</v>
      </c>
      <c r="C429" s="141" t="s">
        <v>1794</v>
      </c>
      <c r="D429" s="106" t="s">
        <v>1728</v>
      </c>
      <c r="E429" s="108" t="s">
        <v>1603</v>
      </c>
      <c r="F429" s="108" t="s">
        <v>1550</v>
      </c>
      <c r="G429" s="84"/>
    </row>
    <row r="430" spans="1:7" ht="132.75" customHeight="1">
      <c r="A430" s="136" t="s">
        <v>600</v>
      </c>
      <c r="B430" s="105">
        <v>2017</v>
      </c>
      <c r="C430" s="108" t="s">
        <v>902</v>
      </c>
      <c r="D430" s="106" t="s">
        <v>1867</v>
      </c>
      <c r="E430" s="103" t="s">
        <v>1365</v>
      </c>
      <c r="F430" s="102" t="s">
        <v>1362</v>
      </c>
      <c r="G430" s="84"/>
    </row>
    <row r="431" spans="1:7" ht="133.5" customHeight="1">
      <c r="A431" s="139" t="s">
        <v>1500</v>
      </c>
      <c r="B431" s="105">
        <v>2017</v>
      </c>
      <c r="C431" s="141" t="s">
        <v>1795</v>
      </c>
      <c r="D431" s="106" t="s">
        <v>1728</v>
      </c>
      <c r="E431" s="108" t="s">
        <v>1604</v>
      </c>
      <c r="F431" s="108" t="s">
        <v>1551</v>
      </c>
      <c r="G431" s="84"/>
    </row>
    <row r="432" spans="1:7" ht="100.5" customHeight="1">
      <c r="A432" s="136" t="s">
        <v>602</v>
      </c>
      <c r="B432" s="105">
        <v>2017</v>
      </c>
      <c r="C432" s="108" t="s">
        <v>903</v>
      </c>
      <c r="D432" s="106" t="s">
        <v>1867</v>
      </c>
      <c r="E432" s="103" t="s">
        <v>1366</v>
      </c>
      <c r="F432" s="102" t="s">
        <v>1362</v>
      </c>
      <c r="G432" s="84"/>
    </row>
    <row r="433" spans="1:7" ht="118.5" customHeight="1">
      <c r="A433" s="139" t="s">
        <v>1501</v>
      </c>
      <c r="B433" s="105">
        <v>2017</v>
      </c>
      <c r="C433" s="141" t="s">
        <v>1796</v>
      </c>
      <c r="D433" s="106" t="s">
        <v>1867</v>
      </c>
      <c r="E433" s="108" t="s">
        <v>1605</v>
      </c>
      <c r="F433" s="108" t="s">
        <v>1546</v>
      </c>
      <c r="G433" s="84"/>
    </row>
    <row r="434" spans="1:7" ht="135.75" customHeight="1">
      <c r="A434" s="136" t="s">
        <v>603</v>
      </c>
      <c r="B434" s="105">
        <v>2017</v>
      </c>
      <c r="C434" s="108" t="s">
        <v>904</v>
      </c>
      <c r="D434" s="106" t="s">
        <v>1867</v>
      </c>
      <c r="E434" s="103" t="s">
        <v>1367</v>
      </c>
      <c r="F434" s="102" t="s">
        <v>1362</v>
      </c>
      <c r="G434" s="84"/>
    </row>
    <row r="435" spans="1:7" ht="143.25" customHeight="1">
      <c r="A435" s="136" t="s">
        <v>603</v>
      </c>
      <c r="B435" s="105">
        <v>2017</v>
      </c>
      <c r="C435" s="108" t="s">
        <v>904</v>
      </c>
      <c r="D435" s="106" t="s">
        <v>1867</v>
      </c>
      <c r="E435" s="103" t="s">
        <v>1368</v>
      </c>
      <c r="F435" s="102" t="s">
        <v>1362</v>
      </c>
      <c r="G435" s="84"/>
    </row>
    <row r="436" spans="1:7" ht="82.5">
      <c r="A436" s="136" t="s">
        <v>603</v>
      </c>
      <c r="B436" s="105">
        <v>2017</v>
      </c>
      <c r="C436" s="108" t="s">
        <v>904</v>
      </c>
      <c r="D436" s="106" t="s">
        <v>1867</v>
      </c>
      <c r="E436" s="103" t="s">
        <v>1369</v>
      </c>
      <c r="F436" s="102" t="s">
        <v>1370</v>
      </c>
      <c r="G436" s="84"/>
    </row>
    <row r="437" spans="1:7" ht="131.25" customHeight="1">
      <c r="A437" s="139" t="s">
        <v>1502</v>
      </c>
      <c r="B437" s="105">
        <v>2017</v>
      </c>
      <c r="C437" s="141" t="s">
        <v>1797</v>
      </c>
      <c r="D437" s="106" t="s">
        <v>1867</v>
      </c>
      <c r="E437" s="108" t="s">
        <v>1606</v>
      </c>
      <c r="F437" s="108" t="s">
        <v>1549</v>
      </c>
      <c r="G437" s="84"/>
    </row>
    <row r="438" spans="1:7" ht="138.75" customHeight="1">
      <c r="A438" s="136" t="s">
        <v>604</v>
      </c>
      <c r="B438" s="105">
        <v>2017</v>
      </c>
      <c r="C438" s="108" t="s">
        <v>905</v>
      </c>
      <c r="D438" s="106" t="s">
        <v>1867</v>
      </c>
      <c r="E438" s="103" t="s">
        <v>1371</v>
      </c>
      <c r="F438" s="102" t="s">
        <v>1362</v>
      </c>
      <c r="G438" s="84"/>
    </row>
    <row r="439" spans="1:7" ht="165" customHeight="1">
      <c r="A439" s="136" t="s">
        <v>557</v>
      </c>
      <c r="B439" s="105">
        <v>2017</v>
      </c>
      <c r="C439" s="108" t="s">
        <v>861</v>
      </c>
      <c r="D439" s="106" t="s">
        <v>1867</v>
      </c>
      <c r="E439" s="102" t="s">
        <v>1262</v>
      </c>
      <c r="F439" s="102" t="s">
        <v>1263</v>
      </c>
      <c r="G439" s="84"/>
    </row>
    <row r="440" spans="1:7" ht="82.5">
      <c r="A440" s="139" t="s">
        <v>557</v>
      </c>
      <c r="B440" s="105">
        <v>2017</v>
      </c>
      <c r="C440" s="108" t="s">
        <v>1745</v>
      </c>
      <c r="D440" s="106" t="s">
        <v>1868</v>
      </c>
      <c r="E440" s="108" t="s">
        <v>1567</v>
      </c>
      <c r="F440" s="106" t="s">
        <v>1513</v>
      </c>
      <c r="G440" s="84"/>
    </row>
    <row r="441" spans="1:7" ht="66">
      <c r="A441" s="139" t="s">
        <v>557</v>
      </c>
      <c r="B441" s="105">
        <v>2017</v>
      </c>
      <c r="C441" s="141" t="s">
        <v>1818</v>
      </c>
      <c r="D441" s="106" t="s">
        <v>1868</v>
      </c>
      <c r="E441" s="108" t="s">
        <v>1631</v>
      </c>
      <c r="F441" s="105" t="s">
        <v>1632</v>
      </c>
      <c r="G441" s="84"/>
    </row>
    <row r="442" spans="1:7" ht="66">
      <c r="A442" s="136" t="s">
        <v>606</v>
      </c>
      <c r="B442" s="105">
        <v>2017</v>
      </c>
      <c r="C442" s="108" t="s">
        <v>907</v>
      </c>
      <c r="D442" s="106" t="s">
        <v>1867</v>
      </c>
      <c r="E442" s="103" t="s">
        <v>1342</v>
      </c>
      <c r="F442" s="103" t="s">
        <v>1373</v>
      </c>
      <c r="G442" s="84"/>
    </row>
    <row r="443" spans="1:7" ht="66">
      <c r="A443" s="136" t="s">
        <v>606</v>
      </c>
      <c r="B443" s="105">
        <v>2017</v>
      </c>
      <c r="C443" s="103" t="s">
        <v>906</v>
      </c>
      <c r="D443" s="106" t="s">
        <v>1867</v>
      </c>
      <c r="E443" s="103" t="s">
        <v>1342</v>
      </c>
      <c r="F443" s="103" t="s">
        <v>1374</v>
      </c>
      <c r="G443" s="84"/>
    </row>
    <row r="444" spans="1:7" ht="99">
      <c r="A444" s="139" t="s">
        <v>606</v>
      </c>
      <c r="B444" s="105">
        <v>2017</v>
      </c>
      <c r="C444" s="108" t="s">
        <v>1798</v>
      </c>
      <c r="D444" s="106" t="s">
        <v>1867</v>
      </c>
      <c r="E444" s="108" t="s">
        <v>1604</v>
      </c>
      <c r="F444" s="108" t="s">
        <v>1552</v>
      </c>
      <c r="G444" s="84"/>
    </row>
    <row r="445" spans="1:7" ht="82.5">
      <c r="A445" s="136" t="s">
        <v>605</v>
      </c>
      <c r="B445" s="105">
        <v>2017</v>
      </c>
      <c r="C445" s="108" t="s">
        <v>906</v>
      </c>
      <c r="D445" s="106" t="s">
        <v>1867</v>
      </c>
      <c r="E445" s="103" t="s">
        <v>1372</v>
      </c>
      <c r="F445" s="102" t="s">
        <v>1362</v>
      </c>
      <c r="G445" s="84"/>
    </row>
    <row r="446" spans="1:7" ht="99">
      <c r="A446" s="139" t="s">
        <v>1503</v>
      </c>
      <c r="B446" s="105">
        <v>2017</v>
      </c>
      <c r="C446" s="137" t="s">
        <v>1799</v>
      </c>
      <c r="D446" s="106" t="s">
        <v>1867</v>
      </c>
      <c r="E446" s="108" t="s">
        <v>1607</v>
      </c>
      <c r="F446" s="108" t="s">
        <v>1552</v>
      </c>
      <c r="G446" s="84"/>
    </row>
    <row r="447" spans="1:7" ht="85.5" customHeight="1">
      <c r="A447" s="136" t="s">
        <v>607</v>
      </c>
      <c r="B447" s="105">
        <v>2017</v>
      </c>
      <c r="C447" s="108" t="s">
        <v>908</v>
      </c>
      <c r="D447" s="106" t="s">
        <v>1867</v>
      </c>
      <c r="E447" s="103" t="s">
        <v>1375</v>
      </c>
      <c r="F447" s="102" t="s">
        <v>1362</v>
      </c>
      <c r="G447" s="84"/>
    </row>
    <row r="448" spans="1:7" ht="102.75" customHeight="1">
      <c r="A448" s="136" t="s">
        <v>607</v>
      </c>
      <c r="B448" s="105">
        <v>2017</v>
      </c>
      <c r="C448" s="108" t="s">
        <v>908</v>
      </c>
      <c r="D448" s="106" t="s">
        <v>1867</v>
      </c>
      <c r="E448" s="103" t="s">
        <v>1376</v>
      </c>
      <c r="F448" s="102" t="s">
        <v>1362</v>
      </c>
      <c r="G448" s="84"/>
    </row>
    <row r="449" spans="1:7" ht="109.5" customHeight="1">
      <c r="A449" s="139" t="s">
        <v>1504</v>
      </c>
      <c r="B449" s="105">
        <v>2017</v>
      </c>
      <c r="C449" s="141" t="s">
        <v>1800</v>
      </c>
      <c r="D449" s="106" t="s">
        <v>1868</v>
      </c>
      <c r="E449" s="108" t="s">
        <v>1608</v>
      </c>
      <c r="F449" s="108" t="s">
        <v>1553</v>
      </c>
      <c r="G449" s="84"/>
    </row>
    <row r="450" spans="1:7" ht="117" customHeight="1">
      <c r="A450" s="136" t="s">
        <v>608</v>
      </c>
      <c r="B450" s="105">
        <v>2017</v>
      </c>
      <c r="C450" s="108" t="s">
        <v>909</v>
      </c>
      <c r="D450" s="106" t="s">
        <v>1867</v>
      </c>
      <c r="E450" s="103" t="s">
        <v>1377</v>
      </c>
      <c r="F450" s="102" t="s">
        <v>1362</v>
      </c>
      <c r="G450" s="84"/>
    </row>
    <row r="451" spans="1:7" ht="82.5">
      <c r="A451" s="139" t="s">
        <v>1505</v>
      </c>
      <c r="B451" s="105">
        <v>2017</v>
      </c>
      <c r="C451" s="108" t="s">
        <v>1801</v>
      </c>
      <c r="D451" s="106" t="s">
        <v>1868</v>
      </c>
      <c r="E451" s="108" t="s">
        <v>1609</v>
      </c>
      <c r="F451" s="108" t="s">
        <v>1554</v>
      </c>
      <c r="G451" s="84"/>
    </row>
    <row r="452" spans="1:7" ht="82.5">
      <c r="A452" s="136" t="s">
        <v>609</v>
      </c>
      <c r="B452" s="105">
        <v>2017</v>
      </c>
      <c r="C452" s="108" t="s">
        <v>910</v>
      </c>
      <c r="D452" s="106" t="s">
        <v>1867</v>
      </c>
      <c r="E452" s="103" t="s">
        <v>1378</v>
      </c>
      <c r="F452" s="102" t="s">
        <v>1362</v>
      </c>
      <c r="G452" s="84"/>
    </row>
    <row r="453" spans="1:7" ht="102.75" customHeight="1">
      <c r="A453" s="139" t="s">
        <v>1506</v>
      </c>
      <c r="B453" s="105">
        <v>2017</v>
      </c>
      <c r="C453" s="108" t="s">
        <v>1802</v>
      </c>
      <c r="D453" s="106" t="s">
        <v>1868</v>
      </c>
      <c r="E453" s="108" t="s">
        <v>1610</v>
      </c>
      <c r="F453" s="108" t="s">
        <v>1555</v>
      </c>
      <c r="G453" s="84"/>
    </row>
    <row r="454" spans="1:7" ht="98.25" customHeight="1">
      <c r="A454" s="136" t="s">
        <v>610</v>
      </c>
      <c r="B454" s="105">
        <v>2017</v>
      </c>
      <c r="C454" s="108" t="s">
        <v>911</v>
      </c>
      <c r="D454" s="106" t="s">
        <v>1867</v>
      </c>
      <c r="E454" s="103" t="s">
        <v>1357</v>
      </c>
      <c r="F454" s="102" t="s">
        <v>1379</v>
      </c>
      <c r="G454" s="84"/>
    </row>
    <row r="455" spans="1:7" ht="99" customHeight="1">
      <c r="A455" s="136" t="s">
        <v>611</v>
      </c>
      <c r="B455" s="105">
        <v>2017</v>
      </c>
      <c r="C455" s="108" t="s">
        <v>912</v>
      </c>
      <c r="D455" s="106" t="s">
        <v>1867</v>
      </c>
      <c r="E455" s="103" t="s">
        <v>1380</v>
      </c>
      <c r="F455" s="103" t="s">
        <v>1381</v>
      </c>
      <c r="G455" s="84"/>
    </row>
    <row r="456" spans="1:7" ht="85.5" customHeight="1">
      <c r="A456" s="139" t="s">
        <v>611</v>
      </c>
      <c r="B456" s="105">
        <v>2017</v>
      </c>
      <c r="C456" s="141" t="s">
        <v>1803</v>
      </c>
      <c r="D456" s="106" t="s">
        <v>1867</v>
      </c>
      <c r="E456" s="108" t="s">
        <v>1611</v>
      </c>
      <c r="F456" s="108" t="s">
        <v>1556</v>
      </c>
      <c r="G456" s="84"/>
    </row>
    <row r="457" spans="1:7" ht="66">
      <c r="A457" s="136" t="s">
        <v>612</v>
      </c>
      <c r="B457" s="105">
        <v>2017</v>
      </c>
      <c r="C457" s="108" t="s">
        <v>913</v>
      </c>
      <c r="D457" s="106" t="s">
        <v>1867</v>
      </c>
      <c r="E457" s="103" t="s">
        <v>1342</v>
      </c>
      <c r="F457" s="138" t="s">
        <v>1382</v>
      </c>
      <c r="G457" s="84"/>
    </row>
    <row r="458" spans="1:7" ht="115.5">
      <c r="A458" s="139" t="s">
        <v>612</v>
      </c>
      <c r="B458" s="105">
        <v>2017</v>
      </c>
      <c r="C458" s="142" t="s">
        <v>1804</v>
      </c>
      <c r="D458" s="106" t="s">
        <v>1868</v>
      </c>
      <c r="E458" s="108" t="s">
        <v>1612</v>
      </c>
      <c r="F458" s="108" t="s">
        <v>1557</v>
      </c>
      <c r="G458" s="84"/>
    </row>
    <row r="459" spans="1:7" ht="81.75" customHeight="1">
      <c r="A459" s="139" t="s">
        <v>1507</v>
      </c>
      <c r="B459" s="105">
        <v>2017</v>
      </c>
      <c r="C459" s="108" t="s">
        <v>1805</v>
      </c>
      <c r="D459" s="106" t="s">
        <v>1868</v>
      </c>
      <c r="E459" s="108" t="s">
        <v>1613</v>
      </c>
      <c r="F459" s="108" t="s">
        <v>1558</v>
      </c>
      <c r="G459" s="84"/>
    </row>
    <row r="460" spans="1:7" ht="102" customHeight="1">
      <c r="A460" s="136" t="s">
        <v>613</v>
      </c>
      <c r="B460" s="105">
        <v>2017</v>
      </c>
      <c r="C460" s="108" t="s">
        <v>914</v>
      </c>
      <c r="D460" s="106" t="s">
        <v>1867</v>
      </c>
      <c r="E460" s="103" t="s">
        <v>1342</v>
      </c>
      <c r="F460" s="138" t="s">
        <v>1383</v>
      </c>
      <c r="G460" s="84"/>
    </row>
    <row r="461" spans="1:7" ht="66">
      <c r="A461" s="136" t="s">
        <v>613</v>
      </c>
      <c r="B461" s="105">
        <v>2017</v>
      </c>
      <c r="C461" s="108" t="s">
        <v>914</v>
      </c>
      <c r="D461" s="106" t="s">
        <v>1867</v>
      </c>
      <c r="E461" s="103" t="s">
        <v>1342</v>
      </c>
      <c r="F461" s="138" t="s">
        <v>1384</v>
      </c>
      <c r="G461" s="84"/>
    </row>
    <row r="462" spans="1:7" ht="66">
      <c r="A462" s="136" t="s">
        <v>613</v>
      </c>
      <c r="B462" s="105">
        <v>2017</v>
      </c>
      <c r="C462" s="108" t="s">
        <v>914</v>
      </c>
      <c r="D462" s="106" t="s">
        <v>1867</v>
      </c>
      <c r="E462" s="103" t="s">
        <v>1342</v>
      </c>
      <c r="F462" s="138" t="s">
        <v>1385</v>
      </c>
      <c r="G462" s="84"/>
    </row>
    <row r="463" spans="1:7" ht="66">
      <c r="A463" s="139" t="s">
        <v>613</v>
      </c>
      <c r="B463" s="105">
        <v>2017</v>
      </c>
      <c r="C463" s="141" t="s">
        <v>1806</v>
      </c>
      <c r="D463" s="106" t="s">
        <v>1867</v>
      </c>
      <c r="E463" s="108" t="s">
        <v>1614</v>
      </c>
      <c r="F463" s="108" t="s">
        <v>1559</v>
      </c>
      <c r="G463" s="84"/>
    </row>
    <row r="464" spans="1:7" ht="102.75" customHeight="1">
      <c r="A464" s="136" t="s">
        <v>614</v>
      </c>
      <c r="B464" s="105">
        <v>2017</v>
      </c>
      <c r="C464" s="108" t="s">
        <v>915</v>
      </c>
      <c r="D464" s="106" t="s">
        <v>1867</v>
      </c>
      <c r="E464" s="103" t="s">
        <v>1342</v>
      </c>
      <c r="F464" s="138" t="s">
        <v>1386</v>
      </c>
      <c r="G464" s="84"/>
    </row>
    <row r="465" spans="1:7" ht="85.5" customHeight="1">
      <c r="A465" s="139" t="s">
        <v>614</v>
      </c>
      <c r="B465" s="105">
        <v>2017</v>
      </c>
      <c r="C465" s="141" t="s">
        <v>1807</v>
      </c>
      <c r="D465" s="106" t="s">
        <v>1868</v>
      </c>
      <c r="E465" s="108" t="s">
        <v>1615</v>
      </c>
      <c r="F465" s="108" t="s">
        <v>1560</v>
      </c>
      <c r="G465" s="84"/>
    </row>
    <row r="466" spans="1:7" ht="85.5" customHeight="1">
      <c r="A466" s="139" t="s">
        <v>1484</v>
      </c>
      <c r="B466" s="105">
        <v>2017</v>
      </c>
      <c r="C466" s="108" t="s">
        <v>1746</v>
      </c>
      <c r="D466" s="106" t="s">
        <v>1868</v>
      </c>
      <c r="E466" s="108" t="s">
        <v>1568</v>
      </c>
      <c r="F466" s="105" t="s">
        <v>1514</v>
      </c>
      <c r="G466" s="84"/>
    </row>
    <row r="467" spans="1:7" ht="87.75" customHeight="1">
      <c r="A467" s="139" t="s">
        <v>1484</v>
      </c>
      <c r="B467" s="105">
        <v>2017</v>
      </c>
      <c r="C467" s="141" t="s">
        <v>1819</v>
      </c>
      <c r="D467" s="106" t="s">
        <v>1867</v>
      </c>
      <c r="E467" s="108" t="s">
        <v>1633</v>
      </c>
      <c r="F467" s="105" t="s">
        <v>1634</v>
      </c>
      <c r="G467" s="84"/>
    </row>
    <row r="468" spans="1:7" ht="95.25" customHeight="1">
      <c r="A468" s="136" t="s">
        <v>615</v>
      </c>
      <c r="B468" s="105">
        <v>2017</v>
      </c>
      <c r="C468" s="108" t="s">
        <v>916</v>
      </c>
      <c r="D468" s="106" t="s">
        <v>1867</v>
      </c>
      <c r="E468" s="103" t="s">
        <v>1387</v>
      </c>
      <c r="F468" s="103" t="s">
        <v>1388</v>
      </c>
      <c r="G468" s="84"/>
    </row>
    <row r="469" spans="1:7" ht="102.75" customHeight="1">
      <c r="A469" s="136" t="s">
        <v>615</v>
      </c>
      <c r="B469" s="105">
        <v>2017</v>
      </c>
      <c r="C469" s="108" t="s">
        <v>916</v>
      </c>
      <c r="D469" s="106" t="s">
        <v>1867</v>
      </c>
      <c r="E469" s="103" t="s">
        <v>1387</v>
      </c>
      <c r="F469" s="103" t="s">
        <v>1389</v>
      </c>
      <c r="G469" s="84"/>
    </row>
    <row r="470" spans="1:7" ht="66">
      <c r="A470" s="136" t="s">
        <v>615</v>
      </c>
      <c r="B470" s="105">
        <v>2017</v>
      </c>
      <c r="C470" s="108" t="s">
        <v>916</v>
      </c>
      <c r="D470" s="106" t="s">
        <v>1867</v>
      </c>
      <c r="E470" s="103" t="s">
        <v>1387</v>
      </c>
      <c r="F470" s="103" t="s">
        <v>1390</v>
      </c>
      <c r="G470" s="84"/>
    </row>
    <row r="471" spans="1:7" ht="78" customHeight="1">
      <c r="A471" s="136" t="s">
        <v>616</v>
      </c>
      <c r="B471" s="105">
        <v>2017</v>
      </c>
      <c r="C471" s="108" t="s">
        <v>917</v>
      </c>
      <c r="D471" s="106" t="s">
        <v>1867</v>
      </c>
      <c r="E471" s="103" t="s">
        <v>1342</v>
      </c>
      <c r="F471" s="103" t="s">
        <v>1391</v>
      </c>
      <c r="G471" s="84"/>
    </row>
    <row r="472" spans="1:7" ht="76.5" customHeight="1">
      <c r="A472" s="136" t="s">
        <v>616</v>
      </c>
      <c r="B472" s="105">
        <v>2017</v>
      </c>
      <c r="C472" s="108" t="s">
        <v>917</v>
      </c>
      <c r="D472" s="106" t="s">
        <v>1867</v>
      </c>
      <c r="E472" s="103" t="s">
        <v>1342</v>
      </c>
      <c r="F472" s="103" t="s">
        <v>1392</v>
      </c>
      <c r="G472" s="84"/>
    </row>
    <row r="473" spans="1:7" ht="66">
      <c r="A473" s="136" t="s">
        <v>616</v>
      </c>
      <c r="B473" s="105">
        <v>2017</v>
      </c>
      <c r="C473" s="103" t="s">
        <v>917</v>
      </c>
      <c r="D473" s="106" t="s">
        <v>1867</v>
      </c>
      <c r="E473" s="103" t="s">
        <v>1342</v>
      </c>
      <c r="F473" s="130" t="s">
        <v>1393</v>
      </c>
      <c r="G473" s="84"/>
    </row>
    <row r="474" spans="1:7" ht="92.25" customHeight="1">
      <c r="A474" s="136" t="s">
        <v>617</v>
      </c>
      <c r="B474" s="105">
        <v>2017</v>
      </c>
      <c r="C474" s="103" t="s">
        <v>918</v>
      </c>
      <c r="D474" s="106" t="s">
        <v>1867</v>
      </c>
      <c r="E474" s="103" t="s">
        <v>1342</v>
      </c>
      <c r="F474" s="130" t="s">
        <v>1394</v>
      </c>
      <c r="G474" s="84"/>
    </row>
    <row r="475" spans="1:7" ht="91.5" customHeight="1">
      <c r="A475" s="136" t="s">
        <v>617</v>
      </c>
      <c r="B475" s="105">
        <v>2017</v>
      </c>
      <c r="C475" s="103" t="s">
        <v>918</v>
      </c>
      <c r="D475" s="106" t="s">
        <v>1867</v>
      </c>
      <c r="E475" s="103" t="s">
        <v>1342</v>
      </c>
      <c r="F475" s="130" t="s">
        <v>1395</v>
      </c>
      <c r="G475" s="84"/>
    </row>
    <row r="476" spans="1:7" ht="91.5" customHeight="1">
      <c r="A476" s="136" t="s">
        <v>617</v>
      </c>
      <c r="B476" s="105">
        <v>2017</v>
      </c>
      <c r="C476" s="103" t="s">
        <v>918</v>
      </c>
      <c r="D476" s="106" t="s">
        <v>1867</v>
      </c>
      <c r="E476" s="103" t="s">
        <v>1342</v>
      </c>
      <c r="F476" s="130" t="s">
        <v>1396</v>
      </c>
      <c r="G476" s="84"/>
    </row>
    <row r="477" spans="1:7" ht="88.5" customHeight="1">
      <c r="A477" s="136" t="s">
        <v>618</v>
      </c>
      <c r="B477" s="105">
        <v>2017</v>
      </c>
      <c r="C477" s="103" t="s">
        <v>919</v>
      </c>
      <c r="D477" s="106" t="s">
        <v>1867</v>
      </c>
      <c r="E477" s="103" t="s">
        <v>1342</v>
      </c>
      <c r="F477" s="130" t="s">
        <v>1738</v>
      </c>
      <c r="G477" s="84"/>
    </row>
    <row r="478" spans="1:7" ht="66">
      <c r="A478" s="136" t="s">
        <v>618</v>
      </c>
      <c r="B478" s="105">
        <v>2017</v>
      </c>
      <c r="C478" s="103" t="s">
        <v>919</v>
      </c>
      <c r="D478" s="106" t="s">
        <v>1867</v>
      </c>
      <c r="E478" s="103" t="s">
        <v>1342</v>
      </c>
      <c r="F478" s="103" t="s">
        <v>1397</v>
      </c>
      <c r="G478" s="84"/>
    </row>
    <row r="479" spans="1:7" ht="102.75" customHeight="1">
      <c r="A479" s="136" t="s">
        <v>619</v>
      </c>
      <c r="B479" s="105">
        <v>2017</v>
      </c>
      <c r="C479" s="103" t="s">
        <v>920</v>
      </c>
      <c r="D479" s="106" t="s">
        <v>1867</v>
      </c>
      <c r="E479" s="103" t="s">
        <v>1398</v>
      </c>
      <c r="F479" s="102" t="s">
        <v>1362</v>
      </c>
      <c r="G479" s="84"/>
    </row>
    <row r="480" spans="1:7" ht="66">
      <c r="A480" s="136" t="s">
        <v>619</v>
      </c>
      <c r="B480" s="105">
        <v>2017</v>
      </c>
      <c r="C480" s="103" t="s">
        <v>920</v>
      </c>
      <c r="D480" s="106" t="s">
        <v>1867</v>
      </c>
      <c r="E480" s="103" t="s">
        <v>1380</v>
      </c>
      <c r="F480" s="103" t="s">
        <v>1399</v>
      </c>
      <c r="G480" s="84"/>
    </row>
    <row r="481" spans="1:7" ht="82.5" customHeight="1">
      <c r="A481" s="136" t="s">
        <v>620</v>
      </c>
      <c r="B481" s="105">
        <v>2017</v>
      </c>
      <c r="C481" s="103" t="s">
        <v>921</v>
      </c>
      <c r="D481" s="106" t="s">
        <v>1867</v>
      </c>
      <c r="E481" s="103" t="s">
        <v>1342</v>
      </c>
      <c r="F481" s="103" t="s">
        <v>1400</v>
      </c>
      <c r="G481" s="84"/>
    </row>
    <row r="482" spans="1:7" ht="66">
      <c r="A482" s="136" t="s">
        <v>620</v>
      </c>
      <c r="B482" s="105">
        <v>2017</v>
      </c>
      <c r="C482" s="103" t="s">
        <v>921</v>
      </c>
      <c r="D482" s="106" t="s">
        <v>1867</v>
      </c>
      <c r="E482" s="103" t="s">
        <v>1342</v>
      </c>
      <c r="F482" s="103" t="s">
        <v>1401</v>
      </c>
      <c r="G482" s="84"/>
    </row>
    <row r="483" spans="1:7" ht="66">
      <c r="A483" s="136" t="s">
        <v>621</v>
      </c>
      <c r="B483" s="105">
        <v>2017</v>
      </c>
      <c r="C483" s="103" t="s">
        <v>922</v>
      </c>
      <c r="D483" s="106" t="s">
        <v>1867</v>
      </c>
      <c r="E483" s="103" t="s">
        <v>1387</v>
      </c>
      <c r="F483" s="103" t="s">
        <v>1402</v>
      </c>
      <c r="G483" s="84"/>
    </row>
    <row r="484" spans="1:7" ht="66">
      <c r="A484" s="136" t="s">
        <v>621</v>
      </c>
      <c r="B484" s="105">
        <v>2017</v>
      </c>
      <c r="C484" s="103" t="s">
        <v>922</v>
      </c>
      <c r="D484" s="106" t="s">
        <v>1867</v>
      </c>
      <c r="E484" s="103" t="s">
        <v>1387</v>
      </c>
      <c r="F484" s="103" t="s">
        <v>1403</v>
      </c>
      <c r="G484" s="84"/>
    </row>
    <row r="485" spans="1:7" ht="66">
      <c r="A485" s="136" t="s">
        <v>622</v>
      </c>
      <c r="B485" s="105">
        <v>2017</v>
      </c>
      <c r="C485" s="103" t="s">
        <v>923</v>
      </c>
      <c r="D485" s="106" t="s">
        <v>1867</v>
      </c>
      <c r="E485" s="103" t="s">
        <v>1342</v>
      </c>
      <c r="F485" s="103" t="s">
        <v>1404</v>
      </c>
      <c r="G485" s="84"/>
    </row>
    <row r="486" spans="1:7" ht="84" customHeight="1">
      <c r="A486" s="136" t="s">
        <v>622</v>
      </c>
      <c r="B486" s="105">
        <v>2017</v>
      </c>
      <c r="C486" s="103" t="s">
        <v>923</v>
      </c>
      <c r="D486" s="106" t="s">
        <v>1867</v>
      </c>
      <c r="E486" s="103" t="s">
        <v>1342</v>
      </c>
      <c r="F486" s="103" t="s">
        <v>1405</v>
      </c>
      <c r="G486" s="84"/>
    </row>
    <row r="487" spans="1:7" ht="98.25" customHeight="1">
      <c r="A487" s="136" t="s">
        <v>623</v>
      </c>
      <c r="B487" s="105">
        <v>2017</v>
      </c>
      <c r="C487" s="103" t="s">
        <v>924</v>
      </c>
      <c r="D487" s="106" t="s">
        <v>1867</v>
      </c>
      <c r="E487" s="103" t="s">
        <v>1342</v>
      </c>
      <c r="F487" s="103" t="s">
        <v>1406</v>
      </c>
      <c r="G487" s="84"/>
    </row>
    <row r="488" spans="1:7" ht="66">
      <c r="A488" s="136" t="s">
        <v>623</v>
      </c>
      <c r="B488" s="105">
        <v>2017</v>
      </c>
      <c r="C488" s="103" t="s">
        <v>924</v>
      </c>
      <c r="D488" s="106" t="s">
        <v>1867</v>
      </c>
      <c r="E488" s="103" t="s">
        <v>1342</v>
      </c>
      <c r="F488" s="103" t="s">
        <v>1407</v>
      </c>
      <c r="G488" s="84"/>
    </row>
    <row r="489" spans="1:7" ht="66">
      <c r="A489" s="136" t="s">
        <v>624</v>
      </c>
      <c r="B489" s="105">
        <v>2017</v>
      </c>
      <c r="C489" s="103" t="s">
        <v>925</v>
      </c>
      <c r="D489" s="106" t="s">
        <v>1867</v>
      </c>
      <c r="E489" s="103" t="s">
        <v>1387</v>
      </c>
      <c r="F489" s="103" t="s">
        <v>1408</v>
      </c>
      <c r="G489" s="84"/>
    </row>
    <row r="490" spans="1:7" ht="66">
      <c r="A490" s="136" t="s">
        <v>624</v>
      </c>
      <c r="B490" s="105">
        <v>2017</v>
      </c>
      <c r="C490" s="103" t="s">
        <v>925</v>
      </c>
      <c r="D490" s="106" t="s">
        <v>1867</v>
      </c>
      <c r="E490" s="103" t="s">
        <v>1387</v>
      </c>
      <c r="F490" s="103" t="s">
        <v>1409</v>
      </c>
      <c r="G490" s="84"/>
    </row>
    <row r="491" spans="1:7" ht="66">
      <c r="A491" s="139" t="s">
        <v>1485</v>
      </c>
      <c r="B491" s="105">
        <v>2017</v>
      </c>
      <c r="C491" s="108" t="s">
        <v>1747</v>
      </c>
      <c r="D491" s="106" t="s">
        <v>1867</v>
      </c>
      <c r="E491" s="108" t="s">
        <v>1569</v>
      </c>
      <c r="F491" s="106" t="s">
        <v>1515</v>
      </c>
      <c r="G491" s="84"/>
    </row>
    <row r="492" spans="1:7" ht="82.5">
      <c r="A492" s="139" t="s">
        <v>1485</v>
      </c>
      <c r="B492" s="105">
        <v>2017</v>
      </c>
      <c r="C492" s="141" t="s">
        <v>1820</v>
      </c>
      <c r="D492" s="106" t="s">
        <v>1867</v>
      </c>
      <c r="E492" s="108" t="s">
        <v>1635</v>
      </c>
      <c r="F492" s="105" t="s">
        <v>1636</v>
      </c>
      <c r="G492" s="84"/>
    </row>
    <row r="493" spans="1:7" ht="78.75" customHeight="1">
      <c r="A493" s="139" t="s">
        <v>1485</v>
      </c>
      <c r="B493" s="105">
        <v>2017</v>
      </c>
      <c r="C493" s="141" t="s">
        <v>1820</v>
      </c>
      <c r="D493" s="106" t="s">
        <v>1867</v>
      </c>
      <c r="E493" s="108" t="s">
        <v>1635</v>
      </c>
      <c r="F493" s="105" t="s">
        <v>1637</v>
      </c>
      <c r="G493" s="84"/>
    </row>
    <row r="494" spans="1:7" ht="81.75" customHeight="1">
      <c r="A494" s="136" t="s">
        <v>625</v>
      </c>
      <c r="B494" s="105">
        <v>2017</v>
      </c>
      <c r="C494" s="103" t="s">
        <v>926</v>
      </c>
      <c r="D494" s="106" t="s">
        <v>1867</v>
      </c>
      <c r="E494" s="103" t="s">
        <v>1410</v>
      </c>
      <c r="F494" s="102" t="s">
        <v>1411</v>
      </c>
      <c r="G494" s="84"/>
    </row>
    <row r="495" spans="1:7" ht="66">
      <c r="A495" s="136" t="s">
        <v>625</v>
      </c>
      <c r="B495" s="105">
        <v>2017</v>
      </c>
      <c r="C495" s="103" t="s">
        <v>926</v>
      </c>
      <c r="D495" s="106" t="s">
        <v>1867</v>
      </c>
      <c r="E495" s="103" t="s">
        <v>1342</v>
      </c>
      <c r="F495" s="103" t="s">
        <v>1400</v>
      </c>
      <c r="G495" s="84"/>
    </row>
    <row r="496" spans="1:7" ht="66">
      <c r="A496" s="136" t="s">
        <v>625</v>
      </c>
      <c r="B496" s="105">
        <v>2017</v>
      </c>
      <c r="C496" s="103" t="s">
        <v>926</v>
      </c>
      <c r="D496" s="106" t="s">
        <v>1867</v>
      </c>
      <c r="E496" s="103" t="s">
        <v>1342</v>
      </c>
      <c r="F496" s="103" t="s">
        <v>1412</v>
      </c>
      <c r="G496" s="84"/>
    </row>
    <row r="497" spans="1:7" ht="101.25" customHeight="1">
      <c r="A497" s="136" t="s">
        <v>626</v>
      </c>
      <c r="B497" s="105">
        <v>2017</v>
      </c>
      <c r="C497" s="103" t="s">
        <v>927</v>
      </c>
      <c r="D497" s="106" t="s">
        <v>1867</v>
      </c>
      <c r="E497" s="103" t="s">
        <v>1342</v>
      </c>
      <c r="F497" s="103" t="s">
        <v>1413</v>
      </c>
      <c r="G497" s="84"/>
    </row>
    <row r="498" spans="1:7" ht="66">
      <c r="A498" s="136" t="s">
        <v>626</v>
      </c>
      <c r="B498" s="105">
        <v>2017</v>
      </c>
      <c r="C498" s="103" t="s">
        <v>927</v>
      </c>
      <c r="D498" s="106" t="s">
        <v>1867</v>
      </c>
      <c r="E498" s="103" t="s">
        <v>1342</v>
      </c>
      <c r="F498" s="103" t="s">
        <v>1414</v>
      </c>
      <c r="G498" s="84"/>
    </row>
    <row r="499" spans="1:7" ht="66">
      <c r="A499" s="136" t="s">
        <v>626</v>
      </c>
      <c r="B499" s="105">
        <v>2017</v>
      </c>
      <c r="C499" s="103" t="s">
        <v>927</v>
      </c>
      <c r="D499" s="106" t="s">
        <v>1867</v>
      </c>
      <c r="E499" s="103" t="s">
        <v>1342</v>
      </c>
      <c r="F499" s="103" t="s">
        <v>1415</v>
      </c>
      <c r="G499" s="84"/>
    </row>
    <row r="500" spans="1:7" ht="93" customHeight="1">
      <c r="A500" s="136" t="s">
        <v>627</v>
      </c>
      <c r="B500" s="105">
        <v>2017</v>
      </c>
      <c r="C500" s="108" t="s">
        <v>928</v>
      </c>
      <c r="D500" s="106" t="s">
        <v>1867</v>
      </c>
      <c r="E500" s="103" t="s">
        <v>1416</v>
      </c>
      <c r="F500" s="102" t="s">
        <v>1417</v>
      </c>
      <c r="G500" s="84"/>
    </row>
    <row r="501" spans="1:7" ht="84.75" customHeight="1">
      <c r="A501" s="136" t="s">
        <v>627</v>
      </c>
      <c r="B501" s="105">
        <v>2017</v>
      </c>
      <c r="C501" s="108" t="s">
        <v>928</v>
      </c>
      <c r="D501" s="106" t="s">
        <v>1867</v>
      </c>
      <c r="E501" s="103" t="s">
        <v>1418</v>
      </c>
      <c r="F501" s="102" t="s">
        <v>1417</v>
      </c>
      <c r="G501" s="84"/>
    </row>
    <row r="502" spans="1:7" ht="82.5">
      <c r="A502" s="136" t="s">
        <v>627</v>
      </c>
      <c r="B502" s="105">
        <v>2017</v>
      </c>
      <c r="C502" s="108" t="s">
        <v>928</v>
      </c>
      <c r="D502" s="106" t="s">
        <v>1867</v>
      </c>
      <c r="E502" s="103" t="s">
        <v>1419</v>
      </c>
      <c r="F502" s="102" t="s">
        <v>1417</v>
      </c>
      <c r="G502" s="84"/>
    </row>
    <row r="503" spans="1:7" ht="82.5">
      <c r="A503" s="136" t="s">
        <v>628</v>
      </c>
      <c r="B503" s="105">
        <v>2017</v>
      </c>
      <c r="C503" s="108" t="s">
        <v>929</v>
      </c>
      <c r="D503" s="106" t="s">
        <v>1867</v>
      </c>
      <c r="E503" s="103" t="s">
        <v>1420</v>
      </c>
      <c r="F503" s="102" t="s">
        <v>1417</v>
      </c>
      <c r="G503" s="84"/>
    </row>
    <row r="504" spans="1:7" ht="85.5" customHeight="1">
      <c r="A504" s="136" t="s">
        <v>628</v>
      </c>
      <c r="B504" s="105">
        <v>2017</v>
      </c>
      <c r="C504" s="108" t="s">
        <v>929</v>
      </c>
      <c r="D504" s="106" t="s">
        <v>1867</v>
      </c>
      <c r="E504" s="103" t="s">
        <v>1421</v>
      </c>
      <c r="F504" s="102" t="s">
        <v>1417</v>
      </c>
      <c r="G504" s="84"/>
    </row>
    <row r="505" spans="1:7" ht="89.25" customHeight="1">
      <c r="A505" s="136" t="s">
        <v>628</v>
      </c>
      <c r="B505" s="105">
        <v>2017</v>
      </c>
      <c r="C505" s="108" t="s">
        <v>929</v>
      </c>
      <c r="D505" s="106" t="s">
        <v>1867</v>
      </c>
      <c r="E505" s="103" t="s">
        <v>1422</v>
      </c>
      <c r="F505" s="102" t="s">
        <v>1417</v>
      </c>
      <c r="G505" s="84"/>
    </row>
    <row r="506" spans="1:7" ht="82.5">
      <c r="A506" s="136" t="s">
        <v>629</v>
      </c>
      <c r="B506" s="105">
        <v>2017</v>
      </c>
      <c r="C506" s="108" t="s">
        <v>930</v>
      </c>
      <c r="D506" s="106" t="s">
        <v>1867</v>
      </c>
      <c r="E506" s="103" t="s">
        <v>1423</v>
      </c>
      <c r="F506" s="102" t="s">
        <v>1417</v>
      </c>
      <c r="G506" s="84"/>
    </row>
    <row r="507" spans="1:7" ht="82.5">
      <c r="A507" s="136" t="s">
        <v>629</v>
      </c>
      <c r="B507" s="105">
        <v>2017</v>
      </c>
      <c r="C507" s="108" t="s">
        <v>930</v>
      </c>
      <c r="D507" s="106" t="s">
        <v>1867</v>
      </c>
      <c r="E507" s="103" t="s">
        <v>1424</v>
      </c>
      <c r="F507" s="102" t="s">
        <v>1417</v>
      </c>
      <c r="G507" s="84"/>
    </row>
    <row r="508" spans="1:7" ht="66">
      <c r="A508" s="136" t="s">
        <v>630</v>
      </c>
      <c r="B508" s="105">
        <v>2017</v>
      </c>
      <c r="C508" s="103" t="s">
        <v>931</v>
      </c>
      <c r="D508" s="106" t="s">
        <v>1867</v>
      </c>
      <c r="E508" s="103" t="s">
        <v>1425</v>
      </c>
      <c r="F508" s="103" t="s">
        <v>1426</v>
      </c>
      <c r="G508" s="84"/>
    </row>
    <row r="509" spans="1:7" ht="82.5">
      <c r="A509" s="136" t="s">
        <v>631</v>
      </c>
      <c r="B509" s="105">
        <v>2017</v>
      </c>
      <c r="C509" s="103" t="s">
        <v>932</v>
      </c>
      <c r="D509" s="106" t="s">
        <v>1867</v>
      </c>
      <c r="E509" s="103" t="s">
        <v>1427</v>
      </c>
      <c r="F509" s="102" t="s">
        <v>1417</v>
      </c>
      <c r="G509" s="84"/>
    </row>
    <row r="510" spans="1:7" ht="82.5">
      <c r="A510" s="136" t="s">
        <v>632</v>
      </c>
      <c r="B510" s="105">
        <v>2017</v>
      </c>
      <c r="C510" s="103" t="s">
        <v>1739</v>
      </c>
      <c r="D510" s="106" t="s">
        <v>1867</v>
      </c>
      <c r="E510" s="103" t="s">
        <v>1428</v>
      </c>
      <c r="F510" s="102" t="s">
        <v>1417</v>
      </c>
      <c r="G510" s="84"/>
    </row>
    <row r="511" spans="1:7" ht="82.5">
      <c r="A511" s="136" t="s">
        <v>633</v>
      </c>
      <c r="B511" s="105">
        <v>2017</v>
      </c>
      <c r="C511" s="103" t="s">
        <v>933</v>
      </c>
      <c r="D511" s="106" t="s">
        <v>1867</v>
      </c>
      <c r="E511" s="103" t="s">
        <v>1429</v>
      </c>
      <c r="F511" s="102" t="s">
        <v>1417</v>
      </c>
      <c r="G511" s="84"/>
    </row>
    <row r="512" spans="1:7" ht="82.5">
      <c r="A512" s="136" t="s">
        <v>633</v>
      </c>
      <c r="B512" s="105">
        <v>2017</v>
      </c>
      <c r="C512" s="103" t="s">
        <v>933</v>
      </c>
      <c r="D512" s="106" t="s">
        <v>1867</v>
      </c>
      <c r="E512" s="103" t="s">
        <v>1430</v>
      </c>
      <c r="F512" s="102" t="s">
        <v>1417</v>
      </c>
      <c r="G512" s="84"/>
    </row>
    <row r="513" spans="1:7" ht="82.5">
      <c r="A513" s="136" t="s">
        <v>634</v>
      </c>
      <c r="B513" s="105">
        <v>2017</v>
      </c>
      <c r="C513" s="103" t="s">
        <v>934</v>
      </c>
      <c r="D513" s="106" t="s">
        <v>1867</v>
      </c>
      <c r="E513" s="103" t="s">
        <v>1431</v>
      </c>
      <c r="F513" s="102" t="s">
        <v>1417</v>
      </c>
      <c r="G513" s="84"/>
    </row>
    <row r="514" spans="1:7" ht="100.5" customHeight="1">
      <c r="A514" s="136" t="s">
        <v>558</v>
      </c>
      <c r="B514" s="105">
        <v>2017</v>
      </c>
      <c r="C514" s="108" t="s">
        <v>862</v>
      </c>
      <c r="D514" s="106" t="s">
        <v>1867</v>
      </c>
      <c r="E514" s="103" t="s">
        <v>1264</v>
      </c>
      <c r="F514" s="102" t="s">
        <v>1261</v>
      </c>
      <c r="G514" s="84"/>
    </row>
    <row r="515" spans="1:7" ht="105.75" customHeight="1">
      <c r="A515" s="139" t="s">
        <v>558</v>
      </c>
      <c r="B515" s="105">
        <v>2017</v>
      </c>
      <c r="C515" s="141" t="s">
        <v>1748</v>
      </c>
      <c r="D515" s="106" t="s">
        <v>1729</v>
      </c>
      <c r="E515" s="108" t="s">
        <v>1570</v>
      </c>
      <c r="F515" s="105" t="s">
        <v>1516</v>
      </c>
      <c r="G515" s="84"/>
    </row>
    <row r="516" spans="1:7" ht="110.25" customHeight="1">
      <c r="A516" s="139" t="s">
        <v>558</v>
      </c>
      <c r="B516" s="105">
        <v>2017</v>
      </c>
      <c r="C516" s="141" t="s">
        <v>1821</v>
      </c>
      <c r="D516" s="106" t="s">
        <v>1867</v>
      </c>
      <c r="E516" s="108" t="s">
        <v>1638</v>
      </c>
      <c r="F516" s="108" t="s">
        <v>1639</v>
      </c>
      <c r="G516" s="84"/>
    </row>
    <row r="517" spans="1:7" ht="82.5">
      <c r="A517" s="136" t="s">
        <v>635</v>
      </c>
      <c r="B517" s="105">
        <v>2017</v>
      </c>
      <c r="C517" s="103" t="s">
        <v>935</v>
      </c>
      <c r="D517" s="106" t="s">
        <v>1867</v>
      </c>
      <c r="E517" s="103" t="s">
        <v>1432</v>
      </c>
      <c r="F517" s="102" t="s">
        <v>1433</v>
      </c>
      <c r="G517" s="84"/>
    </row>
    <row r="518" spans="1:7" ht="87.75" customHeight="1">
      <c r="A518" s="136" t="s">
        <v>636</v>
      </c>
      <c r="B518" s="105">
        <v>2017</v>
      </c>
      <c r="C518" s="103" t="s">
        <v>936</v>
      </c>
      <c r="D518" s="106" t="s">
        <v>1867</v>
      </c>
      <c r="E518" s="103" t="s">
        <v>1434</v>
      </c>
      <c r="F518" s="103" t="s">
        <v>1435</v>
      </c>
      <c r="G518" s="84"/>
    </row>
    <row r="519" spans="1:7" ht="115.5">
      <c r="A519" s="136" t="s">
        <v>637</v>
      </c>
      <c r="B519" s="105">
        <v>2017</v>
      </c>
      <c r="C519" s="103" t="s">
        <v>937</v>
      </c>
      <c r="D519" s="106" t="s">
        <v>1867</v>
      </c>
      <c r="E519" s="103" t="s">
        <v>1436</v>
      </c>
      <c r="F519" s="102" t="s">
        <v>1437</v>
      </c>
      <c r="G519" s="84"/>
    </row>
    <row r="520" spans="1:7" ht="115.5">
      <c r="A520" s="136" t="s">
        <v>637</v>
      </c>
      <c r="B520" s="105">
        <v>2017</v>
      </c>
      <c r="C520" s="103" t="s">
        <v>937</v>
      </c>
      <c r="D520" s="106" t="s">
        <v>1867</v>
      </c>
      <c r="E520" s="103" t="s">
        <v>1435</v>
      </c>
      <c r="F520" s="103" t="s">
        <v>1438</v>
      </c>
      <c r="G520" s="84"/>
    </row>
  </sheetData>
  <sheetProtection algorithmName="SHA-512" hashValue="6VmjgErVa9TBpsvXii+wNF4Y3bGQiG3NxdXb8UY9xUArahgcfA62Mi+ALsaaB6TRvXVb8j4PL3VbJaCHVrPRiQ==" saltValue="bOP+nkpen3F2PVoqmvJOSA==" spinCount="100000" sheet="1" objects="1" scenarios="1" selectLockedCells="1" selectUnlockedCells="1"/>
  <dataValidations xWindow="143" yWindow="689" count="8">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F8:F162">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E8:E162">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C8:C162">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B74:B162 A8:A162">
      <formula1>0</formula1>
      <formula2>9</formula2>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A163:A166 A201 A210 A401:A520">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C172:C177 C183 C201 C163:C168 C194 C190:C192 C197 C21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F194 F163:F166 F190:F192 F176 F168 F173 F197 F206 F258:F286 F212:F231 F234:F236 F243 F247 F253 F373:F400 F288:F290 F292:F305 F307:F312 F315:F319 F337 F349 F355:F362 F364:F369 F371 F239">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E190:E192 E163:E166 E194 E173:E174 E176:E177 F177 F174:F175 E172:F172 E168 E197 E206 F406 F401:F403 F408 F467">
      <formula1>0</formula1>
      <formula2>390</formula2>
    </dataValidation>
  </dataValidations>
  <printOptions horizontalCentered="1" verticalCentered="1"/>
  <pageMargins left="0" right="0" top="0" bottom="0" header="0.51181102362204722" footer="0.55000000000000004"/>
  <pageSetup paperSize="14" scale="6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topLeftCell="A16" workbookViewId="0">
      <selection activeCell="I45" sqref="I45"/>
    </sheetView>
  </sheetViews>
  <sheetFormatPr baseColWidth="10" defaultColWidth="11.42578125" defaultRowHeight="12.75"/>
  <cols>
    <col min="1" max="1" width="14.85546875" style="85" bestFit="1" customWidth="1"/>
    <col min="2" max="2" width="17.7109375" style="85" bestFit="1" customWidth="1"/>
    <col min="3" max="16384" width="11.42578125" style="85"/>
  </cols>
  <sheetData>
    <row r="1" spans="1:8">
      <c r="A1" s="195" t="s">
        <v>1711</v>
      </c>
      <c r="B1" s="195"/>
      <c r="C1" s="195"/>
      <c r="D1" s="195"/>
      <c r="E1" s="195"/>
      <c r="F1" s="195"/>
    </row>
    <row r="2" spans="1:8">
      <c r="A2" s="195" t="s">
        <v>348</v>
      </c>
      <c r="B2" s="195"/>
      <c r="C2" s="195"/>
      <c r="D2" s="195"/>
      <c r="E2" s="195"/>
      <c r="F2" s="195"/>
    </row>
    <row r="3" spans="1:8">
      <c r="A3" s="196" t="s">
        <v>1710</v>
      </c>
      <c r="B3" s="196"/>
      <c r="C3" s="196"/>
      <c r="D3" s="196"/>
      <c r="E3" s="196"/>
      <c r="F3" s="196"/>
    </row>
    <row r="4" spans="1:8" ht="24">
      <c r="A4" s="104" t="s">
        <v>349</v>
      </c>
      <c r="B4" s="86" t="s">
        <v>350</v>
      </c>
      <c r="C4" s="104" t="s">
        <v>351</v>
      </c>
      <c r="D4" s="104" t="s">
        <v>352</v>
      </c>
      <c r="E4" s="104" t="s">
        <v>353</v>
      </c>
      <c r="F4" s="104" t="s">
        <v>354</v>
      </c>
    </row>
    <row r="5" spans="1:8">
      <c r="A5" s="87">
        <v>1</v>
      </c>
      <c r="B5" s="88" t="s">
        <v>355</v>
      </c>
      <c r="C5" s="89">
        <v>2</v>
      </c>
      <c r="D5" s="89">
        <v>0</v>
      </c>
      <c r="E5" s="89">
        <v>0</v>
      </c>
      <c r="F5" s="90">
        <f t="shared" ref="F5:F10" si="0">C5+D5+E5</f>
        <v>2</v>
      </c>
    </row>
    <row r="6" spans="1:8">
      <c r="A6" s="87">
        <v>2</v>
      </c>
      <c r="B6" s="88" t="s">
        <v>356</v>
      </c>
      <c r="C6" s="89">
        <v>2</v>
      </c>
      <c r="D6" s="89">
        <v>6</v>
      </c>
      <c r="E6" s="89">
        <v>0</v>
      </c>
      <c r="F6" s="90">
        <f t="shared" si="0"/>
        <v>8</v>
      </c>
      <c r="H6" s="91"/>
    </row>
    <row r="7" spans="1:8">
      <c r="A7" s="87">
        <v>3</v>
      </c>
      <c r="B7" s="88" t="s">
        <v>1707</v>
      </c>
      <c r="C7" s="89">
        <v>12</v>
      </c>
      <c r="D7" s="89">
        <v>44</v>
      </c>
      <c r="E7" s="89">
        <v>0</v>
      </c>
      <c r="F7" s="90">
        <f t="shared" si="0"/>
        <v>56</v>
      </c>
    </row>
    <row r="8" spans="1:8">
      <c r="A8" s="87">
        <v>4</v>
      </c>
      <c r="B8" s="88" t="s">
        <v>357</v>
      </c>
      <c r="C8" s="89">
        <v>46</v>
      </c>
      <c r="D8" s="89">
        <v>43</v>
      </c>
      <c r="E8" s="89">
        <v>0</v>
      </c>
      <c r="F8" s="90">
        <f t="shared" si="0"/>
        <v>89</v>
      </c>
    </row>
    <row r="9" spans="1:8">
      <c r="A9" s="87">
        <v>5</v>
      </c>
      <c r="B9" s="88" t="s">
        <v>1708</v>
      </c>
      <c r="C9" s="89">
        <v>43</v>
      </c>
      <c r="D9" s="89">
        <v>6</v>
      </c>
      <c r="E9" s="89">
        <v>0</v>
      </c>
      <c r="F9" s="90">
        <f t="shared" si="0"/>
        <v>49</v>
      </c>
    </row>
    <row r="10" spans="1:8">
      <c r="A10" s="87">
        <v>6</v>
      </c>
      <c r="B10" s="88" t="s">
        <v>1709</v>
      </c>
      <c r="C10" s="89">
        <v>0</v>
      </c>
      <c r="D10" s="89">
        <v>0</v>
      </c>
      <c r="E10" s="89">
        <v>202</v>
      </c>
      <c r="F10" s="90">
        <f t="shared" si="0"/>
        <v>202</v>
      </c>
    </row>
    <row r="11" spans="1:8">
      <c r="A11" s="192" t="s">
        <v>1713</v>
      </c>
      <c r="B11" s="193"/>
      <c r="C11" s="92">
        <f>SUM(C5:C10)</f>
        <v>105</v>
      </c>
      <c r="D11" s="92">
        <f>SUM(D5:D10)</f>
        <v>99</v>
      </c>
      <c r="E11" s="92">
        <f>SUM(E5:E10)</f>
        <v>202</v>
      </c>
      <c r="F11" s="92">
        <f>SUM(F5:F10)</f>
        <v>406</v>
      </c>
      <c r="H11" s="99"/>
    </row>
    <row r="12" spans="1:8">
      <c r="A12" s="17"/>
      <c r="B12" s="16"/>
      <c r="C12" s="8"/>
      <c r="D12" s="8"/>
      <c r="E12" s="8"/>
      <c r="F12" s="8"/>
    </row>
    <row r="13" spans="1:8">
      <c r="A13" s="17"/>
      <c r="B13" s="16"/>
      <c r="C13" s="8"/>
      <c r="D13" s="8"/>
      <c r="E13" s="8"/>
      <c r="F13" s="8"/>
    </row>
    <row r="14" spans="1:8">
      <c r="A14" s="17"/>
      <c r="B14" s="16"/>
      <c r="C14" s="8"/>
      <c r="D14" s="8"/>
      <c r="E14" s="8"/>
      <c r="F14" s="8"/>
    </row>
    <row r="15" spans="1:8">
      <c r="A15" s="17"/>
      <c r="B15" s="16"/>
      <c r="C15" s="8"/>
      <c r="D15" s="8"/>
      <c r="E15" s="8"/>
      <c r="F15" s="8"/>
    </row>
    <row r="16" spans="1:8">
      <c r="A16" s="17"/>
      <c r="B16" s="16"/>
      <c r="C16" s="8"/>
      <c r="D16" s="8"/>
      <c r="E16" s="8"/>
      <c r="F16" s="8"/>
    </row>
    <row r="17" spans="1:6">
      <c r="A17" s="17"/>
      <c r="B17" s="16"/>
      <c r="C17" s="8"/>
      <c r="D17" s="8"/>
      <c r="E17" s="8"/>
      <c r="F17" s="8"/>
    </row>
    <row r="18" spans="1:6">
      <c r="A18" s="17"/>
      <c r="B18" s="16"/>
      <c r="C18" s="8"/>
      <c r="D18" s="8"/>
      <c r="E18" s="8"/>
      <c r="F18" s="8"/>
    </row>
    <row r="19" spans="1:6">
      <c r="A19" s="17"/>
      <c r="B19" s="16"/>
      <c r="C19" s="8"/>
      <c r="D19" s="8"/>
      <c r="E19" s="8"/>
      <c r="F19" s="8"/>
    </row>
    <row r="20" spans="1:6">
      <c r="A20" s="17"/>
      <c r="B20" s="16"/>
      <c r="C20" s="8"/>
      <c r="D20" s="8"/>
      <c r="E20" s="8"/>
      <c r="F20" s="8"/>
    </row>
    <row r="21" spans="1:6">
      <c r="A21" s="17"/>
      <c r="B21" s="16"/>
      <c r="C21" s="8"/>
      <c r="D21" s="8"/>
      <c r="E21" s="8"/>
      <c r="F21" s="8"/>
    </row>
    <row r="22" spans="1:6">
      <c r="A22" s="17"/>
      <c r="B22" s="16"/>
      <c r="C22" s="8"/>
      <c r="D22" s="8"/>
      <c r="E22" s="8"/>
      <c r="F22" s="8"/>
    </row>
    <row r="23" spans="1:6">
      <c r="A23" s="17"/>
      <c r="B23" s="16"/>
      <c r="C23" s="8"/>
      <c r="D23" s="8"/>
      <c r="E23" s="8"/>
      <c r="F23" s="8"/>
    </row>
    <row r="24" spans="1:6">
      <c r="A24" s="17"/>
      <c r="B24" s="16"/>
      <c r="C24" s="8"/>
      <c r="D24" s="8"/>
      <c r="E24" s="8"/>
      <c r="F24" s="8"/>
    </row>
    <row r="25" spans="1:6">
      <c r="A25" s="17"/>
      <c r="B25" s="16"/>
      <c r="C25" s="8"/>
      <c r="D25" s="8"/>
      <c r="E25" s="8"/>
      <c r="F25" s="8"/>
    </row>
    <row r="26" spans="1:6">
      <c r="A26" s="17"/>
      <c r="B26" s="16"/>
      <c r="C26" s="8"/>
      <c r="D26" s="8"/>
      <c r="E26" s="8"/>
      <c r="F26" s="8"/>
    </row>
    <row r="27" spans="1:6">
      <c r="A27" s="17"/>
      <c r="B27" s="16"/>
      <c r="C27" s="8"/>
      <c r="D27" s="8"/>
      <c r="E27" s="8"/>
      <c r="F27" s="8"/>
    </row>
    <row r="28" spans="1:6">
      <c r="A28" s="17"/>
      <c r="B28" s="16"/>
      <c r="C28" s="8"/>
      <c r="D28" s="8"/>
      <c r="E28" s="8"/>
      <c r="F28" s="8"/>
    </row>
    <row r="29" spans="1:6">
      <c r="A29" s="17"/>
      <c r="B29" s="16"/>
      <c r="C29" s="8"/>
      <c r="D29" s="8"/>
      <c r="E29" s="8"/>
      <c r="F29" s="8"/>
    </row>
    <row r="30" spans="1:6">
      <c r="A30" s="17"/>
      <c r="B30" s="16"/>
      <c r="C30" s="8"/>
      <c r="D30" s="8"/>
      <c r="E30" s="8"/>
      <c r="F30" s="8"/>
    </row>
    <row r="31" spans="1:6">
      <c r="A31" s="17"/>
      <c r="B31" s="16"/>
      <c r="C31" s="8"/>
      <c r="D31" s="8"/>
      <c r="E31" s="8"/>
      <c r="F31" s="8"/>
    </row>
    <row r="32" spans="1:6">
      <c r="A32" s="17"/>
      <c r="B32" s="16"/>
      <c r="C32" s="8"/>
      <c r="D32" s="8"/>
      <c r="E32" s="8"/>
      <c r="F32" s="8"/>
    </row>
    <row r="33" spans="1:6">
      <c r="A33" s="17"/>
      <c r="B33" s="16"/>
      <c r="C33" s="8"/>
      <c r="D33" s="8"/>
      <c r="E33" s="8"/>
      <c r="F33" s="8"/>
    </row>
    <row r="34" spans="1:6">
      <c r="A34" s="17"/>
      <c r="B34" s="16"/>
      <c r="C34" s="8"/>
      <c r="D34" s="8"/>
      <c r="E34" s="8"/>
      <c r="F34" s="8"/>
    </row>
    <row r="35" spans="1:6">
      <c r="A35" s="17"/>
      <c r="B35" s="16"/>
      <c r="C35" s="8"/>
      <c r="D35" s="8"/>
      <c r="E35" s="8"/>
      <c r="F35" s="8"/>
    </row>
    <row r="36" spans="1:6">
      <c r="A36" s="17"/>
      <c r="B36" s="16"/>
      <c r="C36" s="8"/>
      <c r="D36" s="8"/>
      <c r="E36" s="8"/>
      <c r="F36" s="8"/>
    </row>
    <row r="37" spans="1:6" ht="12.75" customHeight="1">
      <c r="A37" s="195" t="s">
        <v>1711</v>
      </c>
      <c r="B37" s="195"/>
      <c r="C37" s="195"/>
      <c r="D37" s="195"/>
      <c r="E37" s="195"/>
      <c r="F37" s="195"/>
    </row>
    <row r="38" spans="1:6">
      <c r="A38" s="195" t="s">
        <v>348</v>
      </c>
      <c r="B38" s="195"/>
      <c r="C38" s="195"/>
      <c r="D38" s="195"/>
      <c r="E38" s="195"/>
      <c r="F38" s="195"/>
    </row>
    <row r="39" spans="1:6">
      <c r="A39" s="194" t="s">
        <v>1712</v>
      </c>
      <c r="B39" s="194"/>
      <c r="C39" s="194"/>
      <c r="D39" s="194"/>
      <c r="E39" s="194"/>
      <c r="F39" s="194"/>
    </row>
    <row r="40" spans="1:6" ht="36">
      <c r="A40" s="104" t="s">
        <v>349</v>
      </c>
      <c r="B40" s="86" t="s">
        <v>350</v>
      </c>
      <c r="C40" s="104" t="s">
        <v>358</v>
      </c>
      <c r="D40" s="104" t="s">
        <v>359</v>
      </c>
      <c r="E40" s="104" t="s">
        <v>353</v>
      </c>
      <c r="F40" s="104" t="s">
        <v>360</v>
      </c>
    </row>
    <row r="41" spans="1:6">
      <c r="A41" s="87">
        <v>1</v>
      </c>
      <c r="B41" s="88" t="s">
        <v>355</v>
      </c>
      <c r="C41" s="89">
        <v>2</v>
      </c>
      <c r="D41" s="89">
        <v>0</v>
      </c>
      <c r="E41" s="89">
        <v>0</v>
      </c>
      <c r="F41" s="90">
        <f t="shared" ref="F41:F46" si="1">C41+D41+E41</f>
        <v>2</v>
      </c>
    </row>
    <row r="42" spans="1:6">
      <c r="A42" s="87">
        <v>2</v>
      </c>
      <c r="B42" s="88" t="s">
        <v>356</v>
      </c>
      <c r="C42" s="89">
        <v>2</v>
      </c>
      <c r="D42" s="89">
        <v>6</v>
      </c>
      <c r="E42" s="89">
        <v>0</v>
      </c>
      <c r="F42" s="90">
        <f t="shared" si="1"/>
        <v>8</v>
      </c>
    </row>
    <row r="43" spans="1:6">
      <c r="A43" s="87">
        <v>3</v>
      </c>
      <c r="B43" s="88" t="s">
        <v>1707</v>
      </c>
      <c r="C43" s="89">
        <v>12</v>
      </c>
      <c r="D43" s="89">
        <v>44</v>
      </c>
      <c r="E43" s="89">
        <v>0</v>
      </c>
      <c r="F43" s="90">
        <f t="shared" si="1"/>
        <v>56</v>
      </c>
    </row>
    <row r="44" spans="1:6">
      <c r="A44" s="87">
        <v>4</v>
      </c>
      <c r="B44" s="88" t="s">
        <v>357</v>
      </c>
      <c r="C44" s="89">
        <v>46</v>
      </c>
      <c r="D44" s="89">
        <v>43</v>
      </c>
      <c r="E44" s="89">
        <v>0</v>
      </c>
      <c r="F44" s="90">
        <f t="shared" si="1"/>
        <v>89</v>
      </c>
    </row>
    <row r="45" spans="1:6">
      <c r="A45" s="87">
        <v>5</v>
      </c>
      <c r="B45" s="88" t="s">
        <v>1708</v>
      </c>
      <c r="C45" s="89">
        <v>43</v>
      </c>
      <c r="D45" s="89">
        <v>3</v>
      </c>
      <c r="E45" s="89">
        <v>0</v>
      </c>
      <c r="F45" s="90">
        <f t="shared" si="1"/>
        <v>46</v>
      </c>
    </row>
    <row r="46" spans="1:6">
      <c r="A46" s="87">
        <v>6</v>
      </c>
      <c r="B46" s="88" t="s">
        <v>1709</v>
      </c>
      <c r="C46" s="89">
        <v>0</v>
      </c>
      <c r="D46" s="89">
        <v>0</v>
      </c>
      <c r="E46" s="89">
        <v>309</v>
      </c>
      <c r="F46" s="90">
        <f t="shared" si="1"/>
        <v>309</v>
      </c>
    </row>
    <row r="47" spans="1:6">
      <c r="A47" s="192" t="s">
        <v>1714</v>
      </c>
      <c r="B47" s="193"/>
      <c r="C47" s="93">
        <f>SUM(C41:C46)</f>
        <v>105</v>
      </c>
      <c r="D47" s="93">
        <f>SUM(D41:D46)</f>
        <v>96</v>
      </c>
      <c r="E47" s="93">
        <f>SUM(E41:E46)</f>
        <v>309</v>
      </c>
      <c r="F47" s="93">
        <f>SUM(F41:F46)</f>
        <v>510</v>
      </c>
    </row>
    <row r="48" spans="1:6">
      <c r="A48" s="17"/>
      <c r="B48" s="16"/>
      <c r="C48" s="8"/>
      <c r="D48" s="8"/>
      <c r="E48" s="8"/>
      <c r="F48" s="8"/>
    </row>
    <row r="49" spans="1:6">
      <c r="A49" s="17"/>
      <c r="B49" s="16"/>
      <c r="C49" s="8"/>
      <c r="D49" s="8"/>
      <c r="E49" s="8"/>
      <c r="F49" s="8"/>
    </row>
    <row r="50" spans="1:6">
      <c r="A50" s="17"/>
      <c r="B50" s="16"/>
      <c r="C50" s="8"/>
      <c r="D50" s="8"/>
      <c r="E50" s="8"/>
      <c r="F50" s="8"/>
    </row>
    <row r="51" spans="1:6">
      <c r="A51" s="17"/>
      <c r="B51" s="16"/>
      <c r="C51" s="8"/>
      <c r="D51" s="8"/>
      <c r="E51" s="8"/>
      <c r="F51" s="8"/>
    </row>
    <row r="52" spans="1:6">
      <c r="A52" s="17"/>
      <c r="B52" s="16"/>
      <c r="C52" s="8"/>
      <c r="D52" s="8"/>
      <c r="E52" s="8"/>
      <c r="F52" s="8"/>
    </row>
    <row r="53" spans="1:6">
      <c r="A53" s="17"/>
      <c r="B53" s="16"/>
      <c r="C53" s="8"/>
      <c r="D53" s="8"/>
      <c r="E53" s="8"/>
      <c r="F53" s="8"/>
    </row>
    <row r="54" spans="1:6">
      <c r="A54" s="17"/>
      <c r="B54" s="16"/>
      <c r="C54" s="8"/>
      <c r="D54" s="8"/>
      <c r="E54" s="8"/>
      <c r="F54" s="8"/>
    </row>
    <row r="55" spans="1:6">
      <c r="A55" s="17"/>
      <c r="B55" s="16"/>
      <c r="C55" s="8"/>
      <c r="D55" s="8"/>
      <c r="E55" s="8"/>
      <c r="F55" s="8"/>
    </row>
    <row r="56" spans="1:6">
      <c r="A56" s="17"/>
      <c r="B56" s="16"/>
      <c r="C56" s="8"/>
      <c r="D56" s="8"/>
      <c r="E56" s="8"/>
      <c r="F56" s="8"/>
    </row>
    <row r="57" spans="1:6">
      <c r="A57" s="17"/>
      <c r="B57" s="16"/>
      <c r="C57" s="8"/>
      <c r="D57" s="8"/>
      <c r="E57" s="8"/>
      <c r="F57" s="8"/>
    </row>
    <row r="58" spans="1:6">
      <c r="A58" s="17"/>
      <c r="B58" s="16"/>
      <c r="C58" s="8"/>
      <c r="D58" s="8"/>
      <c r="E58" s="8"/>
      <c r="F58" s="8"/>
    </row>
    <row r="59" spans="1:6">
      <c r="A59" s="17"/>
      <c r="B59" s="16"/>
      <c r="C59" s="8"/>
      <c r="D59" s="8"/>
      <c r="E59" s="8"/>
      <c r="F59" s="8"/>
    </row>
    <row r="60" spans="1:6">
      <c r="A60" s="17"/>
      <c r="B60" s="16"/>
      <c r="C60" s="8"/>
      <c r="D60" s="8"/>
      <c r="E60" s="8"/>
      <c r="F60" s="8"/>
    </row>
    <row r="61" spans="1:6">
      <c r="A61" s="17"/>
      <c r="B61" s="16"/>
      <c r="C61" s="8"/>
      <c r="D61" s="8"/>
      <c r="E61" s="8"/>
      <c r="F61" s="8"/>
    </row>
    <row r="62" spans="1:6">
      <c r="A62" s="17"/>
      <c r="B62" s="16"/>
      <c r="C62" s="8"/>
      <c r="D62" s="8"/>
      <c r="E62" s="8"/>
      <c r="F62" s="8"/>
    </row>
    <row r="63" spans="1:6">
      <c r="A63" s="17"/>
      <c r="B63" s="16"/>
      <c r="C63" s="8"/>
      <c r="D63" s="8"/>
      <c r="E63" s="8"/>
      <c r="F63" s="8"/>
    </row>
    <row r="64" spans="1:6">
      <c r="A64" s="17"/>
      <c r="B64" s="16"/>
      <c r="C64" s="8"/>
      <c r="D64" s="8"/>
      <c r="E64" s="8"/>
      <c r="F64" s="8"/>
    </row>
    <row r="65" spans="1:6">
      <c r="A65" s="17"/>
      <c r="B65" s="16"/>
      <c r="C65" s="8"/>
      <c r="D65" s="8"/>
      <c r="E65" s="8"/>
      <c r="F65" s="8"/>
    </row>
    <row r="66" spans="1:6">
      <c r="A66" s="17"/>
      <c r="B66" s="16"/>
      <c r="C66" s="8"/>
      <c r="D66" s="8"/>
      <c r="E66" s="8"/>
      <c r="F66" s="8"/>
    </row>
    <row r="67" spans="1:6">
      <c r="A67" s="17"/>
      <c r="B67" s="16"/>
      <c r="C67" s="8"/>
      <c r="D67" s="8"/>
      <c r="E67" s="8"/>
      <c r="F67" s="8"/>
    </row>
    <row r="68" spans="1:6">
      <c r="A68" s="17"/>
      <c r="B68" s="16"/>
      <c r="C68" s="8"/>
      <c r="D68" s="8"/>
      <c r="E68" s="8"/>
      <c r="F68" s="8"/>
    </row>
    <row r="69" spans="1:6">
      <c r="A69" s="17"/>
      <c r="B69" s="16"/>
      <c r="C69" s="8"/>
      <c r="D69" s="8"/>
      <c r="E69" s="8"/>
      <c r="F69" s="8"/>
    </row>
    <row r="70" spans="1:6">
      <c r="A70" s="17"/>
      <c r="B70" s="16"/>
      <c r="C70" s="8"/>
      <c r="D70" s="8"/>
      <c r="E70" s="8"/>
      <c r="F70" s="8"/>
    </row>
    <row r="71" spans="1:6">
      <c r="A71" s="17"/>
      <c r="B71" s="16"/>
      <c r="C71" s="8"/>
      <c r="D71" s="8"/>
      <c r="E71" s="8"/>
      <c r="F71" s="8"/>
    </row>
    <row r="74" spans="1:6">
      <c r="A74" s="85" t="s">
        <v>361</v>
      </c>
    </row>
    <row r="75" spans="1:6">
      <c r="A75" s="94" t="s">
        <v>346</v>
      </c>
      <c r="B75" s="94" t="s">
        <v>362</v>
      </c>
    </row>
    <row r="76" spans="1:6">
      <c r="A76" s="95" t="s">
        <v>363</v>
      </c>
      <c r="B76" s="96">
        <v>0.27</v>
      </c>
    </row>
    <row r="77" spans="1:6">
      <c r="A77" s="95" t="s">
        <v>364</v>
      </c>
      <c r="B77" s="96">
        <v>0.56000000000000005</v>
      </c>
    </row>
    <row r="78" spans="1:6">
      <c r="A78" s="95" t="s">
        <v>365</v>
      </c>
      <c r="B78" s="96">
        <v>0.72</v>
      </c>
    </row>
    <row r="79" spans="1:6">
      <c r="A79" s="95" t="s">
        <v>366</v>
      </c>
      <c r="B79" s="96">
        <v>0.79</v>
      </c>
    </row>
    <row r="80" spans="1:6">
      <c r="A80" s="95" t="s">
        <v>367</v>
      </c>
      <c r="B80" s="96">
        <v>0.59</v>
      </c>
    </row>
    <row r="81" spans="1:2">
      <c r="A81" s="97" t="s">
        <v>368</v>
      </c>
      <c r="B81" s="98">
        <f>AVERAGE(B76:B80)</f>
        <v>0.58599999999999997</v>
      </c>
    </row>
    <row r="102" ht="12.75" customHeight="1"/>
    <row r="103" ht="12.75" customHeight="1"/>
    <row r="104" ht="12.75" customHeight="1"/>
  </sheetData>
  <mergeCells count="8">
    <mergeCell ref="A47:B47"/>
    <mergeCell ref="A39:F39"/>
    <mergeCell ref="A1:F1"/>
    <mergeCell ref="A2:F2"/>
    <mergeCell ref="A3:F3"/>
    <mergeCell ref="A37:F37"/>
    <mergeCell ref="A38:F38"/>
    <mergeCell ref="A11:B1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sqref="A1:G1"/>
    </sheetView>
  </sheetViews>
  <sheetFormatPr baseColWidth="10" defaultRowHeight="12.75"/>
  <cols>
    <col min="1" max="1" width="20" customWidth="1"/>
    <col min="2" max="2" width="11.42578125" style="119"/>
    <col min="6" max="6" width="18" customWidth="1"/>
  </cols>
  <sheetData>
    <row r="1" spans="1:7" ht="15.75">
      <c r="A1" s="198" t="s">
        <v>1734</v>
      </c>
      <c r="B1" s="198"/>
      <c r="C1" s="198"/>
      <c r="D1" s="198"/>
      <c r="E1" s="198"/>
      <c r="F1" s="198"/>
      <c r="G1" s="198"/>
    </row>
    <row r="2" spans="1:7" ht="15.75">
      <c r="A2" s="120" t="s">
        <v>1735</v>
      </c>
      <c r="B2" s="120" t="s">
        <v>1721</v>
      </c>
      <c r="C2" s="120" t="s">
        <v>358</v>
      </c>
      <c r="D2" s="120" t="s">
        <v>359</v>
      </c>
      <c r="E2" s="120" t="s">
        <v>353</v>
      </c>
      <c r="F2" s="120" t="s">
        <v>1736</v>
      </c>
      <c r="G2" s="120" t="s">
        <v>1722</v>
      </c>
    </row>
    <row r="3" spans="1:7" ht="15.75">
      <c r="A3" s="197" t="s">
        <v>1715</v>
      </c>
      <c r="B3" s="121">
        <v>2012</v>
      </c>
      <c r="C3" s="121">
        <v>1</v>
      </c>
      <c r="D3" s="121">
        <v>0</v>
      </c>
      <c r="E3" s="121">
        <v>0</v>
      </c>
      <c r="F3" s="122">
        <f>C3+D3+E3</f>
        <v>1</v>
      </c>
      <c r="G3" s="199">
        <f>SUM(F3:F7)</f>
        <v>44</v>
      </c>
    </row>
    <row r="4" spans="1:7" ht="15.75">
      <c r="A4" s="197"/>
      <c r="B4" s="121">
        <v>2013</v>
      </c>
      <c r="C4" s="121">
        <v>2</v>
      </c>
      <c r="D4" s="121">
        <v>2</v>
      </c>
      <c r="E4" s="121">
        <v>0</v>
      </c>
      <c r="F4" s="122">
        <f t="shared" ref="F4:F7" si="0">C4+D4+E4</f>
        <v>4</v>
      </c>
      <c r="G4" s="199"/>
    </row>
    <row r="5" spans="1:7" ht="15.75">
      <c r="A5" s="197"/>
      <c r="B5" s="121">
        <v>2014</v>
      </c>
      <c r="C5" s="121">
        <v>0</v>
      </c>
      <c r="D5" s="121">
        <v>9</v>
      </c>
      <c r="E5" s="121">
        <v>0</v>
      </c>
      <c r="F5" s="122">
        <f t="shared" si="0"/>
        <v>9</v>
      </c>
      <c r="G5" s="199"/>
    </row>
    <row r="6" spans="1:7" ht="15.75">
      <c r="A6" s="197"/>
      <c r="B6" s="121">
        <v>2015</v>
      </c>
      <c r="C6" s="121">
        <v>5</v>
      </c>
      <c r="D6" s="121">
        <v>6</v>
      </c>
      <c r="E6" s="121">
        <v>0</v>
      </c>
      <c r="F6" s="122">
        <f t="shared" si="0"/>
        <v>11</v>
      </c>
      <c r="G6" s="199"/>
    </row>
    <row r="7" spans="1:7" ht="15.75">
      <c r="A7" s="197"/>
      <c r="B7" s="121">
        <v>2016</v>
      </c>
      <c r="C7" s="121">
        <v>14</v>
      </c>
      <c r="D7" s="121">
        <v>5</v>
      </c>
      <c r="E7" s="121">
        <v>0</v>
      </c>
      <c r="F7" s="122">
        <f t="shared" si="0"/>
        <v>19</v>
      </c>
      <c r="G7" s="199"/>
    </row>
    <row r="8" spans="1:7" ht="15.75">
      <c r="A8" s="197" t="s">
        <v>1716</v>
      </c>
      <c r="B8" s="122">
        <v>2014</v>
      </c>
      <c r="C8" s="122">
        <v>1</v>
      </c>
      <c r="D8" s="122">
        <v>7</v>
      </c>
      <c r="E8" s="122">
        <v>0</v>
      </c>
      <c r="F8" s="122">
        <f>SUM(C8:E8)</f>
        <v>8</v>
      </c>
      <c r="G8" s="199">
        <f>SUM(F8:F10)</f>
        <v>25</v>
      </c>
    </row>
    <row r="9" spans="1:7" ht="15.75">
      <c r="A9" s="197"/>
      <c r="B9" s="122">
        <v>2015</v>
      </c>
      <c r="C9" s="122">
        <v>8</v>
      </c>
      <c r="D9" s="122">
        <v>6</v>
      </c>
      <c r="E9" s="122">
        <v>0</v>
      </c>
      <c r="F9" s="122">
        <f t="shared" ref="F9:F14" si="1">SUM(C9:E9)</f>
        <v>14</v>
      </c>
      <c r="G9" s="199"/>
    </row>
    <row r="10" spans="1:7" ht="15.75">
      <c r="A10" s="197"/>
      <c r="B10" s="122">
        <v>2016</v>
      </c>
      <c r="C10" s="122">
        <v>2</v>
      </c>
      <c r="D10" s="122">
        <v>1</v>
      </c>
      <c r="E10" s="122">
        <v>0</v>
      </c>
      <c r="F10" s="122">
        <f t="shared" si="1"/>
        <v>3</v>
      </c>
      <c r="G10" s="199"/>
    </row>
    <row r="11" spans="1:7" ht="15.75">
      <c r="A11" s="197" t="s">
        <v>1717</v>
      </c>
      <c r="B11" s="122">
        <v>2013</v>
      </c>
      <c r="C11" s="122">
        <v>0</v>
      </c>
      <c r="D11" s="122">
        <v>1</v>
      </c>
      <c r="E11" s="122">
        <v>0</v>
      </c>
      <c r="F11" s="122">
        <f t="shared" si="1"/>
        <v>1</v>
      </c>
      <c r="G11" s="199">
        <f>SUM(F11:F14)</f>
        <v>14</v>
      </c>
    </row>
    <row r="12" spans="1:7" ht="15.75">
      <c r="A12" s="197"/>
      <c r="B12" s="122">
        <v>2014</v>
      </c>
      <c r="C12" s="122">
        <v>0</v>
      </c>
      <c r="D12" s="122">
        <v>3</v>
      </c>
      <c r="E12" s="122">
        <v>0</v>
      </c>
      <c r="F12" s="122">
        <f t="shared" si="1"/>
        <v>3</v>
      </c>
      <c r="G12" s="199"/>
    </row>
    <row r="13" spans="1:7" ht="15.75">
      <c r="A13" s="197"/>
      <c r="B13" s="122">
        <v>2015</v>
      </c>
      <c r="C13" s="122">
        <v>0</v>
      </c>
      <c r="D13" s="122">
        <v>4</v>
      </c>
      <c r="E13" s="122">
        <v>0</v>
      </c>
      <c r="F13" s="122">
        <f t="shared" si="1"/>
        <v>4</v>
      </c>
      <c r="G13" s="199"/>
    </row>
    <row r="14" spans="1:7" ht="15.75">
      <c r="A14" s="197"/>
      <c r="B14" s="122">
        <v>2016</v>
      </c>
      <c r="C14" s="122">
        <v>0</v>
      </c>
      <c r="D14" s="122">
        <v>6</v>
      </c>
      <c r="E14" s="122">
        <v>0</v>
      </c>
      <c r="F14" s="122">
        <f t="shared" si="1"/>
        <v>6</v>
      </c>
      <c r="G14" s="199"/>
    </row>
    <row r="15" spans="1:7" ht="15.75">
      <c r="A15" s="197" t="s">
        <v>1723</v>
      </c>
      <c r="B15" s="122">
        <v>2013</v>
      </c>
      <c r="C15" s="122">
        <v>0</v>
      </c>
      <c r="D15" s="122">
        <v>2</v>
      </c>
      <c r="E15" s="122">
        <v>0</v>
      </c>
      <c r="F15" s="122">
        <f>SUM(C15:E15)</f>
        <v>2</v>
      </c>
      <c r="G15" s="199">
        <f>SUM(F15:F19)</f>
        <v>178</v>
      </c>
    </row>
    <row r="16" spans="1:7" ht="15.75">
      <c r="A16" s="197"/>
      <c r="B16" s="122">
        <v>2014</v>
      </c>
      <c r="C16" s="122">
        <v>7</v>
      </c>
      <c r="D16" s="122">
        <v>7</v>
      </c>
      <c r="E16" s="122">
        <v>0</v>
      </c>
      <c r="F16" s="122">
        <f t="shared" ref="F16:F18" si="2">SUM(C16:E16)</f>
        <v>14</v>
      </c>
      <c r="G16" s="199"/>
    </row>
    <row r="17" spans="1:7" ht="15.75">
      <c r="A17" s="197"/>
      <c r="B17" s="122">
        <v>2015</v>
      </c>
      <c r="C17" s="122">
        <v>33</v>
      </c>
      <c r="D17" s="122">
        <v>23</v>
      </c>
      <c r="E17" s="122">
        <v>0</v>
      </c>
      <c r="F17" s="122">
        <f t="shared" si="2"/>
        <v>56</v>
      </c>
      <c r="G17" s="199"/>
    </row>
    <row r="18" spans="1:7" ht="15.75">
      <c r="A18" s="197"/>
      <c r="B18" s="122">
        <v>2016</v>
      </c>
      <c r="C18" s="122">
        <v>13</v>
      </c>
      <c r="D18" s="122">
        <v>0</v>
      </c>
      <c r="E18" s="122">
        <v>0</v>
      </c>
      <c r="F18" s="122">
        <f t="shared" si="2"/>
        <v>13</v>
      </c>
      <c r="G18" s="199"/>
    </row>
    <row r="19" spans="1:7" ht="15.75">
      <c r="A19" s="197"/>
      <c r="B19" s="122">
        <v>2017</v>
      </c>
      <c r="C19" s="122">
        <v>0</v>
      </c>
      <c r="D19" s="122">
        <v>0</v>
      </c>
      <c r="E19" s="122">
        <v>93</v>
      </c>
      <c r="F19" s="122">
        <v>93</v>
      </c>
      <c r="G19" s="199"/>
    </row>
    <row r="20" spans="1:7" ht="15.75">
      <c r="A20" s="197" t="s">
        <v>1718</v>
      </c>
      <c r="B20" s="122">
        <v>2013</v>
      </c>
      <c r="C20" s="122">
        <v>0</v>
      </c>
      <c r="D20" s="122">
        <v>1</v>
      </c>
      <c r="E20" s="122">
        <v>0</v>
      </c>
      <c r="F20" s="122">
        <f>SUM(C20:E20)</f>
        <v>1</v>
      </c>
      <c r="G20" s="199">
        <f>SUM(F20:F24)</f>
        <v>129</v>
      </c>
    </row>
    <row r="21" spans="1:7" ht="15.75">
      <c r="A21" s="197"/>
      <c r="B21" s="122">
        <v>2014</v>
      </c>
      <c r="C21" s="122">
        <v>3</v>
      </c>
      <c r="D21" s="122">
        <v>16</v>
      </c>
      <c r="E21" s="122">
        <v>0</v>
      </c>
      <c r="F21" s="122">
        <f>SUM(C21:E21)</f>
        <v>19</v>
      </c>
      <c r="G21" s="199"/>
    </row>
    <row r="22" spans="1:7" ht="15.75">
      <c r="A22" s="197"/>
      <c r="B22" s="122">
        <v>2015</v>
      </c>
      <c r="C22" s="122">
        <v>0</v>
      </c>
      <c r="D22" s="122">
        <v>4</v>
      </c>
      <c r="E22" s="122">
        <v>0</v>
      </c>
      <c r="F22" s="122">
        <f>SUM(C22:E22)</f>
        <v>4</v>
      </c>
      <c r="G22" s="199"/>
    </row>
    <row r="23" spans="1:7" ht="15.75">
      <c r="A23" s="197"/>
      <c r="B23" s="122">
        <v>2016</v>
      </c>
      <c r="C23" s="122">
        <v>8</v>
      </c>
      <c r="D23" s="122">
        <v>0</v>
      </c>
      <c r="E23" s="122">
        <v>0</v>
      </c>
      <c r="F23" s="122">
        <f>SUM(C23:E23)</f>
        <v>8</v>
      </c>
      <c r="G23" s="199"/>
    </row>
    <row r="24" spans="1:7" ht="15.75">
      <c r="A24" s="197"/>
      <c r="B24" s="122">
        <v>2017</v>
      </c>
      <c r="C24" s="122">
        <v>0</v>
      </c>
      <c r="D24" s="122">
        <v>0</v>
      </c>
      <c r="E24" s="122">
        <v>97</v>
      </c>
      <c r="F24" s="122">
        <v>97</v>
      </c>
      <c r="G24" s="199"/>
    </row>
    <row r="25" spans="1:7" ht="15.75">
      <c r="A25" s="123" t="s">
        <v>1719</v>
      </c>
      <c r="B25" s="122">
        <v>2014</v>
      </c>
      <c r="C25" s="122">
        <v>1</v>
      </c>
      <c r="D25" s="122">
        <v>2</v>
      </c>
      <c r="E25" s="122">
        <v>0</v>
      </c>
      <c r="F25" s="122">
        <f>SUM(C25:E25)</f>
        <v>3</v>
      </c>
      <c r="G25" s="122">
        <f>SUM(F25)</f>
        <v>3</v>
      </c>
    </row>
    <row r="26" spans="1:7" ht="15.75">
      <c r="A26" s="123" t="s">
        <v>1720</v>
      </c>
      <c r="B26" s="122">
        <v>2012</v>
      </c>
      <c r="C26" s="122">
        <v>1</v>
      </c>
      <c r="D26" s="122">
        <v>0</v>
      </c>
      <c r="E26" s="122">
        <v>0</v>
      </c>
      <c r="F26" s="122">
        <f>SUM(C26:E26)</f>
        <v>1</v>
      </c>
      <c r="G26" s="122">
        <f>SUM(F26)</f>
        <v>1</v>
      </c>
    </row>
    <row r="27" spans="1:7" ht="31.5">
      <c r="A27" s="123" t="s">
        <v>1724</v>
      </c>
      <c r="B27" s="122">
        <v>2017</v>
      </c>
      <c r="C27" s="122">
        <v>0</v>
      </c>
      <c r="D27" s="122">
        <v>0</v>
      </c>
      <c r="E27" s="122">
        <v>12</v>
      </c>
      <c r="F27" s="122">
        <f>SUM(C27:E27)</f>
        <v>12</v>
      </c>
      <c r="G27" s="122">
        <f>SUM(F27)</f>
        <v>12</v>
      </c>
    </row>
    <row r="28" spans="1:7" ht="18">
      <c r="A28" s="200" t="s">
        <v>1713</v>
      </c>
      <c r="B28" s="200"/>
      <c r="C28" s="124">
        <f>SUM(C8:C27)</f>
        <v>77</v>
      </c>
      <c r="D28" s="124">
        <f>SUM(D8:D27)</f>
        <v>83</v>
      </c>
      <c r="E28" s="124">
        <f>SUM(E8:E27)</f>
        <v>202</v>
      </c>
      <c r="F28" s="124">
        <f>SUM(F8:F27)</f>
        <v>362</v>
      </c>
      <c r="G28" s="124">
        <f>SUM(G3:G27)</f>
        <v>406</v>
      </c>
    </row>
    <row r="29" spans="1:7" ht="13.5">
      <c r="F29" s="109"/>
      <c r="G29" s="109"/>
    </row>
    <row r="30" spans="1:7">
      <c r="F30" s="110"/>
      <c r="G30" s="110"/>
    </row>
  </sheetData>
  <mergeCells count="12">
    <mergeCell ref="A20:A24"/>
    <mergeCell ref="A1:G1"/>
    <mergeCell ref="G20:G24"/>
    <mergeCell ref="A28:B28"/>
    <mergeCell ref="G3:G7"/>
    <mergeCell ref="A8:A10"/>
    <mergeCell ref="A11:A14"/>
    <mergeCell ref="A15:A19"/>
    <mergeCell ref="G8:G10"/>
    <mergeCell ref="G11:G14"/>
    <mergeCell ref="G15:G19"/>
    <mergeCell ref="A3:A7"/>
  </mergeCells>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41"/>
  <sheetViews>
    <sheetView workbookViewId="0">
      <selection activeCell="B4" sqref="B4:E41"/>
    </sheetView>
  </sheetViews>
  <sheetFormatPr baseColWidth="10" defaultRowHeight="12.75"/>
  <cols>
    <col min="3" max="4" width="20.28515625" customWidth="1"/>
  </cols>
  <sheetData>
    <row r="4" spans="2:5" ht="30" customHeight="1">
      <c r="B4" s="111" t="s">
        <v>1726</v>
      </c>
      <c r="C4" s="111" t="s">
        <v>1725</v>
      </c>
      <c r="D4" s="111" t="s">
        <v>1733</v>
      </c>
      <c r="E4" s="111" t="s">
        <v>1713</v>
      </c>
    </row>
    <row r="5" spans="2:5">
      <c r="B5" s="220">
        <v>2012</v>
      </c>
      <c r="C5" s="112" t="s">
        <v>1727</v>
      </c>
      <c r="D5" s="112">
        <v>2</v>
      </c>
      <c r="E5" s="202">
        <f>SUM(D5:D10)</f>
        <v>4</v>
      </c>
    </row>
    <row r="6" spans="2:5">
      <c r="B6" s="220"/>
      <c r="C6" s="112" t="s">
        <v>1728</v>
      </c>
      <c r="D6" s="112">
        <v>1</v>
      </c>
      <c r="E6" s="203"/>
    </row>
    <row r="7" spans="2:5">
      <c r="B7" s="220"/>
      <c r="C7" s="112" t="s">
        <v>1729</v>
      </c>
      <c r="D7" s="112">
        <v>0</v>
      </c>
      <c r="E7" s="203"/>
    </row>
    <row r="8" spans="2:5">
      <c r="B8" s="220"/>
      <c r="C8" s="112" t="s">
        <v>1730</v>
      </c>
      <c r="D8" s="112">
        <v>1</v>
      </c>
      <c r="E8" s="203"/>
    </row>
    <row r="9" spans="2:5">
      <c r="B9" s="220"/>
      <c r="C9" s="112" t="s">
        <v>1732</v>
      </c>
      <c r="D9" s="112">
        <v>0</v>
      </c>
      <c r="E9" s="203"/>
    </row>
    <row r="10" spans="2:5">
      <c r="B10" s="220"/>
      <c r="C10" s="112" t="s">
        <v>1731</v>
      </c>
      <c r="D10" s="112">
        <v>0</v>
      </c>
      <c r="E10" s="204"/>
    </row>
    <row r="11" spans="2:5">
      <c r="B11" s="221">
        <v>2013</v>
      </c>
      <c r="C11" s="113" t="s">
        <v>1727</v>
      </c>
      <c r="D11" s="113">
        <v>8</v>
      </c>
      <c r="E11" s="205">
        <f>SUM(D11:D16)</f>
        <v>8</v>
      </c>
    </row>
    <row r="12" spans="2:5">
      <c r="B12" s="221"/>
      <c r="C12" s="113" t="s">
        <v>1728</v>
      </c>
      <c r="D12" s="113">
        <v>0</v>
      </c>
      <c r="E12" s="206"/>
    </row>
    <row r="13" spans="2:5">
      <c r="B13" s="221"/>
      <c r="C13" s="113" t="s">
        <v>1729</v>
      </c>
      <c r="D13" s="113">
        <v>0</v>
      </c>
      <c r="E13" s="206"/>
    </row>
    <row r="14" spans="2:5">
      <c r="B14" s="221"/>
      <c r="C14" s="113" t="s">
        <v>1730</v>
      </c>
      <c r="D14" s="113">
        <v>0</v>
      </c>
      <c r="E14" s="206"/>
    </row>
    <row r="15" spans="2:5">
      <c r="B15" s="221"/>
      <c r="C15" s="113" t="s">
        <v>1732</v>
      </c>
      <c r="D15" s="113">
        <v>0</v>
      </c>
      <c r="E15" s="206"/>
    </row>
    <row r="16" spans="2:5">
      <c r="B16" s="221"/>
      <c r="C16" s="113" t="s">
        <v>1731</v>
      </c>
      <c r="D16" s="113">
        <v>0</v>
      </c>
      <c r="E16" s="207"/>
    </row>
    <row r="17" spans="2:5">
      <c r="B17" s="222">
        <v>2014</v>
      </c>
      <c r="C17" s="114" t="s">
        <v>1727</v>
      </c>
      <c r="D17" s="114">
        <v>56</v>
      </c>
      <c r="E17" s="208">
        <f t="shared" ref="E17" si="0">SUM(D17:D22)</f>
        <v>67</v>
      </c>
    </row>
    <row r="18" spans="2:5">
      <c r="B18" s="222"/>
      <c r="C18" s="114" t="s">
        <v>1728</v>
      </c>
      <c r="D18" s="114">
        <v>1</v>
      </c>
      <c r="E18" s="209"/>
    </row>
    <row r="19" spans="2:5">
      <c r="B19" s="222"/>
      <c r="C19" s="114" t="s">
        <v>1729</v>
      </c>
      <c r="D19" s="114">
        <v>0</v>
      </c>
      <c r="E19" s="209"/>
    </row>
    <row r="20" spans="2:5">
      <c r="B20" s="222"/>
      <c r="C20" s="114" t="s">
        <v>1730</v>
      </c>
      <c r="D20" s="114">
        <v>8</v>
      </c>
      <c r="E20" s="209"/>
    </row>
    <row r="21" spans="2:5">
      <c r="B21" s="222"/>
      <c r="C21" s="114" t="s">
        <v>1732</v>
      </c>
      <c r="D21" s="114">
        <v>2</v>
      </c>
      <c r="E21" s="209"/>
    </row>
    <row r="22" spans="2:5">
      <c r="B22" s="222"/>
      <c r="C22" s="114" t="s">
        <v>1731</v>
      </c>
      <c r="D22" s="114">
        <v>0</v>
      </c>
      <c r="E22" s="210"/>
    </row>
    <row r="23" spans="2:5">
      <c r="B23" s="223">
        <v>2015</v>
      </c>
      <c r="C23" s="115" t="s">
        <v>1727</v>
      </c>
      <c r="D23" s="115">
        <v>89</v>
      </c>
      <c r="E23" s="211">
        <f t="shared" ref="E23" si="1">SUM(D23:D28)</f>
        <v>148</v>
      </c>
    </row>
    <row r="24" spans="2:5">
      <c r="B24" s="223"/>
      <c r="C24" s="115" t="s">
        <v>1728</v>
      </c>
      <c r="D24" s="115">
        <v>15</v>
      </c>
      <c r="E24" s="212"/>
    </row>
    <row r="25" spans="2:5">
      <c r="B25" s="223"/>
      <c r="C25" s="115" t="s">
        <v>1729</v>
      </c>
      <c r="D25" s="115">
        <v>3</v>
      </c>
      <c r="E25" s="212"/>
    </row>
    <row r="26" spans="2:5">
      <c r="B26" s="223"/>
      <c r="C26" s="115" t="s">
        <v>1730</v>
      </c>
      <c r="D26" s="115">
        <v>38</v>
      </c>
      <c r="E26" s="212"/>
    </row>
    <row r="27" spans="2:5">
      <c r="B27" s="223"/>
      <c r="C27" s="115" t="s">
        <v>1732</v>
      </c>
      <c r="D27" s="115">
        <v>0</v>
      </c>
      <c r="E27" s="212"/>
    </row>
    <row r="28" spans="2:5">
      <c r="B28" s="223"/>
      <c r="C28" s="115" t="s">
        <v>1731</v>
      </c>
      <c r="D28" s="115">
        <v>3</v>
      </c>
      <c r="E28" s="213"/>
    </row>
    <row r="29" spans="2:5">
      <c r="B29" s="224">
        <v>2016</v>
      </c>
      <c r="C29" s="116" t="s">
        <v>1727</v>
      </c>
      <c r="D29" s="116">
        <v>49</v>
      </c>
      <c r="E29" s="214">
        <f t="shared" ref="E29" si="2">SUM(D29:D34)</f>
        <v>60</v>
      </c>
    </row>
    <row r="30" spans="2:5">
      <c r="B30" s="224"/>
      <c r="C30" s="116" t="s">
        <v>1728</v>
      </c>
      <c r="D30" s="116">
        <v>1</v>
      </c>
      <c r="E30" s="215"/>
    </row>
    <row r="31" spans="2:5">
      <c r="B31" s="224"/>
      <c r="C31" s="116" t="s">
        <v>1729</v>
      </c>
      <c r="D31" s="116">
        <v>0</v>
      </c>
      <c r="E31" s="215"/>
    </row>
    <row r="32" spans="2:5">
      <c r="B32" s="224"/>
      <c r="C32" s="116" t="s">
        <v>1730</v>
      </c>
      <c r="D32" s="116">
        <v>9</v>
      </c>
      <c r="E32" s="215"/>
    </row>
    <row r="33" spans="2:5">
      <c r="B33" s="224"/>
      <c r="C33" s="116" t="s">
        <v>1732</v>
      </c>
      <c r="D33" s="116">
        <v>0</v>
      </c>
      <c r="E33" s="215"/>
    </row>
    <row r="34" spans="2:5">
      <c r="B34" s="224"/>
      <c r="C34" s="116" t="s">
        <v>1731</v>
      </c>
      <c r="D34" s="116">
        <v>1</v>
      </c>
      <c r="E34" s="216"/>
    </row>
    <row r="35" spans="2:5">
      <c r="B35" s="225">
        <v>2017</v>
      </c>
      <c r="C35" s="117" t="s">
        <v>1727</v>
      </c>
      <c r="D35" s="117">
        <v>202</v>
      </c>
      <c r="E35" s="217">
        <f t="shared" ref="E35" si="3">SUM(D35:D40)</f>
        <v>268</v>
      </c>
    </row>
    <row r="36" spans="2:5">
      <c r="B36" s="225"/>
      <c r="C36" s="117" t="s">
        <v>1728</v>
      </c>
      <c r="D36" s="117">
        <v>10</v>
      </c>
      <c r="E36" s="218"/>
    </row>
    <row r="37" spans="2:5">
      <c r="B37" s="225"/>
      <c r="C37" s="117" t="s">
        <v>1729</v>
      </c>
      <c r="D37" s="117">
        <v>8</v>
      </c>
      <c r="E37" s="218"/>
    </row>
    <row r="38" spans="2:5">
      <c r="B38" s="225"/>
      <c r="C38" s="117" t="s">
        <v>1730</v>
      </c>
      <c r="D38" s="117">
        <v>47</v>
      </c>
      <c r="E38" s="218"/>
    </row>
    <row r="39" spans="2:5">
      <c r="B39" s="225"/>
      <c r="C39" s="117" t="s">
        <v>1732</v>
      </c>
      <c r="D39" s="117">
        <v>0</v>
      </c>
      <c r="E39" s="218"/>
    </row>
    <row r="40" spans="2:5">
      <c r="B40" s="225"/>
      <c r="C40" s="117" t="s">
        <v>1731</v>
      </c>
      <c r="D40" s="117">
        <v>1</v>
      </c>
      <c r="E40" s="219"/>
    </row>
    <row r="41" spans="2:5">
      <c r="B41" s="201" t="s">
        <v>1713</v>
      </c>
      <c r="C41" s="201"/>
      <c r="D41" s="201"/>
      <c r="E41" s="118">
        <f>SUM(E5:E40)</f>
        <v>555</v>
      </c>
    </row>
  </sheetData>
  <mergeCells count="13">
    <mergeCell ref="B41:D41"/>
    <mergeCell ref="E5:E10"/>
    <mergeCell ref="E11:E16"/>
    <mergeCell ref="E17:E22"/>
    <mergeCell ref="E23:E28"/>
    <mergeCell ref="E29:E34"/>
    <mergeCell ref="E35:E40"/>
    <mergeCell ref="B5:B10"/>
    <mergeCell ref="B11:B16"/>
    <mergeCell ref="B17:B22"/>
    <mergeCell ref="B23:B28"/>
    <mergeCell ref="B29:B34"/>
    <mergeCell ref="B35:B4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5:G6"/>
  <sheetViews>
    <sheetView workbookViewId="0">
      <selection activeCell="E8" sqref="E8"/>
    </sheetView>
  </sheetViews>
  <sheetFormatPr baseColWidth="10" defaultRowHeight="12.75"/>
  <cols>
    <col min="1" max="2" width="11.42578125" style="125"/>
    <col min="3" max="4" width="14.85546875" style="125" customWidth="1"/>
    <col min="5" max="5" width="30.85546875" style="125" customWidth="1"/>
    <col min="6" max="16384" width="11.42578125" style="125"/>
  </cols>
  <sheetData>
    <row r="5" spans="5:7">
      <c r="E5" s="226"/>
      <c r="F5" s="226"/>
      <c r="G5" s="226"/>
    </row>
    <row r="6" spans="5:7">
      <c r="E6" s="226"/>
      <c r="F6" s="126"/>
      <c r="G6" s="126"/>
    </row>
  </sheetData>
  <mergeCells count="2">
    <mergeCell ref="F5:G5"/>
    <mergeCell ref="E5:E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
  <sheetViews>
    <sheetView workbookViewId="0">
      <selection sqref="A1:K1"/>
    </sheetView>
  </sheetViews>
  <sheetFormatPr baseColWidth="10" defaultRowHeight="12.75"/>
  <cols>
    <col min="1" max="1" width="16.42578125" customWidth="1"/>
  </cols>
  <sheetData>
    <row r="1" spans="1:11" ht="37.5" customHeight="1">
      <c r="A1" s="227" t="s">
        <v>347</v>
      </c>
      <c r="B1" s="227"/>
      <c r="C1" s="227"/>
      <c r="D1" s="227"/>
      <c r="E1" s="227"/>
      <c r="F1" s="227"/>
      <c r="G1" s="227"/>
      <c r="H1" s="227"/>
      <c r="I1" s="227"/>
      <c r="J1" s="227"/>
      <c r="K1" s="227"/>
    </row>
  </sheetData>
  <mergeCells count="1">
    <mergeCell ref="A1:K1"/>
  </mergeCells>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7</vt:i4>
      </vt:variant>
    </vt:vector>
  </HeadingPairs>
  <TitlesOfParts>
    <vt:vector size="21" baseType="lpstr">
      <vt:lpstr>MAYO30</vt:lpstr>
      <vt:lpstr>Seg Gral</vt:lpstr>
      <vt:lpstr>Of Planeación</vt:lpstr>
      <vt:lpstr>D Tránsito</vt:lpstr>
      <vt:lpstr>D Concesiones</vt:lpstr>
      <vt:lpstr>Delegadas</vt:lpstr>
      <vt:lpstr>Compartidos</vt:lpstr>
      <vt:lpstr>IUIT</vt:lpstr>
      <vt:lpstr>CORTE 30 DE MARZO 2018</vt:lpstr>
      <vt:lpstr>Gráficos</vt:lpstr>
      <vt:lpstr>POR ÀREAS</vt:lpstr>
      <vt:lpstr>Connotación </vt:lpstr>
      <vt:lpstr>MESAS DE TRABAJO</vt:lpstr>
      <vt:lpstr>correo solicInformac jun17</vt:lpstr>
      <vt:lpstr>'CORTE 30 DE MARZO 2018'!Área_de_impresión</vt:lpstr>
      <vt:lpstr>Compartidos!Títulos_a_imprimir</vt:lpstr>
      <vt:lpstr>'CORTE 30 DE MARZO 2018'!Títulos_a_imprimir</vt:lpstr>
      <vt:lpstr>'D Concesiones'!Títulos_a_imprimir</vt:lpstr>
      <vt:lpstr>'D Tránsito'!Títulos_a_imprimir</vt:lpstr>
      <vt:lpstr>Delegadas!Títulos_a_imprimir</vt:lpstr>
      <vt:lpstr>MAYO30!Títulos_a_imprimir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Juddy Alexandra Amado Sierra</dc:creator>
  <cp:lastModifiedBy>Diana Paola Cardenas Huertas</cp:lastModifiedBy>
  <cp:lastPrinted>2018-03-13T19:01:41Z</cp:lastPrinted>
  <dcterms:created xsi:type="dcterms:W3CDTF">2015-02-24T16:07:33Z</dcterms:created>
  <dcterms:modified xsi:type="dcterms:W3CDTF">2018-10-04T20:12:18Z</dcterms:modified>
</cp:coreProperties>
</file>